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2\Informe de Ejecución Ene-Dic 2021\"/>
    </mc:Choice>
  </mc:AlternateContent>
  <xr:revisionPtr revIDLastSave="0" documentId="8_{1863CE63-7336-4698-93BB-4A26276A513D}" xr6:coauthVersionLast="47" xr6:coauthVersionMax="47" xr10:uidLastSave="{00000000-0000-0000-0000-000000000000}"/>
  <bookViews>
    <workbookView xWindow="28680" yWindow="-120" windowWidth="29040" windowHeight="15840" firstSheet="57" activeTab="79" xr2:uid="{F074A3D4-9C6C-4893-BD26-B8F5E82F9459}"/>
  </bookViews>
  <sheets>
    <sheet name="Gráfico 1 " sheetId="83" r:id="rId1"/>
    <sheet name="Gráfico 2 " sheetId="84" r:id="rId2"/>
    <sheet name="Gráfico 3" sheetId="86" r:id="rId3"/>
    <sheet name="Gráfico 4 " sheetId="85" r:id="rId4"/>
    <sheet name="Gráfico 5 " sheetId="87" r:id="rId5"/>
    <sheet name="Gráfico 6" sheetId="59" r:id="rId6"/>
    <sheet name="Gráfico 7 " sheetId="88" r:id="rId7"/>
    <sheet name="Tabla 1" sheetId="64" r:id="rId8"/>
    <sheet name="Gráfico 8 " sheetId="65" r:id="rId9"/>
    <sheet name="Gráfico 9 " sheetId="53" r:id="rId10"/>
    <sheet name="Gráfico 10 " sheetId="63" r:id="rId11"/>
    <sheet name="Gráfico 11" sheetId="66" r:id="rId12"/>
    <sheet name="Tabla 2" sheetId="62" r:id="rId13"/>
    <sheet name="Tabla 3" sheetId="3" r:id="rId14"/>
    <sheet name="Tabla 4" sheetId="6" r:id="rId15"/>
    <sheet name="Tabla 5" sheetId="7" r:id="rId16"/>
    <sheet name="Tabla 6" sheetId="8" r:id="rId17"/>
    <sheet name="Tabla 7" sheetId="9" r:id="rId18"/>
    <sheet name="Tabla 8" sheetId="10" r:id="rId19"/>
    <sheet name="Tabla 9" sheetId="11" r:id="rId20"/>
    <sheet name="Tabla 10" sheetId="12" r:id="rId21"/>
    <sheet name="Tabla 11" sheetId="31" r:id="rId22"/>
    <sheet name="Tabla 12" sheetId="47" r:id="rId23"/>
    <sheet name="Tabla 13" sheetId="29" r:id="rId24"/>
    <sheet name="Ilustración 1 " sheetId="39" r:id="rId25"/>
    <sheet name="Tabla 14" sheetId="167" r:id="rId26"/>
    <sheet name="Gráfico 12" sheetId="168" r:id="rId27"/>
    <sheet name="Tabla 15" sheetId="183" r:id="rId28"/>
    <sheet name="Tabla 16" sheetId="184" r:id="rId29"/>
    <sheet name="Tabla 17" sheetId="186" r:id="rId30"/>
    <sheet name="Tabla 18" sheetId="185" r:id="rId31"/>
    <sheet name="Tabla 19" sheetId="188" r:id="rId32"/>
    <sheet name="Tabla 20" sheetId="189" r:id="rId33"/>
    <sheet name="Gráfico 13" sheetId="190" r:id="rId34"/>
    <sheet name="Tabla 21" sheetId="191" r:id="rId35"/>
    <sheet name="Tabla 22" sheetId="192" r:id="rId36"/>
    <sheet name="Tabla 23" sheetId="193" r:id="rId37"/>
    <sheet name="Tabla 24" sheetId="194" r:id="rId38"/>
    <sheet name="Tabla 25" sheetId="195" r:id="rId39"/>
    <sheet name="Gráfico 14" sheetId="196" r:id="rId40"/>
    <sheet name="Tabla 26" sheetId="197" r:id="rId41"/>
    <sheet name="Tabla 27" sheetId="187" r:id="rId42"/>
    <sheet name="Gráfico 16" sheetId="160" r:id="rId43"/>
    <sheet name="Tabla 28" sheetId="161" r:id="rId44"/>
    <sheet name="Gráfico 17" sheetId="162" r:id="rId45"/>
    <sheet name="Tabla 29" sheetId="163" r:id="rId46"/>
    <sheet name="Tabla 30" sheetId="111" r:id="rId47"/>
    <sheet name="Tabla 31" sheetId="113" r:id="rId48"/>
    <sheet name="Tabla 32" sheetId="114" r:id="rId49"/>
    <sheet name="Tabla 33" sheetId="115" r:id="rId50"/>
    <sheet name="Tabla 34" sheetId="116" r:id="rId51"/>
    <sheet name="Tabla 35" sheetId="117" r:id="rId52"/>
    <sheet name="Tabla 36" sheetId="112" r:id="rId53"/>
    <sheet name="Tabla 37" sheetId="118" r:id="rId54"/>
    <sheet name="Tabla 38" sheetId="151" r:id="rId55"/>
    <sheet name="Tabla 39" sheetId="152" r:id="rId56"/>
    <sheet name="Tabla 40" sheetId="153" r:id="rId57"/>
    <sheet name="Tabla 41" sheetId="119" r:id="rId58"/>
    <sheet name="Tabla 42" sheetId="154" r:id="rId59"/>
    <sheet name="Tabla 43" sheetId="156" r:id="rId60"/>
    <sheet name="Tabla 44" sheetId="155" r:id="rId61"/>
    <sheet name="Tabla 45" sheetId="120" r:id="rId62"/>
    <sheet name="Tabla 46" sheetId="121" r:id="rId63"/>
    <sheet name="Tabla 47" sheetId="164" r:id="rId64"/>
    <sheet name="Tabla 48" sheetId="165" r:id="rId65"/>
    <sheet name="Tabla 49" sheetId="166" r:id="rId66"/>
    <sheet name="Tabla 50" sheetId="170" r:id="rId67"/>
    <sheet name="Tabla 51" sheetId="171" r:id="rId68"/>
    <sheet name="Tabla 52" sheetId="172" r:id="rId69"/>
    <sheet name="Tabla 53" sheetId="173" r:id="rId70"/>
    <sheet name="Tabla 54" sheetId="174" r:id="rId71"/>
    <sheet name="Tabla 55" sheetId="175" r:id="rId72"/>
    <sheet name="Ilustración 2 " sheetId="176" r:id="rId73"/>
    <sheet name="Tabla 56" sheetId="177" r:id="rId74"/>
    <sheet name="Tabla 57" sheetId="178" r:id="rId75"/>
    <sheet name="Tabla 58" sheetId="179" r:id="rId76"/>
    <sheet name="Tabla 59" sheetId="180" r:id="rId77"/>
    <sheet name="Tabla 60" sheetId="181" r:id="rId78"/>
    <sheet name="Tabla 61" sheetId="198" r:id="rId79"/>
    <sheet name="Anexo" sheetId="199" r:id="rId80"/>
  </sheets>
  <externalReferences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0" localSheetId="27">#REF!</definedName>
    <definedName name="\0" localSheetId="47">#REF!</definedName>
    <definedName name="\0" localSheetId="48">#REF!</definedName>
    <definedName name="\0" localSheetId="49">#REF!</definedName>
    <definedName name="\0" localSheetId="52">#REF!</definedName>
    <definedName name="\0" localSheetId="53">#REF!</definedName>
    <definedName name="\0" localSheetId="57">#REF!</definedName>
    <definedName name="\0" localSheetId="61">#REF!</definedName>
    <definedName name="\0" localSheetId="66">#REF!</definedName>
    <definedName name="\0" localSheetId="69">#REF!</definedName>
    <definedName name="\0" localSheetId="70">#REF!</definedName>
    <definedName name="\0" localSheetId="71">#REF!</definedName>
    <definedName name="\0" localSheetId="73">#REF!</definedName>
    <definedName name="\0" localSheetId="74">#REF!</definedName>
    <definedName name="\0" localSheetId="75">#REF!</definedName>
    <definedName name="\0" localSheetId="76">#REF!</definedName>
    <definedName name="\0" localSheetId="78">#REF!</definedName>
    <definedName name="\0">#REF!</definedName>
    <definedName name="\A" localSheetId="27">#REF!</definedName>
    <definedName name="\A" localSheetId="47">#REF!</definedName>
    <definedName name="\A" localSheetId="48">#REF!</definedName>
    <definedName name="\A" localSheetId="49">#REF!</definedName>
    <definedName name="\A" localSheetId="52">#REF!</definedName>
    <definedName name="\A" localSheetId="53">#REF!</definedName>
    <definedName name="\A" localSheetId="57">#REF!</definedName>
    <definedName name="\A" localSheetId="61">#REF!</definedName>
    <definedName name="\A" localSheetId="66">#REF!</definedName>
    <definedName name="\A" localSheetId="69">#REF!</definedName>
    <definedName name="\A" localSheetId="70">#REF!</definedName>
    <definedName name="\A" localSheetId="71">#REF!</definedName>
    <definedName name="\A" localSheetId="73">#REF!</definedName>
    <definedName name="\A" localSheetId="74">#REF!</definedName>
    <definedName name="\A" localSheetId="75">#REF!</definedName>
    <definedName name="\A" localSheetId="76">#REF!</definedName>
    <definedName name="\A" localSheetId="78">#REF!</definedName>
    <definedName name="\A">#REF!</definedName>
    <definedName name="\B" localSheetId="27">#REF!</definedName>
    <definedName name="\B" localSheetId="47">#REF!</definedName>
    <definedName name="\B" localSheetId="48">#REF!</definedName>
    <definedName name="\B" localSheetId="49">#REF!</definedName>
    <definedName name="\B" localSheetId="52">#REF!</definedName>
    <definedName name="\B" localSheetId="53">#REF!</definedName>
    <definedName name="\B" localSheetId="57">#REF!</definedName>
    <definedName name="\B" localSheetId="61">#REF!</definedName>
    <definedName name="\B" localSheetId="66">#REF!</definedName>
    <definedName name="\B" localSheetId="69">#REF!</definedName>
    <definedName name="\B">#REF!</definedName>
    <definedName name="\C" localSheetId="27">#REF!</definedName>
    <definedName name="\C" localSheetId="47">#REF!</definedName>
    <definedName name="\C" localSheetId="48">#REF!</definedName>
    <definedName name="\C" localSheetId="49">#REF!</definedName>
    <definedName name="\C" localSheetId="52">#REF!</definedName>
    <definedName name="\C" localSheetId="53">#REF!</definedName>
    <definedName name="\C" localSheetId="57">#REF!</definedName>
    <definedName name="\C" localSheetId="61">#REF!</definedName>
    <definedName name="\C" localSheetId="66">#REF!</definedName>
    <definedName name="\C">#REF!</definedName>
    <definedName name="\D" localSheetId="27">#REF!</definedName>
    <definedName name="\D" localSheetId="47">#REF!</definedName>
    <definedName name="\D" localSheetId="48">#REF!</definedName>
    <definedName name="\D" localSheetId="49">#REF!</definedName>
    <definedName name="\D" localSheetId="52">#REF!</definedName>
    <definedName name="\D" localSheetId="53">#REF!</definedName>
    <definedName name="\D" localSheetId="57">#REF!</definedName>
    <definedName name="\D" localSheetId="61">#REF!</definedName>
    <definedName name="\D" localSheetId="66">#REF!</definedName>
    <definedName name="\D">#REF!</definedName>
    <definedName name="\E" localSheetId="27">#REF!</definedName>
    <definedName name="\E" localSheetId="47">#REF!</definedName>
    <definedName name="\E" localSheetId="48">#REF!</definedName>
    <definedName name="\E" localSheetId="49">#REF!</definedName>
    <definedName name="\E" localSheetId="52">#REF!</definedName>
    <definedName name="\E" localSheetId="53">#REF!</definedName>
    <definedName name="\E" localSheetId="57">#REF!</definedName>
    <definedName name="\E" localSheetId="61">#REF!</definedName>
    <definedName name="\E" localSheetId="66">#REF!</definedName>
    <definedName name="\E">#REF!</definedName>
    <definedName name="\F" localSheetId="27">#REF!</definedName>
    <definedName name="\F" localSheetId="47">#REF!</definedName>
    <definedName name="\F" localSheetId="48">#REF!</definedName>
    <definedName name="\F" localSheetId="49">#REF!</definedName>
    <definedName name="\F" localSheetId="52">#REF!</definedName>
    <definedName name="\F" localSheetId="53">#REF!</definedName>
    <definedName name="\F" localSheetId="57">#REF!</definedName>
    <definedName name="\F" localSheetId="61">#REF!</definedName>
    <definedName name="\F" localSheetId="66">#REF!</definedName>
    <definedName name="\F">#REF!</definedName>
    <definedName name="\G" localSheetId="27">#REF!</definedName>
    <definedName name="\G" localSheetId="47">#REF!</definedName>
    <definedName name="\G" localSheetId="48">#REF!</definedName>
    <definedName name="\G" localSheetId="49">#REF!</definedName>
    <definedName name="\G" localSheetId="52">#REF!</definedName>
    <definedName name="\G" localSheetId="53">#REF!</definedName>
    <definedName name="\G" localSheetId="57">#REF!</definedName>
    <definedName name="\G" localSheetId="61">#REF!</definedName>
    <definedName name="\G" localSheetId="66">#REF!</definedName>
    <definedName name="\G">#REF!</definedName>
    <definedName name="\H" localSheetId="27">#REF!</definedName>
    <definedName name="\H" localSheetId="47">#REF!</definedName>
    <definedName name="\H" localSheetId="48">#REF!</definedName>
    <definedName name="\H" localSheetId="49">#REF!</definedName>
    <definedName name="\H" localSheetId="52">#REF!</definedName>
    <definedName name="\H" localSheetId="53">#REF!</definedName>
    <definedName name="\H" localSheetId="57">#REF!</definedName>
    <definedName name="\H" localSheetId="61">#REF!</definedName>
    <definedName name="\H" localSheetId="66">#REF!</definedName>
    <definedName name="\H">#REF!</definedName>
    <definedName name="\I" localSheetId="27">#REF!</definedName>
    <definedName name="\I" localSheetId="47">#REF!</definedName>
    <definedName name="\I" localSheetId="48">#REF!</definedName>
    <definedName name="\I" localSheetId="49">#REF!</definedName>
    <definedName name="\I" localSheetId="52">#REF!</definedName>
    <definedName name="\I" localSheetId="53">#REF!</definedName>
    <definedName name="\I" localSheetId="57">#REF!</definedName>
    <definedName name="\I" localSheetId="61">#REF!</definedName>
    <definedName name="\I" localSheetId="66">#REF!</definedName>
    <definedName name="\I">#REF!</definedName>
    <definedName name="\J" localSheetId="27">#REF!</definedName>
    <definedName name="\J" localSheetId="47">#REF!</definedName>
    <definedName name="\J" localSheetId="48">#REF!</definedName>
    <definedName name="\J" localSheetId="49">#REF!</definedName>
    <definedName name="\J" localSheetId="52">#REF!</definedName>
    <definedName name="\J" localSheetId="53">#REF!</definedName>
    <definedName name="\J" localSheetId="57">#REF!</definedName>
    <definedName name="\J" localSheetId="61">#REF!</definedName>
    <definedName name="\J" localSheetId="66">#REF!</definedName>
    <definedName name="\J">#REF!</definedName>
    <definedName name="\K" localSheetId="27">#REF!</definedName>
    <definedName name="\K" localSheetId="47">#REF!</definedName>
    <definedName name="\K" localSheetId="48">#REF!</definedName>
    <definedName name="\K" localSheetId="49">#REF!</definedName>
    <definedName name="\K" localSheetId="52">#REF!</definedName>
    <definedName name="\K" localSheetId="53">#REF!</definedName>
    <definedName name="\K" localSheetId="57">#REF!</definedName>
    <definedName name="\K" localSheetId="61">#REF!</definedName>
    <definedName name="\K" localSheetId="66">#REF!</definedName>
    <definedName name="\K">#REF!</definedName>
    <definedName name="\L" localSheetId="27">#REF!</definedName>
    <definedName name="\L" localSheetId="47">#REF!</definedName>
    <definedName name="\L" localSheetId="48">#REF!</definedName>
    <definedName name="\L" localSheetId="49">#REF!</definedName>
    <definedName name="\L" localSheetId="52">#REF!</definedName>
    <definedName name="\L" localSheetId="53">#REF!</definedName>
    <definedName name="\L" localSheetId="57">#REF!</definedName>
    <definedName name="\L" localSheetId="61">#REF!</definedName>
    <definedName name="\L" localSheetId="66">#REF!</definedName>
    <definedName name="\L">#REF!</definedName>
    <definedName name="\M" localSheetId="27">#REF!</definedName>
    <definedName name="\M" localSheetId="47">#REF!</definedName>
    <definedName name="\M" localSheetId="48">#REF!</definedName>
    <definedName name="\M" localSheetId="49">#REF!</definedName>
    <definedName name="\M" localSheetId="52">#REF!</definedName>
    <definedName name="\M" localSheetId="53">#REF!</definedName>
    <definedName name="\M" localSheetId="57">#REF!</definedName>
    <definedName name="\M" localSheetId="61">#REF!</definedName>
    <definedName name="\M" localSheetId="66">#REF!</definedName>
    <definedName name="\M">#REF!</definedName>
    <definedName name="\N" localSheetId="27">#REF!</definedName>
    <definedName name="\N" localSheetId="47">#REF!</definedName>
    <definedName name="\N" localSheetId="48">#REF!</definedName>
    <definedName name="\N" localSheetId="49">#REF!</definedName>
    <definedName name="\N" localSheetId="52">#REF!</definedName>
    <definedName name="\N" localSheetId="53">#REF!</definedName>
    <definedName name="\N" localSheetId="57">#REF!</definedName>
    <definedName name="\N" localSheetId="61">#REF!</definedName>
    <definedName name="\N" localSheetId="66">#REF!</definedName>
    <definedName name="\N">#REF!</definedName>
    <definedName name="\Ñ" localSheetId="52">#REF!</definedName>
    <definedName name="\Ñ" localSheetId="66">#REF!</definedName>
    <definedName name="\Ñ">#REF!</definedName>
    <definedName name="\O" localSheetId="27">#REF!</definedName>
    <definedName name="\O" localSheetId="47">#REF!</definedName>
    <definedName name="\O" localSheetId="48">#REF!</definedName>
    <definedName name="\O" localSheetId="49">#REF!</definedName>
    <definedName name="\O" localSheetId="52">#REF!</definedName>
    <definedName name="\O" localSheetId="53">#REF!</definedName>
    <definedName name="\O" localSheetId="57">#REF!</definedName>
    <definedName name="\O" localSheetId="61">#REF!</definedName>
    <definedName name="\O" localSheetId="66">#REF!</definedName>
    <definedName name="\O">#REF!</definedName>
    <definedName name="\P" localSheetId="27">#REF!</definedName>
    <definedName name="\P" localSheetId="47">#REF!</definedName>
    <definedName name="\P" localSheetId="48">#REF!</definedName>
    <definedName name="\P" localSheetId="49">#REF!</definedName>
    <definedName name="\P" localSheetId="52">#REF!</definedName>
    <definedName name="\P" localSheetId="53">#REF!</definedName>
    <definedName name="\P" localSheetId="57">#REF!</definedName>
    <definedName name="\P" localSheetId="61">#REF!</definedName>
    <definedName name="\P" localSheetId="66">#REF!</definedName>
    <definedName name="\P">#REF!</definedName>
    <definedName name="\Q" localSheetId="27">#REF!</definedName>
    <definedName name="\Q" localSheetId="47">#REF!</definedName>
    <definedName name="\Q" localSheetId="48">#REF!</definedName>
    <definedName name="\Q" localSheetId="49">#REF!</definedName>
    <definedName name="\Q" localSheetId="52">#REF!</definedName>
    <definedName name="\Q" localSheetId="53">#REF!</definedName>
    <definedName name="\Q" localSheetId="57">#REF!</definedName>
    <definedName name="\Q" localSheetId="61">#REF!</definedName>
    <definedName name="\Q" localSheetId="66">#REF!</definedName>
    <definedName name="\Q">#REF!</definedName>
    <definedName name="\R" localSheetId="27">#REF!</definedName>
    <definedName name="\R" localSheetId="47">#REF!</definedName>
    <definedName name="\R" localSheetId="48">#REF!</definedName>
    <definedName name="\R" localSheetId="49">#REF!</definedName>
    <definedName name="\R" localSheetId="52">#REF!</definedName>
    <definedName name="\R" localSheetId="53">#REF!</definedName>
    <definedName name="\R" localSheetId="57">#REF!</definedName>
    <definedName name="\R" localSheetId="61">#REF!</definedName>
    <definedName name="\R" localSheetId="66">#REF!</definedName>
    <definedName name="\R">#REF!</definedName>
    <definedName name="\S" localSheetId="27">#REF!</definedName>
    <definedName name="\S" localSheetId="47">#REF!</definedName>
    <definedName name="\S" localSheetId="48">#REF!</definedName>
    <definedName name="\S" localSheetId="49">#REF!</definedName>
    <definedName name="\S" localSheetId="52">#REF!</definedName>
    <definedName name="\S" localSheetId="53">#REF!</definedName>
    <definedName name="\S" localSheetId="57">#REF!</definedName>
    <definedName name="\S" localSheetId="61">#REF!</definedName>
    <definedName name="\S" localSheetId="66">#REF!</definedName>
    <definedName name="\S">#REF!</definedName>
    <definedName name="\T" localSheetId="27">#REF!</definedName>
    <definedName name="\T" localSheetId="47">#REF!</definedName>
    <definedName name="\T" localSheetId="48">#REF!</definedName>
    <definedName name="\T" localSheetId="49">#REF!</definedName>
    <definedName name="\T" localSheetId="52">#REF!</definedName>
    <definedName name="\T" localSheetId="53">#REF!</definedName>
    <definedName name="\T" localSheetId="57">#REF!</definedName>
    <definedName name="\T" localSheetId="61">#REF!</definedName>
    <definedName name="\T" localSheetId="66">#REF!</definedName>
    <definedName name="\T">#REF!</definedName>
    <definedName name="\T1" localSheetId="52">#REF!</definedName>
    <definedName name="\T1" localSheetId="66">#REF!</definedName>
    <definedName name="\T1">#REF!</definedName>
    <definedName name="\T2" localSheetId="52">[1]BOP!#REF!</definedName>
    <definedName name="\T2" localSheetId="66">[1]BOP!#REF!</definedName>
    <definedName name="\T2">[1]BOP!#REF!</definedName>
    <definedName name="\U" localSheetId="27">#REF!</definedName>
    <definedName name="\U" localSheetId="47">#REF!</definedName>
    <definedName name="\U" localSheetId="48">#REF!</definedName>
    <definedName name="\U" localSheetId="49">#REF!</definedName>
    <definedName name="\U" localSheetId="52">#REF!</definedName>
    <definedName name="\U" localSheetId="53">#REF!</definedName>
    <definedName name="\U" localSheetId="57">#REF!</definedName>
    <definedName name="\U" localSheetId="61">#REF!</definedName>
    <definedName name="\U" localSheetId="66">#REF!</definedName>
    <definedName name="\U" localSheetId="69">#REF!</definedName>
    <definedName name="\U" localSheetId="78">#REF!</definedName>
    <definedName name="\U">#REF!</definedName>
    <definedName name="\V" localSheetId="27">#REF!</definedName>
    <definedName name="\V" localSheetId="47">#REF!</definedName>
    <definedName name="\V" localSheetId="48">#REF!</definedName>
    <definedName name="\V" localSheetId="49">#REF!</definedName>
    <definedName name="\V" localSheetId="52">#REF!</definedName>
    <definedName name="\V" localSheetId="53">#REF!</definedName>
    <definedName name="\V" localSheetId="57">#REF!</definedName>
    <definedName name="\V" localSheetId="61">#REF!</definedName>
    <definedName name="\V" localSheetId="66">#REF!</definedName>
    <definedName name="\V" localSheetId="69">#REF!</definedName>
    <definedName name="\V" localSheetId="78">#REF!</definedName>
    <definedName name="\V">#REF!</definedName>
    <definedName name="\W" localSheetId="27">#REF!</definedName>
    <definedName name="\W" localSheetId="47">#REF!</definedName>
    <definedName name="\W" localSheetId="48">#REF!</definedName>
    <definedName name="\W" localSheetId="49">#REF!</definedName>
    <definedName name="\W" localSheetId="52">#REF!</definedName>
    <definedName name="\W" localSheetId="53">#REF!</definedName>
    <definedName name="\W" localSheetId="57">#REF!</definedName>
    <definedName name="\W" localSheetId="61">#REF!</definedName>
    <definedName name="\W" localSheetId="66">#REF!</definedName>
    <definedName name="\W" localSheetId="69">#REF!</definedName>
    <definedName name="\W" localSheetId="78">#REF!</definedName>
    <definedName name="\W">#REF!</definedName>
    <definedName name="\X" localSheetId="27">#REF!</definedName>
    <definedName name="\X" localSheetId="47">#REF!</definedName>
    <definedName name="\X" localSheetId="48">#REF!</definedName>
    <definedName name="\X" localSheetId="49">#REF!</definedName>
    <definedName name="\X" localSheetId="52">#REF!</definedName>
    <definedName name="\X" localSheetId="53">#REF!</definedName>
    <definedName name="\X" localSheetId="57">#REF!</definedName>
    <definedName name="\X" localSheetId="61">#REF!</definedName>
    <definedName name="\X" localSheetId="66">#REF!</definedName>
    <definedName name="\X">#REF!</definedName>
    <definedName name="\Y" localSheetId="27">#REF!</definedName>
    <definedName name="\Y" localSheetId="47">#REF!</definedName>
    <definedName name="\Y" localSheetId="48">#REF!</definedName>
    <definedName name="\Y" localSheetId="49">#REF!</definedName>
    <definedName name="\Y" localSheetId="52">#REF!</definedName>
    <definedName name="\Y" localSheetId="53">#REF!</definedName>
    <definedName name="\Y" localSheetId="57">#REF!</definedName>
    <definedName name="\Y" localSheetId="61">#REF!</definedName>
    <definedName name="\Y" localSheetId="66">#REF!</definedName>
    <definedName name="\Y">#REF!</definedName>
    <definedName name="\Z" localSheetId="27">#REF!</definedName>
    <definedName name="\Z" localSheetId="47">#REF!</definedName>
    <definedName name="\Z" localSheetId="48">#REF!</definedName>
    <definedName name="\Z" localSheetId="49">#REF!</definedName>
    <definedName name="\Z" localSheetId="52">#REF!</definedName>
    <definedName name="\Z" localSheetId="53">#REF!</definedName>
    <definedName name="\Z" localSheetId="57">#REF!</definedName>
    <definedName name="\Z" localSheetId="61">#REF!</definedName>
    <definedName name="\Z" localSheetId="6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7">#REF!</definedName>
    <definedName name="_______FAL4" localSheetId="47">#REF!</definedName>
    <definedName name="_______FAL4" localSheetId="48">#REF!</definedName>
    <definedName name="_______FAL4" localSheetId="49">#REF!</definedName>
    <definedName name="_______FAL4" localSheetId="52">#REF!</definedName>
    <definedName name="_______FAL4" localSheetId="53">#REF!</definedName>
    <definedName name="_______FAL4" localSheetId="57">#REF!</definedName>
    <definedName name="_______FAL4" localSheetId="61">#REF!</definedName>
    <definedName name="_______FAL4" localSheetId="66">#REF!</definedName>
    <definedName name="_______FAL4" localSheetId="78">#REF!</definedName>
    <definedName name="_______FAL4">#REF!</definedName>
    <definedName name="_______FAL6" localSheetId="27">#REF!</definedName>
    <definedName name="_______FAL6" localSheetId="47">#REF!</definedName>
    <definedName name="_______FAL6" localSheetId="48">#REF!</definedName>
    <definedName name="_______FAL6" localSheetId="49">#REF!</definedName>
    <definedName name="_______FAL6" localSheetId="52">#REF!</definedName>
    <definedName name="_______FAL6" localSheetId="53">#REF!</definedName>
    <definedName name="_______FAL6" localSheetId="57">#REF!</definedName>
    <definedName name="_______FAL6" localSheetId="61">#REF!</definedName>
    <definedName name="_______FAL6" localSheetId="66">#REF!</definedName>
    <definedName name="_______FAL6" localSheetId="78">#REF!</definedName>
    <definedName name="_______FAL6">#REF!</definedName>
    <definedName name="_______FAL7" localSheetId="27">#REF!</definedName>
    <definedName name="_______FAL7" localSheetId="47">#REF!</definedName>
    <definedName name="_______FAL7" localSheetId="48">#REF!</definedName>
    <definedName name="_______FAL7" localSheetId="49">#REF!</definedName>
    <definedName name="_______FAL7" localSheetId="52">#REF!</definedName>
    <definedName name="_______FAL7" localSheetId="53">#REF!</definedName>
    <definedName name="_______FAL7" localSheetId="57">#REF!</definedName>
    <definedName name="_______FAL7" localSheetId="61">#REF!</definedName>
    <definedName name="_______FAL7" localSheetId="66">#REF!</definedName>
    <definedName name="_______FAL7" localSheetId="78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7">#REF!</definedName>
    <definedName name="______AUS1" localSheetId="47">#REF!</definedName>
    <definedName name="______AUS1" localSheetId="48">#REF!</definedName>
    <definedName name="______AUS1" localSheetId="49">#REF!</definedName>
    <definedName name="______AUS1" localSheetId="52">#REF!</definedName>
    <definedName name="______AUS1" localSheetId="53">#REF!</definedName>
    <definedName name="______AUS1" localSheetId="57">#REF!</definedName>
    <definedName name="______AUS1" localSheetId="61">#REF!</definedName>
    <definedName name="______AUS1" localSheetId="66">#REF!</definedName>
    <definedName name="______AUS1" localSheetId="78">#REF!</definedName>
    <definedName name="______AUS1">#REF!</definedName>
    <definedName name="______DEG1" localSheetId="27">#REF!</definedName>
    <definedName name="______DEG1" localSheetId="47">#REF!</definedName>
    <definedName name="______DEG1" localSheetId="48">#REF!</definedName>
    <definedName name="______DEG1" localSheetId="49">#REF!</definedName>
    <definedName name="______DEG1" localSheetId="52">#REF!</definedName>
    <definedName name="______DEG1" localSheetId="53">#REF!</definedName>
    <definedName name="______DEG1" localSheetId="57">#REF!</definedName>
    <definedName name="______DEG1" localSheetId="61">#REF!</definedName>
    <definedName name="______DEG1" localSheetId="66">#REF!</definedName>
    <definedName name="______DEG1" localSheetId="78">#REF!</definedName>
    <definedName name="______DEG1">#REF!</definedName>
    <definedName name="______DKR1" localSheetId="27">#REF!</definedName>
    <definedName name="______DKR1" localSheetId="47">#REF!</definedName>
    <definedName name="______DKR1" localSheetId="48">#REF!</definedName>
    <definedName name="______DKR1" localSheetId="49">#REF!</definedName>
    <definedName name="______DKR1" localSheetId="52">#REF!</definedName>
    <definedName name="______DKR1" localSheetId="53">#REF!</definedName>
    <definedName name="______DKR1" localSheetId="57">#REF!</definedName>
    <definedName name="______DKR1" localSheetId="61">#REF!</definedName>
    <definedName name="______DKR1" localSheetId="66">#REF!</definedName>
    <definedName name="______DKR1" localSheetId="78">#REF!</definedName>
    <definedName name="______DKR1">#REF!</definedName>
    <definedName name="______ECU1" localSheetId="27">#REF!</definedName>
    <definedName name="______ECU1" localSheetId="47">#REF!</definedName>
    <definedName name="______ECU1" localSheetId="48">#REF!</definedName>
    <definedName name="______ECU1" localSheetId="49">#REF!</definedName>
    <definedName name="______ECU1" localSheetId="52">#REF!</definedName>
    <definedName name="______ECU1" localSheetId="53">#REF!</definedName>
    <definedName name="______ECU1" localSheetId="57">#REF!</definedName>
    <definedName name="______ECU1" localSheetId="61">#REF!</definedName>
    <definedName name="______ECU1" localSheetId="66">#REF!</definedName>
    <definedName name="______ECU1">#REF!</definedName>
    <definedName name="______ESC1" localSheetId="27">#REF!</definedName>
    <definedName name="______ESC1" localSheetId="47">#REF!</definedName>
    <definedName name="______ESC1" localSheetId="48">#REF!</definedName>
    <definedName name="______ESC1" localSheetId="49">#REF!</definedName>
    <definedName name="______ESC1" localSheetId="52">#REF!</definedName>
    <definedName name="______ESC1" localSheetId="53">#REF!</definedName>
    <definedName name="______ESC1" localSheetId="57">#REF!</definedName>
    <definedName name="______ESC1" localSheetId="61">#REF!</definedName>
    <definedName name="______ESC1" localSheetId="66">#REF!</definedName>
    <definedName name="______ESC1">#REF!</definedName>
    <definedName name="______FAL2" localSheetId="27">#REF!</definedName>
    <definedName name="______FAL2" localSheetId="47">#REF!</definedName>
    <definedName name="______FAL2" localSheetId="48">#REF!</definedName>
    <definedName name="______FAL2" localSheetId="49">#REF!</definedName>
    <definedName name="______FAL2" localSheetId="52">#REF!</definedName>
    <definedName name="______FAL2" localSheetId="53">#REF!</definedName>
    <definedName name="______FAL2" localSheetId="57">#REF!</definedName>
    <definedName name="______FAL2" localSheetId="61">#REF!</definedName>
    <definedName name="______FAL2" localSheetId="66">#REF!</definedName>
    <definedName name="______FAL2">#REF!</definedName>
    <definedName name="______FAL3" localSheetId="27">#REF!</definedName>
    <definedName name="______FAL3" localSheetId="47">#REF!</definedName>
    <definedName name="______FAL3" localSheetId="48">#REF!</definedName>
    <definedName name="______FAL3" localSheetId="49">#REF!</definedName>
    <definedName name="______FAL3" localSheetId="52">#REF!</definedName>
    <definedName name="______FAL3" localSheetId="53">#REF!</definedName>
    <definedName name="______FAL3" localSheetId="57">#REF!</definedName>
    <definedName name="______FAL3" localSheetId="61">#REF!</definedName>
    <definedName name="______FAL3" localSheetId="66">#REF!</definedName>
    <definedName name="______FAL3">#REF!</definedName>
    <definedName name="______FAL4" localSheetId="27">#REF!</definedName>
    <definedName name="______FAL4" localSheetId="47">#REF!</definedName>
    <definedName name="______FAL4" localSheetId="48">#REF!</definedName>
    <definedName name="______FAL4" localSheetId="49">#REF!</definedName>
    <definedName name="______FAL4" localSheetId="52">#REF!</definedName>
    <definedName name="______FAL4" localSheetId="53">#REF!</definedName>
    <definedName name="______FAL4" localSheetId="57">#REF!</definedName>
    <definedName name="______FAL4" localSheetId="61">#REF!</definedName>
    <definedName name="______FAL4" localSheetId="66">#REF!</definedName>
    <definedName name="______FAL4">#REF!</definedName>
    <definedName name="______FAL5" localSheetId="27">#REF!</definedName>
    <definedName name="______FAL5" localSheetId="47">#REF!</definedName>
    <definedName name="______FAL5" localSheetId="48">#REF!</definedName>
    <definedName name="______FAL5" localSheetId="49">#REF!</definedName>
    <definedName name="______FAL5" localSheetId="52">#REF!</definedName>
    <definedName name="______FAL5" localSheetId="53">#REF!</definedName>
    <definedName name="______FAL5" localSheetId="57">#REF!</definedName>
    <definedName name="______FAL5" localSheetId="61">#REF!</definedName>
    <definedName name="______FAL5" localSheetId="66">#REF!</definedName>
    <definedName name="______FAL5">#REF!</definedName>
    <definedName name="______FAL6" localSheetId="27">#REF!</definedName>
    <definedName name="______FAL6" localSheetId="47">#REF!</definedName>
    <definedName name="______FAL6" localSheetId="48">#REF!</definedName>
    <definedName name="______FAL6" localSheetId="49">#REF!</definedName>
    <definedName name="______FAL6" localSheetId="52">#REF!</definedName>
    <definedName name="______FAL6" localSheetId="53">#REF!</definedName>
    <definedName name="______FAL6" localSheetId="57">#REF!</definedName>
    <definedName name="______FAL6" localSheetId="61">#REF!</definedName>
    <definedName name="______FAL6" localSheetId="66">#REF!</definedName>
    <definedName name="______FAL6">#REF!</definedName>
    <definedName name="______FAL7" localSheetId="27">#REF!</definedName>
    <definedName name="______FAL7" localSheetId="47">#REF!</definedName>
    <definedName name="______FAL7" localSheetId="48">#REF!</definedName>
    <definedName name="______FAL7" localSheetId="49">#REF!</definedName>
    <definedName name="______FAL7" localSheetId="52">#REF!</definedName>
    <definedName name="______FAL7" localSheetId="53">#REF!</definedName>
    <definedName name="______FAL7" localSheetId="57">#REF!</definedName>
    <definedName name="______FAL7" localSheetId="61">#REF!</definedName>
    <definedName name="______FAL7" localSheetId="66">#REF!</definedName>
    <definedName name="______FAL7">#REF!</definedName>
    <definedName name="______FMK1" localSheetId="27">#REF!</definedName>
    <definedName name="______FMK1" localSheetId="47">#REF!</definedName>
    <definedName name="______FMK1" localSheetId="48">#REF!</definedName>
    <definedName name="______FMK1" localSheetId="49">#REF!</definedName>
    <definedName name="______FMK1" localSheetId="52">#REF!</definedName>
    <definedName name="______FMK1" localSheetId="53">#REF!</definedName>
    <definedName name="______FMK1" localSheetId="57">#REF!</definedName>
    <definedName name="______FMK1" localSheetId="61">#REF!</definedName>
    <definedName name="______FMK1" localSheetId="66">#REF!</definedName>
    <definedName name="______FMK1">#REF!</definedName>
    <definedName name="______IKR1" localSheetId="27">#REF!</definedName>
    <definedName name="______IKR1" localSheetId="47">#REF!</definedName>
    <definedName name="______IKR1" localSheetId="48">#REF!</definedName>
    <definedName name="______IKR1" localSheetId="49">#REF!</definedName>
    <definedName name="______IKR1" localSheetId="52">#REF!</definedName>
    <definedName name="______IKR1" localSheetId="53">#REF!</definedName>
    <definedName name="______IKR1" localSheetId="57">#REF!</definedName>
    <definedName name="______IKR1" localSheetId="61">#REF!</definedName>
    <definedName name="______IKR1" localSheetId="66">#REF!</definedName>
    <definedName name="______IKR1">#REF!</definedName>
    <definedName name="______IRP1" localSheetId="27">#REF!</definedName>
    <definedName name="______IRP1" localSheetId="47">#REF!</definedName>
    <definedName name="______IRP1" localSheetId="48">#REF!</definedName>
    <definedName name="______IRP1" localSheetId="49">#REF!</definedName>
    <definedName name="______IRP1" localSheetId="52">#REF!</definedName>
    <definedName name="______IRP1" localSheetId="53">#REF!</definedName>
    <definedName name="______IRP1" localSheetId="57">#REF!</definedName>
    <definedName name="______IRP1" localSheetId="61">#REF!</definedName>
    <definedName name="______IRP1" localSheetId="66">#REF!</definedName>
    <definedName name="______IRP1">#REF!</definedName>
    <definedName name="______LIT1" localSheetId="27">#REF!</definedName>
    <definedName name="______LIT1" localSheetId="47">#REF!</definedName>
    <definedName name="______LIT1" localSheetId="48">#REF!</definedName>
    <definedName name="______LIT1" localSheetId="49">#REF!</definedName>
    <definedName name="______LIT1" localSheetId="52">#REF!</definedName>
    <definedName name="______LIT1" localSheetId="53">#REF!</definedName>
    <definedName name="______LIT1" localSheetId="57">#REF!</definedName>
    <definedName name="______LIT1" localSheetId="61">#REF!</definedName>
    <definedName name="______LIT1" localSheetId="66">#REF!</definedName>
    <definedName name="______LIT1">#REF!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7">#REF!</definedName>
    <definedName name="______MEX1" localSheetId="47">#REF!</definedName>
    <definedName name="______MEX1" localSheetId="48">#REF!</definedName>
    <definedName name="______MEX1" localSheetId="49">#REF!</definedName>
    <definedName name="______MEX1" localSheetId="52">#REF!</definedName>
    <definedName name="______MEX1" localSheetId="53">#REF!</definedName>
    <definedName name="______MEX1" localSheetId="57">#REF!</definedName>
    <definedName name="______MEX1" localSheetId="61">#REF!</definedName>
    <definedName name="______MEX1" localSheetId="66">#REF!</definedName>
    <definedName name="______MEX1" localSheetId="78">#REF!</definedName>
    <definedName name="______MEX1">#REF!</definedName>
    <definedName name="______PTA1" localSheetId="27">#REF!</definedName>
    <definedName name="______PTA1" localSheetId="47">#REF!</definedName>
    <definedName name="______PTA1" localSheetId="48">#REF!</definedName>
    <definedName name="______PTA1" localSheetId="49">#REF!</definedName>
    <definedName name="______PTA1" localSheetId="52">#REF!</definedName>
    <definedName name="______PTA1" localSheetId="53">#REF!</definedName>
    <definedName name="______PTA1" localSheetId="57">#REF!</definedName>
    <definedName name="______PTA1" localSheetId="61">#REF!</definedName>
    <definedName name="______PTA1" localSheetId="66">#REF!</definedName>
    <definedName name="______PTA1" localSheetId="78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7">#REF!</definedName>
    <definedName name="______SAR1" localSheetId="47">#REF!</definedName>
    <definedName name="______SAR1" localSheetId="48">#REF!</definedName>
    <definedName name="______SAR1" localSheetId="49">#REF!</definedName>
    <definedName name="______SAR1" localSheetId="52">#REF!</definedName>
    <definedName name="______SAR1" localSheetId="53">#REF!</definedName>
    <definedName name="______SAR1" localSheetId="57">#REF!</definedName>
    <definedName name="______SAR1" localSheetId="61">#REF!</definedName>
    <definedName name="______SAR1" localSheetId="66">#REF!</definedName>
    <definedName name="______SAR1" localSheetId="78">#REF!</definedName>
    <definedName name="______SAR1">#REF!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46" hidden="1">{"Minpmon",#N/A,FALSE,"Monthinput"}</definedName>
    <definedName name="______SRT11" localSheetId="47" hidden="1">{"Minpmon",#N/A,FALSE,"Monthinput"}</definedName>
    <definedName name="______SRT11" localSheetId="48" hidden="1">{"Minpmon",#N/A,FALSE,"Monthinput"}</definedName>
    <definedName name="______SRT11" localSheetId="49" hidden="1">{"Minpmon",#N/A,FALSE,"Monthinput"}</definedName>
    <definedName name="______SRT11" localSheetId="50" hidden="1">{"Minpmon",#N/A,FALSE,"Monthinput"}</definedName>
    <definedName name="______SRT11" localSheetId="51" hidden="1">{"Minpmon",#N/A,FALSE,"Monthinput"}</definedName>
    <definedName name="______SRT11" localSheetId="52" hidden="1">{"Minpmon",#N/A,FALSE,"Monthinput"}</definedName>
    <definedName name="______SRT11" localSheetId="53" hidden="1">{"Minpmon",#N/A,FALSE,"Monthinput"}</definedName>
    <definedName name="______SRT11" localSheetId="14" hidden="1">{"Minpmon",#N/A,FALSE,"Monthinput"}</definedName>
    <definedName name="______SRT11" localSheetId="57" hidden="1">{"Minpmon",#N/A,FALSE,"Monthinput"}</definedName>
    <definedName name="______SRT11" localSheetId="61" hidden="1">{"Minpmon",#N/A,FALSE,"Monthinput"}</definedName>
    <definedName name="______SRT11" localSheetId="62" hidden="1">{"Minpmon",#N/A,FALSE,"Monthinput"}</definedName>
    <definedName name="______SRT11" localSheetId="66" hidden="1">{"Minpmon",#N/A,FALSE,"Monthinput"}</definedName>
    <definedName name="______SRT11" localSheetId="69" hidden="1">{"Minpmon",#N/A,FALSE,"Monthinput"}</definedName>
    <definedName name="______SRT11" localSheetId="70" hidden="1">{"Minpmon",#N/A,FALSE,"Monthinput"}</definedName>
    <definedName name="______SRT11" localSheetId="71" hidden="1">{"Minpmon",#N/A,FALSE,"Monthinput"}</definedName>
    <definedName name="______SRT11" localSheetId="73" hidden="1">{"Minpmon",#N/A,FALSE,"Monthinput"}</definedName>
    <definedName name="______SRT11" localSheetId="74" hidden="1">{"Minpmon",#N/A,FALSE,"Monthinput"}</definedName>
    <definedName name="______SRT11" localSheetId="75" hidden="1">{"Minpmon",#N/A,FALSE,"Monthinput"}</definedName>
    <definedName name="______SRT11" localSheetId="76" hidden="1">{"Minpmon",#N/A,FALSE,"Monthinput"}</definedName>
    <definedName name="______SRT11" localSheetId="78" hidden="1">{"Minpmon",#N/A,FALSE,"Monthinput"}</definedName>
    <definedName name="______SRT11" hidden="1">{"Minpmon",#N/A,FALSE,"Monthinput"}</definedName>
    <definedName name="_____AUS1" localSheetId="27">#REF!</definedName>
    <definedName name="_____AUS1" localSheetId="47">#REF!</definedName>
    <definedName name="_____AUS1" localSheetId="48">#REF!</definedName>
    <definedName name="_____AUS1" localSheetId="49">#REF!</definedName>
    <definedName name="_____AUS1" localSheetId="52">#REF!</definedName>
    <definedName name="_____AUS1" localSheetId="53">#REF!</definedName>
    <definedName name="_____AUS1" localSheetId="57">#REF!</definedName>
    <definedName name="_____AUS1" localSheetId="61">#REF!</definedName>
    <definedName name="_____AUS1" localSheetId="66">#REF!</definedName>
    <definedName name="_____AUS1" localSheetId="78">#REF!</definedName>
    <definedName name="_____AUS1">#REF!</definedName>
    <definedName name="_____DEG1" localSheetId="27">#REF!</definedName>
    <definedName name="_____DEG1" localSheetId="47">#REF!</definedName>
    <definedName name="_____DEG1" localSheetId="48">#REF!</definedName>
    <definedName name="_____DEG1" localSheetId="49">#REF!</definedName>
    <definedName name="_____DEG1" localSheetId="52">#REF!</definedName>
    <definedName name="_____DEG1" localSheetId="53">#REF!</definedName>
    <definedName name="_____DEG1" localSheetId="57">#REF!</definedName>
    <definedName name="_____DEG1" localSheetId="61">#REF!</definedName>
    <definedName name="_____DEG1" localSheetId="66">#REF!</definedName>
    <definedName name="_____DEG1" localSheetId="78">#REF!</definedName>
    <definedName name="_____DEG1">#REF!</definedName>
    <definedName name="_____DKR1" localSheetId="27">#REF!</definedName>
    <definedName name="_____DKR1" localSheetId="47">#REF!</definedName>
    <definedName name="_____DKR1" localSheetId="48">#REF!</definedName>
    <definedName name="_____DKR1" localSheetId="49">#REF!</definedName>
    <definedName name="_____DKR1" localSheetId="52">#REF!</definedName>
    <definedName name="_____DKR1" localSheetId="53">#REF!</definedName>
    <definedName name="_____DKR1" localSheetId="57">#REF!</definedName>
    <definedName name="_____DKR1" localSheetId="61">#REF!</definedName>
    <definedName name="_____DKR1" localSheetId="66">#REF!</definedName>
    <definedName name="_____DKR1" localSheetId="78">#REF!</definedName>
    <definedName name="_____DKR1">#REF!</definedName>
    <definedName name="_____ECU1" localSheetId="27">#REF!</definedName>
    <definedName name="_____ECU1" localSheetId="47">#REF!</definedName>
    <definedName name="_____ECU1" localSheetId="48">#REF!</definedName>
    <definedName name="_____ECU1" localSheetId="49">#REF!</definedName>
    <definedName name="_____ECU1" localSheetId="52">#REF!</definedName>
    <definedName name="_____ECU1" localSheetId="53">#REF!</definedName>
    <definedName name="_____ECU1" localSheetId="57">#REF!</definedName>
    <definedName name="_____ECU1" localSheetId="61">#REF!</definedName>
    <definedName name="_____ECU1" localSheetId="66">#REF!</definedName>
    <definedName name="_____ECU1">#REF!</definedName>
    <definedName name="_____ESC1" localSheetId="27">#REF!</definedName>
    <definedName name="_____ESC1" localSheetId="47">#REF!</definedName>
    <definedName name="_____ESC1" localSheetId="48">#REF!</definedName>
    <definedName name="_____ESC1" localSheetId="49">#REF!</definedName>
    <definedName name="_____ESC1" localSheetId="52">#REF!</definedName>
    <definedName name="_____ESC1" localSheetId="53">#REF!</definedName>
    <definedName name="_____ESC1" localSheetId="57">#REF!</definedName>
    <definedName name="_____ESC1" localSheetId="61">#REF!</definedName>
    <definedName name="_____ESC1" localSheetId="66">#REF!</definedName>
    <definedName name="_____ESC1">#REF!</definedName>
    <definedName name="_____FAL2" localSheetId="27">#REF!</definedName>
    <definedName name="_____FAL2" localSheetId="47">#REF!</definedName>
    <definedName name="_____FAL2" localSheetId="48">#REF!</definedName>
    <definedName name="_____FAL2" localSheetId="49">#REF!</definedName>
    <definedName name="_____FAL2" localSheetId="52">#REF!</definedName>
    <definedName name="_____FAL2" localSheetId="53">#REF!</definedName>
    <definedName name="_____FAL2" localSheetId="57">#REF!</definedName>
    <definedName name="_____FAL2" localSheetId="61">#REF!</definedName>
    <definedName name="_____FAL2" localSheetId="66">#REF!</definedName>
    <definedName name="_____FAL2">#REF!</definedName>
    <definedName name="_____FAL3" localSheetId="27">#REF!</definedName>
    <definedName name="_____FAL3" localSheetId="47">#REF!</definedName>
    <definedName name="_____FAL3" localSheetId="48">#REF!</definedName>
    <definedName name="_____FAL3" localSheetId="49">#REF!</definedName>
    <definedName name="_____FAL3" localSheetId="52">#REF!</definedName>
    <definedName name="_____FAL3" localSheetId="53">#REF!</definedName>
    <definedName name="_____FAL3" localSheetId="57">#REF!</definedName>
    <definedName name="_____FAL3" localSheetId="61">#REF!</definedName>
    <definedName name="_____FAL3" localSheetId="66">#REF!</definedName>
    <definedName name="_____FAL3">#REF!</definedName>
    <definedName name="_____FAL4" localSheetId="27">#REF!</definedName>
    <definedName name="_____FAL4" localSheetId="47">#REF!</definedName>
    <definedName name="_____FAL4" localSheetId="48">#REF!</definedName>
    <definedName name="_____FAL4" localSheetId="49">#REF!</definedName>
    <definedName name="_____FAL4" localSheetId="52">#REF!</definedName>
    <definedName name="_____FAL4" localSheetId="53">#REF!</definedName>
    <definedName name="_____FAL4" localSheetId="57">#REF!</definedName>
    <definedName name="_____FAL4" localSheetId="61">#REF!</definedName>
    <definedName name="_____FAL4" localSheetId="66">#REF!</definedName>
    <definedName name="_____FAL4">#REF!</definedName>
    <definedName name="_____FAL5" localSheetId="27">#REF!</definedName>
    <definedName name="_____FAL5" localSheetId="47">#REF!</definedName>
    <definedName name="_____FAL5" localSheetId="48">#REF!</definedName>
    <definedName name="_____FAL5" localSheetId="49">#REF!</definedName>
    <definedName name="_____FAL5" localSheetId="52">#REF!</definedName>
    <definedName name="_____FAL5" localSheetId="53">#REF!</definedName>
    <definedName name="_____FAL5" localSheetId="57">#REF!</definedName>
    <definedName name="_____FAL5" localSheetId="61">#REF!</definedName>
    <definedName name="_____FAL5" localSheetId="66">#REF!</definedName>
    <definedName name="_____FAL5">#REF!</definedName>
    <definedName name="_____FAL6" localSheetId="27">#REF!</definedName>
    <definedName name="_____FAL6" localSheetId="47">#REF!</definedName>
    <definedName name="_____FAL6" localSheetId="48">#REF!</definedName>
    <definedName name="_____FAL6" localSheetId="49">#REF!</definedName>
    <definedName name="_____FAL6" localSheetId="52">#REF!</definedName>
    <definedName name="_____FAL6" localSheetId="53">#REF!</definedName>
    <definedName name="_____FAL6" localSheetId="57">#REF!</definedName>
    <definedName name="_____FAL6" localSheetId="61">#REF!</definedName>
    <definedName name="_____FAL6" localSheetId="66">#REF!</definedName>
    <definedName name="_____FAL6">#REF!</definedName>
    <definedName name="_____FAL7" localSheetId="27">#REF!</definedName>
    <definedName name="_____FAL7" localSheetId="47">#REF!</definedName>
    <definedName name="_____FAL7" localSheetId="48">#REF!</definedName>
    <definedName name="_____FAL7" localSheetId="49">#REF!</definedName>
    <definedName name="_____FAL7" localSheetId="52">#REF!</definedName>
    <definedName name="_____FAL7" localSheetId="53">#REF!</definedName>
    <definedName name="_____FAL7" localSheetId="57">#REF!</definedName>
    <definedName name="_____FAL7" localSheetId="61">#REF!</definedName>
    <definedName name="_____FAL7" localSheetId="66">#REF!</definedName>
    <definedName name="_____FAL7">#REF!</definedName>
    <definedName name="_____FMK1" localSheetId="27">#REF!</definedName>
    <definedName name="_____FMK1" localSheetId="47">#REF!</definedName>
    <definedName name="_____FMK1" localSheetId="48">#REF!</definedName>
    <definedName name="_____FMK1" localSheetId="49">#REF!</definedName>
    <definedName name="_____FMK1" localSheetId="52">#REF!</definedName>
    <definedName name="_____FMK1" localSheetId="53">#REF!</definedName>
    <definedName name="_____FMK1" localSheetId="57">#REF!</definedName>
    <definedName name="_____FMK1" localSheetId="61">#REF!</definedName>
    <definedName name="_____FMK1" localSheetId="66">#REF!</definedName>
    <definedName name="_____FMK1">#REF!</definedName>
    <definedName name="_____IKR1" localSheetId="27">#REF!</definedName>
    <definedName name="_____IKR1" localSheetId="47">#REF!</definedName>
    <definedName name="_____IKR1" localSheetId="48">#REF!</definedName>
    <definedName name="_____IKR1" localSheetId="49">#REF!</definedName>
    <definedName name="_____IKR1" localSheetId="52">#REF!</definedName>
    <definedName name="_____IKR1" localSheetId="53">#REF!</definedName>
    <definedName name="_____IKR1" localSheetId="57">#REF!</definedName>
    <definedName name="_____IKR1" localSheetId="61">#REF!</definedName>
    <definedName name="_____IKR1" localSheetId="66">#REF!</definedName>
    <definedName name="_____IKR1">#REF!</definedName>
    <definedName name="_____IRP1" localSheetId="27">#REF!</definedName>
    <definedName name="_____IRP1" localSheetId="47">#REF!</definedName>
    <definedName name="_____IRP1" localSheetId="48">#REF!</definedName>
    <definedName name="_____IRP1" localSheetId="49">#REF!</definedName>
    <definedName name="_____IRP1" localSheetId="52">#REF!</definedName>
    <definedName name="_____IRP1" localSheetId="53">#REF!</definedName>
    <definedName name="_____IRP1" localSheetId="57">#REF!</definedName>
    <definedName name="_____IRP1" localSheetId="61">#REF!</definedName>
    <definedName name="_____IRP1" localSheetId="66">#REF!</definedName>
    <definedName name="_____IRP1">#REF!</definedName>
    <definedName name="_____LIT1" localSheetId="27">#REF!</definedName>
    <definedName name="_____LIT1" localSheetId="47">#REF!</definedName>
    <definedName name="_____LIT1" localSheetId="48">#REF!</definedName>
    <definedName name="_____LIT1" localSheetId="49">#REF!</definedName>
    <definedName name="_____LIT1" localSheetId="52">#REF!</definedName>
    <definedName name="_____LIT1" localSheetId="53">#REF!</definedName>
    <definedName name="_____LIT1" localSheetId="57">#REF!</definedName>
    <definedName name="_____LIT1" localSheetId="61">#REF!</definedName>
    <definedName name="_____LIT1" localSheetId="66">#REF!</definedName>
    <definedName name="_____LIT1">#REF!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7">#REF!</definedName>
    <definedName name="_____MEX1" localSheetId="47">#REF!</definedName>
    <definedName name="_____MEX1" localSheetId="48">#REF!</definedName>
    <definedName name="_____MEX1" localSheetId="49">#REF!</definedName>
    <definedName name="_____MEX1" localSheetId="52">#REF!</definedName>
    <definedName name="_____MEX1" localSheetId="53">#REF!</definedName>
    <definedName name="_____MEX1" localSheetId="57">#REF!</definedName>
    <definedName name="_____MEX1" localSheetId="61">#REF!</definedName>
    <definedName name="_____MEX1" localSheetId="66">#REF!</definedName>
    <definedName name="_____MEX1" localSheetId="78">#REF!</definedName>
    <definedName name="_____MEX1">#REF!</definedName>
    <definedName name="_____PTA1" localSheetId="27">#REF!</definedName>
    <definedName name="_____PTA1" localSheetId="47">#REF!</definedName>
    <definedName name="_____PTA1" localSheetId="48">#REF!</definedName>
    <definedName name="_____PTA1" localSheetId="49">#REF!</definedName>
    <definedName name="_____PTA1" localSheetId="52">#REF!</definedName>
    <definedName name="_____PTA1" localSheetId="53">#REF!</definedName>
    <definedName name="_____PTA1" localSheetId="57">#REF!</definedName>
    <definedName name="_____PTA1" localSheetId="61">#REF!</definedName>
    <definedName name="_____PTA1" localSheetId="66">#REF!</definedName>
    <definedName name="_____PTA1" localSheetId="78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7">#REF!</definedName>
    <definedName name="_____SAR1" localSheetId="47">#REF!</definedName>
    <definedName name="_____SAR1" localSheetId="48">#REF!</definedName>
    <definedName name="_____SAR1" localSheetId="49">#REF!</definedName>
    <definedName name="_____SAR1" localSheetId="52">#REF!</definedName>
    <definedName name="_____SAR1" localSheetId="53">#REF!</definedName>
    <definedName name="_____SAR1" localSheetId="57">#REF!</definedName>
    <definedName name="_____SAR1" localSheetId="61">#REF!</definedName>
    <definedName name="_____SAR1" localSheetId="66">#REF!</definedName>
    <definedName name="_____SAR1" localSheetId="78">#REF!</definedName>
    <definedName name="_____SAR1">#REF!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46" hidden="1">{"Minpmon",#N/A,FALSE,"Monthinput"}</definedName>
    <definedName name="_____SRT11" localSheetId="47" hidden="1">{"Minpmon",#N/A,FALSE,"Monthinput"}</definedName>
    <definedName name="_____SRT11" localSheetId="48" hidden="1">{"Minpmon",#N/A,FALSE,"Monthinput"}</definedName>
    <definedName name="_____SRT11" localSheetId="49" hidden="1">{"Minpmon",#N/A,FALSE,"Monthinput"}</definedName>
    <definedName name="_____SRT11" localSheetId="50" hidden="1">{"Minpmon",#N/A,FALSE,"Monthinput"}</definedName>
    <definedName name="_____SRT11" localSheetId="51" hidden="1">{"Minpmon",#N/A,FALSE,"Monthinput"}</definedName>
    <definedName name="_____SRT11" localSheetId="52" hidden="1">{"Minpmon",#N/A,FALSE,"Monthinput"}</definedName>
    <definedName name="_____SRT11" localSheetId="53" hidden="1">{"Minpmon",#N/A,FALSE,"Monthinput"}</definedName>
    <definedName name="_____SRT11" localSheetId="14" hidden="1">{"Minpmon",#N/A,FALSE,"Monthinput"}</definedName>
    <definedName name="_____SRT11" localSheetId="57" hidden="1">{"Minpmon",#N/A,FALSE,"Monthinput"}</definedName>
    <definedName name="_____SRT11" localSheetId="61" hidden="1">{"Minpmon",#N/A,FALSE,"Monthinput"}</definedName>
    <definedName name="_____SRT11" localSheetId="62" hidden="1">{"Minpmon",#N/A,FALSE,"Monthinput"}</definedName>
    <definedName name="_____SRT11" localSheetId="66" hidden="1">{"Minpmon",#N/A,FALSE,"Monthinput"}</definedName>
    <definedName name="_____SRT11" localSheetId="69" hidden="1">{"Minpmon",#N/A,FALSE,"Monthinput"}</definedName>
    <definedName name="_____SRT11" localSheetId="70" hidden="1">{"Minpmon",#N/A,FALSE,"Monthinput"}</definedName>
    <definedName name="_____SRT11" localSheetId="71" hidden="1">{"Minpmon",#N/A,FALSE,"Monthinput"}</definedName>
    <definedName name="_____SRT11" localSheetId="73" hidden="1">{"Minpmon",#N/A,FALSE,"Monthinput"}</definedName>
    <definedName name="_____SRT11" localSheetId="74" hidden="1">{"Minpmon",#N/A,FALSE,"Monthinput"}</definedName>
    <definedName name="_____SRT11" localSheetId="75" hidden="1">{"Minpmon",#N/A,FALSE,"Monthinput"}</definedName>
    <definedName name="_____SRT11" localSheetId="76" hidden="1">{"Minpmon",#N/A,FALSE,"Monthinput"}</definedName>
    <definedName name="_____SRT11" localSheetId="78" hidden="1">{"Minpmon",#N/A,FALSE,"Monthinput"}</definedName>
    <definedName name="_____SRT11" hidden="1">{"Minpmon",#N/A,FALSE,"Monthinput"}</definedName>
    <definedName name="_____TOT58">[2]GROWTH!#REF!</definedName>
    <definedName name="____AUS1" localSheetId="27">#REF!</definedName>
    <definedName name="____AUS1" localSheetId="47">#REF!</definedName>
    <definedName name="____AUS1" localSheetId="48">#REF!</definedName>
    <definedName name="____AUS1" localSheetId="49">#REF!</definedName>
    <definedName name="____AUS1" localSheetId="52">#REF!</definedName>
    <definedName name="____AUS1" localSheetId="53">#REF!</definedName>
    <definedName name="____AUS1" localSheetId="57">#REF!</definedName>
    <definedName name="____AUS1" localSheetId="61">#REF!</definedName>
    <definedName name="____AUS1" localSheetId="66">#REF!</definedName>
    <definedName name="____AUS1" localSheetId="69">#REF!</definedName>
    <definedName name="____AUS1" localSheetId="78">#REF!</definedName>
    <definedName name="____AUS1">#REF!</definedName>
    <definedName name="____DEG1" localSheetId="27">#REF!</definedName>
    <definedName name="____DEG1" localSheetId="47">#REF!</definedName>
    <definedName name="____DEG1" localSheetId="48">#REF!</definedName>
    <definedName name="____DEG1" localSheetId="49">#REF!</definedName>
    <definedName name="____DEG1" localSheetId="52">#REF!</definedName>
    <definedName name="____DEG1" localSheetId="53">#REF!</definedName>
    <definedName name="____DEG1" localSheetId="57">#REF!</definedName>
    <definedName name="____DEG1" localSheetId="61">#REF!</definedName>
    <definedName name="____DEG1" localSheetId="66">#REF!</definedName>
    <definedName name="____DEG1" localSheetId="69">#REF!</definedName>
    <definedName name="____DEG1" localSheetId="78">#REF!</definedName>
    <definedName name="____DEG1">#REF!</definedName>
    <definedName name="____DKR1" localSheetId="27">#REF!</definedName>
    <definedName name="____DKR1" localSheetId="47">#REF!</definedName>
    <definedName name="____DKR1" localSheetId="48">#REF!</definedName>
    <definedName name="____DKR1" localSheetId="49">#REF!</definedName>
    <definedName name="____DKR1" localSheetId="52">#REF!</definedName>
    <definedName name="____DKR1" localSheetId="53">#REF!</definedName>
    <definedName name="____DKR1" localSheetId="57">#REF!</definedName>
    <definedName name="____DKR1" localSheetId="61">#REF!</definedName>
    <definedName name="____DKR1" localSheetId="66">#REF!</definedName>
    <definedName name="____DKR1" localSheetId="69">#REF!</definedName>
    <definedName name="____DKR1" localSheetId="78">#REF!</definedName>
    <definedName name="____DKR1">#REF!</definedName>
    <definedName name="____ECU1" localSheetId="27">#REF!</definedName>
    <definedName name="____ECU1" localSheetId="47">#REF!</definedName>
    <definedName name="____ECU1" localSheetId="48">#REF!</definedName>
    <definedName name="____ECU1" localSheetId="49">#REF!</definedName>
    <definedName name="____ECU1" localSheetId="52">#REF!</definedName>
    <definedName name="____ECU1" localSheetId="53">#REF!</definedName>
    <definedName name="____ECU1" localSheetId="57">#REF!</definedName>
    <definedName name="____ECU1" localSheetId="61">#REF!</definedName>
    <definedName name="____ECU1" localSheetId="66">#REF!</definedName>
    <definedName name="____ECU1">#REF!</definedName>
    <definedName name="____ESC1" localSheetId="27">#REF!</definedName>
    <definedName name="____ESC1" localSheetId="47">#REF!</definedName>
    <definedName name="____ESC1" localSheetId="48">#REF!</definedName>
    <definedName name="____ESC1" localSheetId="49">#REF!</definedName>
    <definedName name="____ESC1" localSheetId="52">#REF!</definedName>
    <definedName name="____ESC1" localSheetId="53">#REF!</definedName>
    <definedName name="____ESC1" localSheetId="57">#REF!</definedName>
    <definedName name="____ESC1" localSheetId="61">#REF!</definedName>
    <definedName name="____ESC1" localSheetId="66">#REF!</definedName>
    <definedName name="____ESC1">#REF!</definedName>
    <definedName name="____FAL2" localSheetId="27">#REF!</definedName>
    <definedName name="____FAL2" localSheetId="47">#REF!</definedName>
    <definedName name="____FAL2" localSheetId="48">#REF!</definedName>
    <definedName name="____FAL2" localSheetId="49">#REF!</definedName>
    <definedName name="____FAL2" localSheetId="52">#REF!</definedName>
    <definedName name="____FAL2" localSheetId="53">#REF!</definedName>
    <definedName name="____FAL2" localSheetId="57">#REF!</definedName>
    <definedName name="____FAL2" localSheetId="61">#REF!</definedName>
    <definedName name="____FAL2" localSheetId="66">#REF!</definedName>
    <definedName name="____FAL2">#REF!</definedName>
    <definedName name="____FAL3" localSheetId="27">#REF!</definedName>
    <definedName name="____FAL3" localSheetId="47">#REF!</definedName>
    <definedName name="____FAL3" localSheetId="48">#REF!</definedName>
    <definedName name="____FAL3" localSheetId="49">#REF!</definedName>
    <definedName name="____FAL3" localSheetId="52">#REF!</definedName>
    <definedName name="____FAL3" localSheetId="53">#REF!</definedName>
    <definedName name="____FAL3" localSheetId="57">#REF!</definedName>
    <definedName name="____FAL3" localSheetId="61">#REF!</definedName>
    <definedName name="____FAL3" localSheetId="66">#REF!</definedName>
    <definedName name="____FAL3">#REF!</definedName>
    <definedName name="____FAL4" localSheetId="27">#REF!</definedName>
    <definedName name="____FAL4" localSheetId="47">#REF!</definedName>
    <definedName name="____FAL4" localSheetId="48">#REF!</definedName>
    <definedName name="____FAL4" localSheetId="49">#REF!</definedName>
    <definedName name="____FAL4" localSheetId="52">#REF!</definedName>
    <definedName name="____FAL4" localSheetId="53">#REF!</definedName>
    <definedName name="____FAL4" localSheetId="57">#REF!</definedName>
    <definedName name="____FAL4" localSheetId="61">#REF!</definedName>
    <definedName name="____FAL4" localSheetId="66">#REF!</definedName>
    <definedName name="____FAL4">#REF!</definedName>
    <definedName name="____FAL5" localSheetId="27">#REF!</definedName>
    <definedName name="____FAL5" localSheetId="47">#REF!</definedName>
    <definedName name="____FAL5" localSheetId="48">#REF!</definedName>
    <definedName name="____FAL5" localSheetId="49">#REF!</definedName>
    <definedName name="____FAL5" localSheetId="52">#REF!</definedName>
    <definedName name="____FAL5" localSheetId="53">#REF!</definedName>
    <definedName name="____FAL5" localSheetId="57">#REF!</definedName>
    <definedName name="____FAL5" localSheetId="61">#REF!</definedName>
    <definedName name="____FAL5" localSheetId="66">#REF!</definedName>
    <definedName name="____FAL5">#REF!</definedName>
    <definedName name="____FAL6" localSheetId="27">#REF!</definedName>
    <definedName name="____FAL6" localSheetId="47">#REF!</definedName>
    <definedName name="____FAL6" localSheetId="48">#REF!</definedName>
    <definedName name="____FAL6" localSheetId="49">#REF!</definedName>
    <definedName name="____FAL6" localSheetId="52">#REF!</definedName>
    <definedName name="____FAL6" localSheetId="53">#REF!</definedName>
    <definedName name="____FAL6" localSheetId="57">#REF!</definedName>
    <definedName name="____FAL6" localSheetId="61">#REF!</definedName>
    <definedName name="____FAL6" localSheetId="66">#REF!</definedName>
    <definedName name="____FAL6">#REF!</definedName>
    <definedName name="____FAL7" localSheetId="27">#REF!</definedName>
    <definedName name="____FAL7" localSheetId="47">#REF!</definedName>
    <definedName name="____FAL7" localSheetId="48">#REF!</definedName>
    <definedName name="____FAL7" localSheetId="49">#REF!</definedName>
    <definedName name="____FAL7" localSheetId="52">#REF!</definedName>
    <definedName name="____FAL7" localSheetId="53">#REF!</definedName>
    <definedName name="____FAL7" localSheetId="57">#REF!</definedName>
    <definedName name="____FAL7" localSheetId="61">#REF!</definedName>
    <definedName name="____FAL7" localSheetId="66">#REF!</definedName>
    <definedName name="____FAL7">#REF!</definedName>
    <definedName name="____FMK1" localSheetId="27">#REF!</definedName>
    <definedName name="____FMK1" localSheetId="47">#REF!</definedName>
    <definedName name="____FMK1" localSheetId="48">#REF!</definedName>
    <definedName name="____FMK1" localSheetId="49">#REF!</definedName>
    <definedName name="____FMK1" localSheetId="52">#REF!</definedName>
    <definedName name="____FMK1" localSheetId="53">#REF!</definedName>
    <definedName name="____FMK1" localSheetId="57">#REF!</definedName>
    <definedName name="____FMK1" localSheetId="61">#REF!</definedName>
    <definedName name="____FMK1" localSheetId="66">#REF!</definedName>
    <definedName name="____FMK1">#REF!</definedName>
    <definedName name="____IKR1" localSheetId="27">#REF!</definedName>
    <definedName name="____IKR1" localSheetId="47">#REF!</definedName>
    <definedName name="____IKR1" localSheetId="48">#REF!</definedName>
    <definedName name="____IKR1" localSheetId="49">#REF!</definedName>
    <definedName name="____IKR1" localSheetId="52">#REF!</definedName>
    <definedName name="____IKR1" localSheetId="53">#REF!</definedName>
    <definedName name="____IKR1" localSheetId="57">#REF!</definedName>
    <definedName name="____IKR1" localSheetId="61">#REF!</definedName>
    <definedName name="____IKR1" localSheetId="66">#REF!</definedName>
    <definedName name="____IKR1">#REF!</definedName>
    <definedName name="____IRP1" localSheetId="27">#REF!</definedName>
    <definedName name="____IRP1" localSheetId="47">#REF!</definedName>
    <definedName name="____IRP1" localSheetId="48">#REF!</definedName>
    <definedName name="____IRP1" localSheetId="49">#REF!</definedName>
    <definedName name="____IRP1" localSheetId="52">#REF!</definedName>
    <definedName name="____IRP1" localSheetId="53">#REF!</definedName>
    <definedName name="____IRP1" localSheetId="57">#REF!</definedName>
    <definedName name="____IRP1" localSheetId="61">#REF!</definedName>
    <definedName name="____IRP1" localSheetId="66">#REF!</definedName>
    <definedName name="____IRP1">#REF!</definedName>
    <definedName name="____LIT1" localSheetId="27">#REF!</definedName>
    <definedName name="____LIT1" localSheetId="47">#REF!</definedName>
    <definedName name="____LIT1" localSheetId="48">#REF!</definedName>
    <definedName name="____LIT1" localSheetId="49">#REF!</definedName>
    <definedName name="____LIT1" localSheetId="52">#REF!</definedName>
    <definedName name="____LIT1" localSheetId="53">#REF!</definedName>
    <definedName name="____LIT1" localSheetId="57">#REF!</definedName>
    <definedName name="____LIT1" localSheetId="61">#REF!</definedName>
    <definedName name="____LIT1" localSheetId="66">#REF!</definedName>
    <definedName name="____LIT1">#REF!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7">#REF!</definedName>
    <definedName name="____MEX1" localSheetId="47">#REF!</definedName>
    <definedName name="____MEX1" localSheetId="48">#REF!</definedName>
    <definedName name="____MEX1" localSheetId="49">#REF!</definedName>
    <definedName name="____MEX1" localSheetId="52">#REF!</definedName>
    <definedName name="____MEX1" localSheetId="53">#REF!</definedName>
    <definedName name="____MEX1" localSheetId="57">#REF!</definedName>
    <definedName name="____MEX1" localSheetId="61">#REF!</definedName>
    <definedName name="____MEX1" localSheetId="66">#REF!</definedName>
    <definedName name="____MEX1" localSheetId="78">#REF!</definedName>
    <definedName name="____MEX1">#REF!</definedName>
    <definedName name="____PTA1" localSheetId="27">#REF!</definedName>
    <definedName name="____PTA1" localSheetId="47">#REF!</definedName>
    <definedName name="____PTA1" localSheetId="48">#REF!</definedName>
    <definedName name="____PTA1" localSheetId="49">#REF!</definedName>
    <definedName name="____PTA1" localSheetId="52">#REF!</definedName>
    <definedName name="____PTA1" localSheetId="53">#REF!</definedName>
    <definedName name="____PTA1" localSheetId="57">#REF!</definedName>
    <definedName name="____PTA1" localSheetId="61">#REF!</definedName>
    <definedName name="____PTA1" localSheetId="66">#REF!</definedName>
    <definedName name="____PTA1" localSheetId="78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7">#REF!</definedName>
    <definedName name="____SAR1" localSheetId="47">#REF!</definedName>
    <definedName name="____SAR1" localSheetId="48">#REF!</definedName>
    <definedName name="____SAR1" localSheetId="49">#REF!</definedName>
    <definedName name="____SAR1" localSheetId="52">#REF!</definedName>
    <definedName name="____SAR1" localSheetId="53">#REF!</definedName>
    <definedName name="____SAR1" localSheetId="57">#REF!</definedName>
    <definedName name="____SAR1" localSheetId="61">#REF!</definedName>
    <definedName name="____SAR1" localSheetId="66">#REF!</definedName>
    <definedName name="____SAR1" localSheetId="78">#REF!</definedName>
    <definedName name="____SAR1">#REF!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46" hidden="1">{"Minpmon",#N/A,FALSE,"Monthinput"}</definedName>
    <definedName name="____SRT11" localSheetId="47" hidden="1">{"Minpmon",#N/A,FALSE,"Monthinput"}</definedName>
    <definedName name="____SRT11" localSheetId="48" hidden="1">{"Minpmon",#N/A,FALSE,"Monthinput"}</definedName>
    <definedName name="____SRT11" localSheetId="49" hidden="1">{"Minpmon",#N/A,FALSE,"Monthinput"}</definedName>
    <definedName name="____SRT11" localSheetId="50" hidden="1">{"Minpmon",#N/A,FALSE,"Monthinput"}</definedName>
    <definedName name="____SRT11" localSheetId="51" hidden="1">{"Minpmon",#N/A,FALSE,"Monthinput"}</definedName>
    <definedName name="____SRT11" localSheetId="52" hidden="1">{"Minpmon",#N/A,FALSE,"Monthinput"}</definedName>
    <definedName name="____SRT11" localSheetId="53" hidden="1">{"Minpmon",#N/A,FALSE,"Monthinput"}</definedName>
    <definedName name="____SRT11" localSheetId="14" hidden="1">{"Minpmon",#N/A,FALSE,"Monthinput"}</definedName>
    <definedName name="____SRT11" localSheetId="57" hidden="1">{"Minpmon",#N/A,FALSE,"Monthinput"}</definedName>
    <definedName name="____SRT11" localSheetId="61" hidden="1">{"Minpmon",#N/A,FALSE,"Monthinput"}</definedName>
    <definedName name="____SRT11" localSheetId="62" hidden="1">{"Minpmon",#N/A,FALSE,"Monthinput"}</definedName>
    <definedName name="____SRT11" localSheetId="66" hidden="1">{"Minpmon",#N/A,FALSE,"Monthinput"}</definedName>
    <definedName name="____SRT11" localSheetId="69" hidden="1">{"Minpmon",#N/A,FALSE,"Monthinput"}</definedName>
    <definedName name="____SRT11" localSheetId="70" hidden="1">{"Minpmon",#N/A,FALSE,"Monthinput"}</definedName>
    <definedName name="____SRT11" localSheetId="71" hidden="1">{"Minpmon",#N/A,FALSE,"Monthinput"}</definedName>
    <definedName name="____SRT11" localSheetId="73" hidden="1">{"Minpmon",#N/A,FALSE,"Monthinput"}</definedName>
    <definedName name="____SRT11" localSheetId="74" hidden="1">{"Minpmon",#N/A,FALSE,"Monthinput"}</definedName>
    <definedName name="____SRT11" localSheetId="75" hidden="1">{"Minpmon",#N/A,FALSE,"Monthinput"}</definedName>
    <definedName name="____SRT11" localSheetId="76" hidden="1">{"Minpmon",#N/A,FALSE,"Monthinput"}</definedName>
    <definedName name="____SRT11" localSheetId="78" hidden="1">{"Minpmon",#N/A,FALSE,"Monthinput"}</definedName>
    <definedName name="____SRT11" hidden="1">{"Minpmon",#N/A,FALSE,"Monthinput"}</definedName>
    <definedName name="____TOT58">[2]GROWTH!#REF!</definedName>
    <definedName name="___AUS1" localSheetId="27">#REF!</definedName>
    <definedName name="___AUS1" localSheetId="47">#REF!</definedName>
    <definedName name="___AUS1" localSheetId="48">#REF!</definedName>
    <definedName name="___AUS1" localSheetId="49">#REF!</definedName>
    <definedName name="___AUS1" localSheetId="52">#REF!</definedName>
    <definedName name="___AUS1" localSheetId="53">#REF!</definedName>
    <definedName name="___AUS1" localSheetId="57">#REF!</definedName>
    <definedName name="___AUS1" localSheetId="61">#REF!</definedName>
    <definedName name="___AUS1" localSheetId="66">#REF!</definedName>
    <definedName name="___AUS1" localSheetId="69">#REF!</definedName>
    <definedName name="___AUS1" localSheetId="78">#REF!</definedName>
    <definedName name="___AUS1">#REF!</definedName>
    <definedName name="___DEG1" localSheetId="27">#REF!</definedName>
    <definedName name="___DEG1" localSheetId="47">#REF!</definedName>
    <definedName name="___DEG1" localSheetId="48">#REF!</definedName>
    <definedName name="___DEG1" localSheetId="49">#REF!</definedName>
    <definedName name="___DEG1" localSheetId="52">#REF!</definedName>
    <definedName name="___DEG1" localSheetId="53">#REF!</definedName>
    <definedName name="___DEG1" localSheetId="57">#REF!</definedName>
    <definedName name="___DEG1" localSheetId="61">#REF!</definedName>
    <definedName name="___DEG1" localSheetId="66">#REF!</definedName>
    <definedName name="___DEG1" localSheetId="69">#REF!</definedName>
    <definedName name="___DEG1" localSheetId="78">#REF!</definedName>
    <definedName name="___DEG1">#REF!</definedName>
    <definedName name="___DKR1" localSheetId="27">#REF!</definedName>
    <definedName name="___DKR1" localSheetId="47">#REF!</definedName>
    <definedName name="___DKR1" localSheetId="48">#REF!</definedName>
    <definedName name="___DKR1" localSheetId="49">#REF!</definedName>
    <definedName name="___DKR1" localSheetId="52">#REF!</definedName>
    <definedName name="___DKR1" localSheetId="53">#REF!</definedName>
    <definedName name="___DKR1" localSheetId="57">#REF!</definedName>
    <definedName name="___DKR1" localSheetId="61">#REF!</definedName>
    <definedName name="___DKR1" localSheetId="66">#REF!</definedName>
    <definedName name="___DKR1" localSheetId="69">#REF!</definedName>
    <definedName name="___DKR1" localSheetId="78">#REF!</definedName>
    <definedName name="___DKR1">#REF!</definedName>
    <definedName name="___ECU1" localSheetId="27">#REF!</definedName>
    <definedName name="___ECU1" localSheetId="47">#REF!</definedName>
    <definedName name="___ECU1" localSheetId="48">#REF!</definedName>
    <definedName name="___ECU1" localSheetId="49">#REF!</definedName>
    <definedName name="___ECU1" localSheetId="52">#REF!</definedName>
    <definedName name="___ECU1" localSheetId="53">#REF!</definedName>
    <definedName name="___ECU1" localSheetId="57">#REF!</definedName>
    <definedName name="___ECU1" localSheetId="61">#REF!</definedName>
    <definedName name="___ECU1" localSheetId="66">#REF!</definedName>
    <definedName name="___ECU1">#REF!</definedName>
    <definedName name="___ESC1" localSheetId="27">#REF!</definedName>
    <definedName name="___ESC1" localSheetId="47">#REF!</definedName>
    <definedName name="___ESC1" localSheetId="48">#REF!</definedName>
    <definedName name="___ESC1" localSheetId="49">#REF!</definedName>
    <definedName name="___ESC1" localSheetId="52">#REF!</definedName>
    <definedName name="___ESC1" localSheetId="53">#REF!</definedName>
    <definedName name="___ESC1" localSheetId="57">#REF!</definedName>
    <definedName name="___ESC1" localSheetId="61">#REF!</definedName>
    <definedName name="___ESC1" localSheetId="66">#REF!</definedName>
    <definedName name="___ESC1">#REF!</definedName>
    <definedName name="___F" localSheetId="27" hidden="1">'[3]Fax a enviar'!#REF!</definedName>
    <definedName name="___F" localSheetId="52" hidden="1">'[3]Fax a enviar'!#REF!</definedName>
    <definedName name="___F" localSheetId="66" hidden="1">'[3]Fax a enviar'!#REF!</definedName>
    <definedName name="___F" hidden="1">'[3]Fax a enviar'!#REF!</definedName>
    <definedName name="___FAL2" localSheetId="27">#REF!</definedName>
    <definedName name="___FAL2" localSheetId="47">#REF!</definedName>
    <definedName name="___FAL2" localSheetId="48">#REF!</definedName>
    <definedName name="___FAL2" localSheetId="49">#REF!</definedName>
    <definedName name="___FAL2" localSheetId="52">#REF!</definedName>
    <definedName name="___FAL2" localSheetId="53">#REF!</definedName>
    <definedName name="___FAL2" localSheetId="57">#REF!</definedName>
    <definedName name="___FAL2" localSheetId="61">#REF!</definedName>
    <definedName name="___FAL2" localSheetId="66">#REF!</definedName>
    <definedName name="___FAL2" localSheetId="69">#REF!</definedName>
    <definedName name="___FAL2" localSheetId="78">#REF!</definedName>
    <definedName name="___FAL2">#REF!</definedName>
    <definedName name="___FAL3" localSheetId="27">#REF!</definedName>
    <definedName name="___FAL3" localSheetId="47">#REF!</definedName>
    <definedName name="___FAL3" localSheetId="48">#REF!</definedName>
    <definedName name="___FAL3" localSheetId="49">#REF!</definedName>
    <definedName name="___FAL3" localSheetId="52">#REF!</definedName>
    <definedName name="___FAL3" localSheetId="53">#REF!</definedName>
    <definedName name="___FAL3" localSheetId="57">#REF!</definedName>
    <definedName name="___FAL3" localSheetId="61">#REF!</definedName>
    <definedName name="___FAL3" localSheetId="66">#REF!</definedName>
    <definedName name="___FAL3" localSheetId="69">#REF!</definedName>
    <definedName name="___FAL3" localSheetId="78">#REF!</definedName>
    <definedName name="___FAL3">#REF!</definedName>
    <definedName name="___FAL4" localSheetId="27">#REF!</definedName>
    <definedName name="___FAL4" localSheetId="47">#REF!</definedName>
    <definedName name="___FAL4" localSheetId="48">#REF!</definedName>
    <definedName name="___FAL4" localSheetId="49">#REF!</definedName>
    <definedName name="___FAL4" localSheetId="52">#REF!</definedName>
    <definedName name="___FAL4" localSheetId="53">#REF!</definedName>
    <definedName name="___FAL4" localSheetId="57">#REF!</definedName>
    <definedName name="___FAL4" localSheetId="61">#REF!</definedName>
    <definedName name="___FAL4" localSheetId="66">#REF!</definedName>
    <definedName name="___FAL4" localSheetId="69">#REF!</definedName>
    <definedName name="___FAL4" localSheetId="78">#REF!</definedName>
    <definedName name="___FAL4">#REF!</definedName>
    <definedName name="___FAL5" localSheetId="27">#REF!</definedName>
    <definedName name="___FAL5" localSheetId="47">#REF!</definedName>
    <definedName name="___FAL5" localSheetId="48">#REF!</definedName>
    <definedName name="___FAL5" localSheetId="49">#REF!</definedName>
    <definedName name="___FAL5" localSheetId="52">#REF!</definedName>
    <definedName name="___FAL5" localSheetId="53">#REF!</definedName>
    <definedName name="___FAL5" localSheetId="57">#REF!</definedName>
    <definedName name="___FAL5" localSheetId="61">#REF!</definedName>
    <definedName name="___FAL5" localSheetId="66">#REF!</definedName>
    <definedName name="___FAL5">#REF!</definedName>
    <definedName name="___FAL6" localSheetId="27">#REF!</definedName>
    <definedName name="___FAL6" localSheetId="47">#REF!</definedName>
    <definedName name="___FAL6" localSheetId="48">#REF!</definedName>
    <definedName name="___FAL6" localSheetId="49">#REF!</definedName>
    <definedName name="___FAL6" localSheetId="52">#REF!</definedName>
    <definedName name="___FAL6" localSheetId="53">#REF!</definedName>
    <definedName name="___FAL6" localSheetId="57">#REF!</definedName>
    <definedName name="___FAL6" localSheetId="61">#REF!</definedName>
    <definedName name="___FAL6" localSheetId="66">#REF!</definedName>
    <definedName name="___FAL6">#REF!</definedName>
    <definedName name="___FAL7" localSheetId="27">#REF!</definedName>
    <definedName name="___FAL7" localSheetId="47">#REF!</definedName>
    <definedName name="___FAL7" localSheetId="48">#REF!</definedName>
    <definedName name="___FAL7" localSheetId="49">#REF!</definedName>
    <definedName name="___FAL7" localSheetId="52">#REF!</definedName>
    <definedName name="___FAL7" localSheetId="53">#REF!</definedName>
    <definedName name="___FAL7" localSheetId="57">#REF!</definedName>
    <definedName name="___FAL7" localSheetId="61">#REF!</definedName>
    <definedName name="___FAL7" localSheetId="66">#REF!</definedName>
    <definedName name="___FAL7">#REF!</definedName>
    <definedName name="___FMK1" localSheetId="27">#REF!</definedName>
    <definedName name="___FMK1" localSheetId="47">#REF!</definedName>
    <definedName name="___FMK1" localSheetId="48">#REF!</definedName>
    <definedName name="___FMK1" localSheetId="49">#REF!</definedName>
    <definedName name="___FMK1" localSheetId="52">#REF!</definedName>
    <definedName name="___FMK1" localSheetId="53">#REF!</definedName>
    <definedName name="___FMK1" localSheetId="57">#REF!</definedName>
    <definedName name="___FMK1" localSheetId="61">#REF!</definedName>
    <definedName name="___FMK1" localSheetId="66">#REF!</definedName>
    <definedName name="___FMK1">#REF!</definedName>
    <definedName name="___IKR1" localSheetId="27">#REF!</definedName>
    <definedName name="___IKR1" localSheetId="47">#REF!</definedName>
    <definedName name="___IKR1" localSheetId="48">#REF!</definedName>
    <definedName name="___IKR1" localSheetId="49">#REF!</definedName>
    <definedName name="___IKR1" localSheetId="52">#REF!</definedName>
    <definedName name="___IKR1" localSheetId="53">#REF!</definedName>
    <definedName name="___IKR1" localSheetId="57">#REF!</definedName>
    <definedName name="___IKR1" localSheetId="61">#REF!</definedName>
    <definedName name="___IKR1" localSheetId="66">#REF!</definedName>
    <definedName name="___IKR1">#REF!</definedName>
    <definedName name="___IRP1" localSheetId="27">#REF!</definedName>
    <definedName name="___IRP1" localSheetId="47">#REF!</definedName>
    <definedName name="___IRP1" localSheetId="48">#REF!</definedName>
    <definedName name="___IRP1" localSheetId="49">#REF!</definedName>
    <definedName name="___IRP1" localSheetId="52">#REF!</definedName>
    <definedName name="___IRP1" localSheetId="53">#REF!</definedName>
    <definedName name="___IRP1" localSheetId="57">#REF!</definedName>
    <definedName name="___IRP1" localSheetId="61">#REF!</definedName>
    <definedName name="___IRP1" localSheetId="66">#REF!</definedName>
    <definedName name="___IRP1">#REF!</definedName>
    <definedName name="___LIT1" localSheetId="27">#REF!</definedName>
    <definedName name="___LIT1" localSheetId="47">#REF!</definedName>
    <definedName name="___LIT1" localSheetId="48">#REF!</definedName>
    <definedName name="___LIT1" localSheetId="49">#REF!</definedName>
    <definedName name="___LIT1" localSheetId="52">#REF!</definedName>
    <definedName name="___LIT1" localSheetId="53">#REF!</definedName>
    <definedName name="___LIT1" localSheetId="57">#REF!</definedName>
    <definedName name="___LIT1" localSheetId="61">#REF!</definedName>
    <definedName name="___LIT1" localSheetId="66">#REF!</definedName>
    <definedName name="___LIT1">#REF!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7">#REF!</definedName>
    <definedName name="___MEX1" localSheetId="47">#REF!</definedName>
    <definedName name="___MEX1" localSheetId="48">#REF!</definedName>
    <definedName name="___MEX1" localSheetId="49">#REF!</definedName>
    <definedName name="___MEX1" localSheetId="52">#REF!</definedName>
    <definedName name="___MEX1" localSheetId="53">#REF!</definedName>
    <definedName name="___MEX1" localSheetId="57">#REF!</definedName>
    <definedName name="___MEX1" localSheetId="61">#REF!</definedName>
    <definedName name="___MEX1" localSheetId="66">#REF!</definedName>
    <definedName name="___MEX1" localSheetId="78">#REF!</definedName>
    <definedName name="___MEX1">#REF!</definedName>
    <definedName name="___PTA1" localSheetId="27">#REF!</definedName>
    <definedName name="___PTA1" localSheetId="47">#REF!</definedName>
    <definedName name="___PTA1" localSheetId="48">#REF!</definedName>
    <definedName name="___PTA1" localSheetId="49">#REF!</definedName>
    <definedName name="___PTA1" localSheetId="52">#REF!</definedName>
    <definedName name="___PTA1" localSheetId="53">#REF!</definedName>
    <definedName name="___PTA1" localSheetId="57">#REF!</definedName>
    <definedName name="___PTA1" localSheetId="61">#REF!</definedName>
    <definedName name="___PTA1" localSheetId="66">#REF!</definedName>
    <definedName name="___PTA1" localSheetId="78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7">#REF!</definedName>
    <definedName name="___SAR1" localSheetId="47">#REF!</definedName>
    <definedName name="___SAR1" localSheetId="48">#REF!</definedName>
    <definedName name="___SAR1" localSheetId="49">#REF!</definedName>
    <definedName name="___SAR1" localSheetId="52">#REF!</definedName>
    <definedName name="___SAR1" localSheetId="53">#REF!</definedName>
    <definedName name="___SAR1" localSheetId="57">#REF!</definedName>
    <definedName name="___SAR1" localSheetId="61">#REF!</definedName>
    <definedName name="___SAR1" localSheetId="66">#REF!</definedName>
    <definedName name="___SAR1" localSheetId="78">#REF!</definedName>
    <definedName name="___SAR1">#REF!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46" hidden="1">{"Minpmon",#N/A,FALSE,"Monthinput"}</definedName>
    <definedName name="___SRT11" localSheetId="47" hidden="1">{"Minpmon",#N/A,FALSE,"Monthinput"}</definedName>
    <definedName name="___SRT11" localSheetId="48" hidden="1">{"Minpmon",#N/A,FALSE,"Monthinput"}</definedName>
    <definedName name="___SRT11" localSheetId="49" hidden="1">{"Minpmon",#N/A,FALSE,"Monthinput"}</definedName>
    <definedName name="___SRT11" localSheetId="50" hidden="1">{"Minpmon",#N/A,FALSE,"Monthinput"}</definedName>
    <definedName name="___SRT11" localSheetId="51" hidden="1">{"Minpmon",#N/A,FALSE,"Monthinput"}</definedName>
    <definedName name="___SRT11" localSheetId="52" hidden="1">{"Minpmon",#N/A,FALSE,"Monthinput"}</definedName>
    <definedName name="___SRT11" localSheetId="53" hidden="1">{"Minpmon",#N/A,FALSE,"Monthinput"}</definedName>
    <definedName name="___SRT11" localSheetId="14" hidden="1">{"Minpmon",#N/A,FALSE,"Monthinput"}</definedName>
    <definedName name="___SRT11" localSheetId="57" hidden="1">{"Minpmon",#N/A,FALSE,"Monthinput"}</definedName>
    <definedName name="___SRT11" localSheetId="61" hidden="1">{"Minpmon",#N/A,FALSE,"Monthinput"}</definedName>
    <definedName name="___SRT11" localSheetId="62" hidden="1">{"Minpmon",#N/A,FALSE,"Monthinput"}</definedName>
    <definedName name="___SRT11" localSheetId="66" hidden="1">{"Minpmon",#N/A,FALSE,"Monthinput"}</definedName>
    <definedName name="___SRT11" localSheetId="69" hidden="1">{"Minpmon",#N/A,FALSE,"Monthinput"}</definedName>
    <definedName name="___SRT11" localSheetId="70" hidden="1">{"Minpmon",#N/A,FALSE,"Monthinput"}</definedName>
    <definedName name="___SRT11" localSheetId="71" hidden="1">{"Minpmon",#N/A,FALSE,"Monthinput"}</definedName>
    <definedName name="___SRT11" localSheetId="73" hidden="1">{"Minpmon",#N/A,FALSE,"Monthinput"}</definedName>
    <definedName name="___SRT11" localSheetId="74" hidden="1">{"Minpmon",#N/A,FALSE,"Monthinput"}</definedName>
    <definedName name="___SRT11" localSheetId="75" hidden="1">{"Minpmon",#N/A,FALSE,"Monthinput"}</definedName>
    <definedName name="___SRT11" localSheetId="76" hidden="1">{"Minpmon",#N/A,FALSE,"Monthinput"}</definedName>
    <definedName name="___SRT11" localSheetId="78" hidden="1">{"Minpmon",#N/A,FALSE,"Monthinput"}</definedName>
    <definedName name="___SRT11" hidden="1">{"Minpmon",#N/A,FALSE,"Monthinput"}</definedName>
    <definedName name="___TOT58">[2]GROWTH!#REF!</definedName>
    <definedName name="__10FA_L" localSheetId="46">#REF!</definedName>
    <definedName name="__10FA_L" localSheetId="51">#REF!</definedName>
    <definedName name="__10FA_L" localSheetId="52">#REF!</definedName>
    <definedName name="__10FA_L" localSheetId="66">#REF!</definedName>
    <definedName name="__10FA_L" localSheetId="78">#REF!</definedName>
    <definedName name="__10FA_L">#REF!</definedName>
    <definedName name="__11GAZ_LIABS" localSheetId="46">#REF!</definedName>
    <definedName name="__11GAZ_LIABS" localSheetId="51">#REF!</definedName>
    <definedName name="__11GAZ_LIABS" localSheetId="52">#REF!</definedName>
    <definedName name="__11GAZ_LIABS" localSheetId="66">#REF!</definedName>
    <definedName name="__11GAZ_LIABS" localSheetId="78">#REF!</definedName>
    <definedName name="__11GAZ_LIABS">#REF!</definedName>
    <definedName name="__123Graph_A" localSheetId="46" hidden="1">[4]C!#REF!</definedName>
    <definedName name="__123Graph_A" localSheetId="51" hidden="1">[4]C!#REF!</definedName>
    <definedName name="__123Graph_A" localSheetId="52" hidden="1">[4]C!#REF!</definedName>
    <definedName name="__123Graph_A" localSheetId="66" hidden="1">[5]C!#REF!</definedName>
    <definedName name="__123Graph_A" localSheetId="69" hidden="1">[5]C!#REF!</definedName>
    <definedName name="__123Graph_A" localSheetId="78" hidden="1">[5]C!#REF!</definedName>
    <definedName name="__123Graph_A" hidden="1">[5]C!#REF!</definedName>
    <definedName name="__123Graph_AChart1" localSheetId="52" hidden="1">[6]IN_Cable!#REF!</definedName>
    <definedName name="__123Graph_AChart1" localSheetId="69" hidden="1">[6]IN_Cable!#REF!</definedName>
    <definedName name="__123Graph_AChart1" localSheetId="78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27" hidden="1">#REF!</definedName>
    <definedName name="__123Graph_ADEBT" localSheetId="47" hidden="1">#REF!</definedName>
    <definedName name="__123Graph_ADEBT" localSheetId="48" hidden="1">#REF!</definedName>
    <definedName name="__123Graph_ADEBT" localSheetId="49" hidden="1">#REF!</definedName>
    <definedName name="__123Graph_ADEBT" localSheetId="52" hidden="1">#REF!</definedName>
    <definedName name="__123Graph_ADEBT" localSheetId="53" hidden="1">#REF!</definedName>
    <definedName name="__123Graph_ADEBT" localSheetId="57" hidden="1">#REF!</definedName>
    <definedName name="__123Graph_ADEBT" localSheetId="61" hidden="1">#REF!</definedName>
    <definedName name="__123Graph_ADEBT" localSheetId="66" hidden="1">#REF!</definedName>
    <definedName name="__123Graph_ADEBT" localSheetId="69" hidden="1">#REF!</definedName>
    <definedName name="__123Graph_ADEBT" localSheetId="78" hidden="1">#REF!</definedName>
    <definedName name="__123Graph_ADEBT" hidden="1">#REF!</definedName>
    <definedName name="__123Graph_ADIFFERENTIAL" localSheetId="52" hidden="1">[7]TAB25b!#REF!</definedName>
    <definedName name="__123Graph_ADIFFERENTIAL" localSheetId="66" hidden="1">[7]TAB25b!#REF!</definedName>
    <definedName name="__123Graph_ADIFFERENTIAL" hidden="1">[7]TAB25b!#REF!</definedName>
    <definedName name="__123Graph_AINTEREST" localSheetId="52" hidden="1">[7]TAB25b!#REF!</definedName>
    <definedName name="__123Graph_AINTEREST" localSheetId="66" hidden="1">[7]TAB25b!#REF!</definedName>
    <definedName name="__123Graph_AINTEREST" hidden="1">[7]TAB25b!#REF!</definedName>
    <definedName name="__123Graph_AREER" localSheetId="52" hidden="1">[8]ER!#REF!</definedName>
    <definedName name="__123Graph_AREER" hidden="1">[8]ER!#REF!</definedName>
    <definedName name="__123Graph_ASPREAD" localSheetId="52" hidden="1">[7]TAB25b!#REF!</definedName>
    <definedName name="__123Graph_ASPREAD" hidden="1">[7]TAB25b!#REF!</definedName>
    <definedName name="__123Graph_B" localSheetId="46" hidden="1">[4]C!#REF!</definedName>
    <definedName name="__123Graph_B" localSheetId="51" hidden="1">[4]C!#REF!</definedName>
    <definedName name="__123Graph_B" localSheetId="52" hidden="1">[4]C!#REF!</definedName>
    <definedName name="__123Graph_B" hidden="1">[9]FLUJO!$B$7929:$C$7929</definedName>
    <definedName name="__123Graph_BCurrent" localSheetId="27" hidden="1">[10]G!#REF!</definedName>
    <definedName name="__123Graph_BCurrent" localSheetId="46" hidden="1">[10]G!#REF!</definedName>
    <definedName name="__123Graph_BCurrent" localSheetId="51" hidden="1">[10]G!#REF!</definedName>
    <definedName name="__123Graph_BCurrent" localSheetId="52" hidden="1">[10]G!#REF!</definedName>
    <definedName name="__123Graph_BCurrent" localSheetId="66" hidden="1">[10]G!#REF!</definedName>
    <definedName name="__123Graph_BCurrent" localSheetId="78" hidden="1">[10]G!#REF!</definedName>
    <definedName name="__123Graph_BCurrent" hidden="1">[10]G!#REF!</definedName>
    <definedName name="__123Graph_BDEBT" localSheetId="27" hidden="1">#REF!</definedName>
    <definedName name="__123Graph_BDEBT" localSheetId="47" hidden="1">#REF!</definedName>
    <definedName name="__123Graph_BDEBT" localSheetId="48" hidden="1">#REF!</definedName>
    <definedName name="__123Graph_BDEBT" localSheetId="49" hidden="1">#REF!</definedName>
    <definedName name="__123Graph_BDEBT" localSheetId="52" hidden="1">#REF!</definedName>
    <definedName name="__123Graph_BDEBT" localSheetId="53" hidden="1">#REF!</definedName>
    <definedName name="__123Graph_BDEBT" localSheetId="57" hidden="1">#REF!</definedName>
    <definedName name="__123Graph_BDEBT" localSheetId="61" hidden="1">#REF!</definedName>
    <definedName name="__123Graph_BDEBT" localSheetId="66" hidden="1">#REF!</definedName>
    <definedName name="__123Graph_BDEBT" localSheetId="69" hidden="1">#REF!</definedName>
    <definedName name="__123Graph_BDEBT" localSheetId="78" hidden="1">#REF!</definedName>
    <definedName name="__123Graph_BDEBT" hidden="1">#REF!</definedName>
    <definedName name="__123Graph_BINTEREST" localSheetId="27" hidden="1">[7]TAB25b!#REF!</definedName>
    <definedName name="__123Graph_BINTEREST" localSheetId="52" hidden="1">[7]TAB25b!#REF!</definedName>
    <definedName name="__123Graph_BINTEREST" localSheetId="66" hidden="1">[7]TAB25b!#REF!</definedName>
    <definedName name="__123Graph_BINTEREST" localSheetId="78" hidden="1">[7]TAB25b!#REF!</definedName>
    <definedName name="__123Graph_BINTEREST" hidden="1">[7]TAB25b!#REF!</definedName>
    <definedName name="__123Graph_BREER" localSheetId="52" hidden="1">[8]ER!#REF!</definedName>
    <definedName name="__123Graph_BREER" localSheetId="66" hidden="1">[8]ER!#REF!</definedName>
    <definedName name="__123Graph_BREER" localSheetId="78" hidden="1">[8]ER!#REF!</definedName>
    <definedName name="__123Graph_BREER" hidden="1">[8]ER!#REF!</definedName>
    <definedName name="__123Graph_C" localSheetId="46" hidden="1">[4]C!#REF!</definedName>
    <definedName name="__123Graph_C" localSheetId="51" hidden="1">[4]C!#REF!</definedName>
    <definedName name="__123Graph_C" localSheetId="52" hidden="1">[4]C!#REF!</definedName>
    <definedName name="__123Graph_C" hidden="1">[9]FLUJO!$B$7936:$C$7936</definedName>
    <definedName name="__123Graph_CCurrent" localSheetId="27" hidden="1">'[11]Base Original'!#REF!</definedName>
    <definedName name="__123Graph_CCurrent" localSheetId="46" hidden="1">'[11]Base Original'!#REF!</definedName>
    <definedName name="__123Graph_CCurrent" localSheetId="51" hidden="1">'[11]Base Original'!#REF!</definedName>
    <definedName name="__123Graph_CCurrent" localSheetId="52" hidden="1">'[11]Base Original'!#REF!</definedName>
    <definedName name="__123Graph_CCurrent" localSheetId="66" hidden="1">'[11]Base Original'!#REF!</definedName>
    <definedName name="__123Graph_CCurrent" localSheetId="78" hidden="1">'[11]Base Original'!#REF!</definedName>
    <definedName name="__123Graph_CCurrent" hidden="1">'[11]Base Original'!#REF!</definedName>
    <definedName name="__123Graph_CREER" localSheetId="46" hidden="1">[8]ER!#REF!</definedName>
    <definedName name="__123Graph_CREER" localSheetId="51" hidden="1">[8]ER!#REF!</definedName>
    <definedName name="__123Graph_CREER" localSheetId="52" hidden="1">[8]ER!#REF!</definedName>
    <definedName name="__123Graph_CREER" localSheetId="66" hidden="1">[8]ER!#REF!</definedName>
    <definedName name="__123Graph_CREER" localSheetId="78" hidden="1">[8]ER!#REF!</definedName>
    <definedName name="__123Graph_CREER" hidden="1">[8]ER!#REF!</definedName>
    <definedName name="__123Graph_D" hidden="1">[9]FLUJO!$B$7942:$C$7942</definedName>
    <definedName name="__123Graph_DCurrent" localSheetId="27" hidden="1">'[11]Base Original'!#REF!</definedName>
    <definedName name="__123Graph_DCurrent" localSheetId="47" hidden="1">'[12]Base Original'!#REF!</definedName>
    <definedName name="__123Graph_DCurrent" localSheetId="48" hidden="1">'[12]Base Original'!#REF!</definedName>
    <definedName name="__123Graph_DCurrent" localSheetId="49" hidden="1">'[12]Base Original'!#REF!</definedName>
    <definedName name="__123Graph_DCurrent" localSheetId="52" hidden="1">'[11]Base Original'!#REF!</definedName>
    <definedName name="__123Graph_DCurrent" localSheetId="53" hidden="1">'[12]Base Original'!#REF!</definedName>
    <definedName name="__123Graph_DCurrent" localSheetId="57" hidden="1">'[12]Base Original'!#REF!</definedName>
    <definedName name="__123Graph_DCurrent" localSheetId="61" hidden="1">'[12]Base Original'!#REF!</definedName>
    <definedName name="__123Graph_DCurrent" localSheetId="66" hidden="1">'[11]Base Original'!#REF!</definedName>
    <definedName name="__123Graph_DCurrent" localSheetId="78" hidden="1">'[11]Base Original'!#REF!</definedName>
    <definedName name="__123Graph_DCurrent" hidden="1">'[11]Base Original'!#REF!</definedName>
    <definedName name="__123Graph_E" localSheetId="27" hidden="1">[5]C!#REF!</definedName>
    <definedName name="__123Graph_E" localSheetId="46" hidden="1">[4]C!#REF!</definedName>
    <definedName name="__123Graph_E" localSheetId="47" hidden="1">[4]C!#REF!</definedName>
    <definedName name="__123Graph_E" localSheetId="48" hidden="1">[4]C!#REF!</definedName>
    <definedName name="__123Graph_E" localSheetId="49" hidden="1">[4]C!#REF!</definedName>
    <definedName name="__123Graph_E" localSheetId="51" hidden="1">[4]C!#REF!</definedName>
    <definedName name="__123Graph_E" localSheetId="52" hidden="1">[4]C!#REF!</definedName>
    <definedName name="__123Graph_E" localSheetId="53" hidden="1">[4]C!#REF!</definedName>
    <definedName name="__123Graph_E" localSheetId="57" hidden="1">[4]C!#REF!</definedName>
    <definedName name="__123Graph_E" localSheetId="61" hidden="1">[4]C!#REF!</definedName>
    <definedName name="__123Graph_E" localSheetId="66" hidden="1">[5]C!#REF!</definedName>
    <definedName name="__123Graph_E" localSheetId="78" hidden="1">[5]C!#REF!</definedName>
    <definedName name="__123Graph_E" hidden="1">[5]C!#REF!</definedName>
    <definedName name="__123Graph_ECurrent" localSheetId="27" hidden="1">'[11]Base Original'!#REF!</definedName>
    <definedName name="__123Graph_ECurrent" localSheetId="47" hidden="1">'[12]Base Original'!#REF!</definedName>
    <definedName name="__123Graph_ECurrent" localSheetId="48" hidden="1">'[12]Base Original'!#REF!</definedName>
    <definedName name="__123Graph_ECurrent" localSheetId="49" hidden="1">'[12]Base Original'!#REF!</definedName>
    <definedName name="__123Graph_ECurrent" localSheetId="53" hidden="1">'[12]Base Original'!#REF!</definedName>
    <definedName name="__123Graph_ECurrent" localSheetId="57" hidden="1">'[12]Base Original'!#REF!</definedName>
    <definedName name="__123Graph_ECurrent" localSheetId="61" hidden="1">'[12]Base Original'!#REF!</definedName>
    <definedName name="__123Graph_ECurrent" localSheetId="66" hidden="1">'[11]Base Original'!#REF!</definedName>
    <definedName name="__123Graph_ECurrent" localSheetId="78" hidden="1">'[11]Base Original'!#REF!</definedName>
    <definedName name="__123Graph_ECurrent" hidden="1">'[11]Base Original'!#REF!</definedName>
    <definedName name="__123Graph_F" localSheetId="27" hidden="1">[5]C!#REF!</definedName>
    <definedName name="__123Graph_F" localSheetId="46" hidden="1">[4]C!#REF!</definedName>
    <definedName name="__123Graph_F" localSheetId="47" hidden="1">[4]C!#REF!</definedName>
    <definedName name="__123Graph_F" localSheetId="48" hidden="1">[4]C!#REF!</definedName>
    <definedName name="__123Graph_F" localSheetId="49" hidden="1">[4]C!#REF!</definedName>
    <definedName name="__123Graph_F" localSheetId="51" hidden="1">[4]C!#REF!</definedName>
    <definedName name="__123Graph_F" localSheetId="52" hidden="1">[4]C!#REF!</definedName>
    <definedName name="__123Graph_F" localSheetId="53" hidden="1">[4]C!#REF!</definedName>
    <definedName name="__123Graph_F" localSheetId="57" hidden="1">[4]C!#REF!</definedName>
    <definedName name="__123Graph_F" localSheetId="61" hidden="1">[4]C!#REF!</definedName>
    <definedName name="__123Graph_F" localSheetId="66" hidden="1">[5]C!#REF!</definedName>
    <definedName name="__123Graph_F" localSheetId="78" hidden="1">[5]C!#REF!</definedName>
    <definedName name="__123Graph_F" hidden="1">[5]C!#REF!</definedName>
    <definedName name="__123Graph_FCurrent" localSheetId="27" hidden="1">[13]Base!#REF!</definedName>
    <definedName name="__123Graph_FCurrent" localSheetId="47" hidden="1">[14]Base!#REF!</definedName>
    <definedName name="__123Graph_FCurrent" localSheetId="48" hidden="1">[14]Base!#REF!</definedName>
    <definedName name="__123Graph_FCurrent" localSheetId="49" hidden="1">[14]Base!#REF!</definedName>
    <definedName name="__123Graph_FCurrent" localSheetId="53" hidden="1">[14]Base!#REF!</definedName>
    <definedName name="__123Graph_FCurrent" localSheetId="57" hidden="1">[14]Base!#REF!</definedName>
    <definedName name="__123Graph_FCurrent" localSheetId="61" hidden="1">[14]Base!#REF!</definedName>
    <definedName name="__123Graph_FCurrent" localSheetId="66" hidden="1">[13]Base!#REF!</definedName>
    <definedName name="__123Graph_FCurrent" localSheetId="78" hidden="1">[13]Base!#REF!</definedName>
    <definedName name="__123Graph_FCurrent" hidden="1">[13]Base!#REF!</definedName>
    <definedName name="__123Graph_X" hidden="1">[9]FLUJO!$B$7906:$C$7906</definedName>
    <definedName name="__123Graph_XDIFFERENTIAL" localSheetId="27" hidden="1">[7]TAB25b!#REF!</definedName>
    <definedName name="__123Graph_XDIFFERENTIAL" localSheetId="47" hidden="1">[15]TAB25b!#REF!</definedName>
    <definedName name="__123Graph_XDIFFERENTIAL" localSheetId="48" hidden="1">[15]TAB25b!#REF!</definedName>
    <definedName name="__123Graph_XDIFFERENTIAL" localSheetId="49" hidden="1">[15]TAB25b!#REF!</definedName>
    <definedName name="__123Graph_XDIFFERENTIAL" localSheetId="52" hidden="1">[7]TAB25b!#REF!</definedName>
    <definedName name="__123Graph_XDIFFERENTIAL" localSheetId="53" hidden="1">[15]TAB25b!#REF!</definedName>
    <definedName name="__123Graph_XDIFFERENTIAL" localSheetId="57" hidden="1">[15]TAB25b!#REF!</definedName>
    <definedName name="__123Graph_XDIFFERENTIAL" localSheetId="61" hidden="1">[15]TAB25b!#REF!</definedName>
    <definedName name="__123Graph_XDIFFERENTIAL" localSheetId="66" hidden="1">[7]TAB25b!#REF!</definedName>
    <definedName name="__123Graph_XDIFFERENTIAL" localSheetId="78" hidden="1">[7]TAB25b!#REF!</definedName>
    <definedName name="__123Graph_XDIFFERENTIAL" hidden="1">[7]TAB25b!#REF!</definedName>
    <definedName name="__123Graph_XSPREAD" localSheetId="27" hidden="1">[7]TAB25b!#REF!</definedName>
    <definedName name="__123Graph_XSPREAD" localSheetId="47" hidden="1">[15]TAB25b!#REF!</definedName>
    <definedName name="__123Graph_XSPREAD" localSheetId="48" hidden="1">[15]TAB25b!#REF!</definedName>
    <definedName name="__123Graph_XSPREAD" localSheetId="49" hidden="1">[15]TAB25b!#REF!</definedName>
    <definedName name="__123Graph_XSPREAD" localSheetId="53" hidden="1">[15]TAB25b!#REF!</definedName>
    <definedName name="__123Graph_XSPREAD" localSheetId="57" hidden="1">[15]TAB25b!#REF!</definedName>
    <definedName name="__123Graph_XSPREAD" localSheetId="61" hidden="1">[15]TAB25b!#REF!</definedName>
    <definedName name="__123Graph_XSPREAD" localSheetId="66" hidden="1">[7]TAB25b!#REF!</definedName>
    <definedName name="__123Graph_XSPREAD" localSheetId="78" hidden="1">[7]TAB25b!#REF!</definedName>
    <definedName name="__123Graph_XSPREAD" hidden="1">[7]TAB25b!#REF!</definedName>
    <definedName name="__12INT_RESERVES" localSheetId="46">#REF!</definedName>
    <definedName name="__12INT_RESERVES" localSheetId="51">#REF!</definedName>
    <definedName name="__12INT_RESERVES" localSheetId="52">#REF!</definedName>
    <definedName name="__12INT_RESERVES" localSheetId="66">#REF!</definedName>
    <definedName name="__12INT_RESERVES" localSheetId="78">#REF!</definedName>
    <definedName name="__12INT_RESERVES">#REF!</definedName>
    <definedName name="__1r" localSheetId="46">#REF!</definedName>
    <definedName name="__1r" localSheetId="51">#REF!</definedName>
    <definedName name="__1r" localSheetId="52">#REF!</definedName>
    <definedName name="__1r" localSheetId="66">#REF!</definedName>
    <definedName name="__1r" localSheetId="78">#REF!</definedName>
    <definedName name="__1r">#REF!</definedName>
    <definedName name="__2Macros_Import_.qbop" localSheetId="0">[16]!'[Macros Import].qbop'</definedName>
    <definedName name="__2Macros_Import_.qbop" localSheetId="10">[16]!'[Macros Import].qbop'</definedName>
    <definedName name="__2Macros_Import_.qbop" localSheetId="33">[16]!'[Macros Import].qbop'</definedName>
    <definedName name="__2Macros_Import_.qbop" localSheetId="39">[16]!'[Macros Import].qbop'</definedName>
    <definedName name="__2Macros_Import_.qbop" localSheetId="3">[16]!'[Macros Import].qbop'</definedName>
    <definedName name="__2Macros_Import_.qbop" localSheetId="32">[16]!'[Macros Import].qbop'</definedName>
    <definedName name="__2Macros_Import_.qbop" localSheetId="34">[16]!'[Macros Import].qbop'</definedName>
    <definedName name="__2Macros_Import_.qbop" localSheetId="35">[16]!'[Macros Import].qbop'</definedName>
    <definedName name="__2Macros_Import_.qbop" localSheetId="36">[16]!'[Macros Import].qbop'</definedName>
    <definedName name="__2Macros_Import_.qbop" localSheetId="37">[16]!'[Macros Import].qbop'</definedName>
    <definedName name="__2Macros_Import_.qbop" localSheetId="38">[16]!'[Macros Import].qbop'</definedName>
    <definedName name="__2Macros_Import_.qbop" localSheetId="40">[16]!'[Macros Import].qbop'</definedName>
    <definedName name="__2Macros_Import_.qbop" localSheetId="47">[16]!'[Macros Import].qbop'</definedName>
    <definedName name="__2Macros_Import_.qbop" localSheetId="48">[16]!'[Macros Import].qbop'</definedName>
    <definedName name="__2Macros_Import_.qbop" localSheetId="49">[16]!'[Macros Import].qbop'</definedName>
    <definedName name="__2Macros_Import_.qbop" localSheetId="50">[16]!'[Macros Import].qbop'</definedName>
    <definedName name="__2Macros_Import_.qbop" localSheetId="51">[16]!'[Macros Import].qbop'</definedName>
    <definedName name="__2Macros_Import_.qbop" localSheetId="55">[16]!'[Macros Import].qbop'</definedName>
    <definedName name="__2Macros_Import_.qbop" localSheetId="56">[16]!'[Macros Import].qbop'</definedName>
    <definedName name="__2Macros_Import_.qbop" localSheetId="59">[16]!'[Macros Import].qbop'</definedName>
    <definedName name="__2Macros_Import_.qbop" localSheetId="60">[16]!'[Macros Import].qbop'</definedName>
    <definedName name="__2Macros_Import_.qbop" localSheetId="61">[16]!'[Macros Import].qbop'</definedName>
    <definedName name="__2Macros_Import_.qbop">[16]!'[Macros Import].qbop'</definedName>
    <definedName name="__3__123Graph_ACPI_ER_LOG" hidden="1">[8]ER!#REF!</definedName>
    <definedName name="__4__123Graph_BCPI_ER_LOG" hidden="1">[8]ER!#REF!</definedName>
    <definedName name="__5__123Graph_BIBA_IBRD" hidden="1">[8]WB!#REF!</definedName>
    <definedName name="__6B.2_B.3" localSheetId="46">#REF!</definedName>
    <definedName name="__6B.2_B.3" localSheetId="51">#REF!</definedName>
    <definedName name="__6B.2_B.3" localSheetId="52">#REF!</definedName>
    <definedName name="__6B.2_B.3" localSheetId="66">#REF!</definedName>
    <definedName name="__6B.2_B.3" localSheetId="78">#REF!</definedName>
    <definedName name="__6B.2_B.3">#REF!</definedName>
    <definedName name="__7B.4___5" localSheetId="46">#REF!</definedName>
    <definedName name="__7B.4___5" localSheetId="51">#REF!</definedName>
    <definedName name="__7B.4___5" localSheetId="52">#REF!</definedName>
    <definedName name="__7B.4___5" localSheetId="66">#REF!</definedName>
    <definedName name="__7B.4___5" localSheetId="78">#REF!</definedName>
    <definedName name="__7B.4___5">#REF!</definedName>
    <definedName name="__8CONSOL_B2" localSheetId="46">#REF!</definedName>
    <definedName name="__8CONSOL_B2" localSheetId="51">#REF!</definedName>
    <definedName name="__8CONSOL_B2" localSheetId="52">#REF!</definedName>
    <definedName name="__8CONSOL_B2" localSheetId="66">#REF!</definedName>
    <definedName name="__8CONSOL_B2" localSheetId="78">#REF!</definedName>
    <definedName name="__8CONSOL_B2">#REF!</definedName>
    <definedName name="__9CONSOL_DEPOSITS" localSheetId="46">'[17]A 11'!#REF!</definedName>
    <definedName name="__9CONSOL_DEPOSITS" localSheetId="51">'[17]A 11'!#REF!</definedName>
    <definedName name="__9CONSOL_DEPOSITS" localSheetId="52">'[17]A 11'!#REF!</definedName>
    <definedName name="__9CONSOL_DEPOSITS" localSheetId="66">'[17]A 11'!#REF!</definedName>
    <definedName name="__9CONSOL_DEPOSITS" localSheetId="78">'[17]A 11'!#REF!</definedName>
    <definedName name="__9CONSOL_DEPOSITS">'[17]A 11'!#REF!</definedName>
    <definedName name="__AUS1" localSheetId="27">#REF!</definedName>
    <definedName name="__AUS1" localSheetId="47">#REF!</definedName>
    <definedName name="__AUS1" localSheetId="48">#REF!</definedName>
    <definedName name="__AUS1" localSheetId="49">#REF!</definedName>
    <definedName name="__AUS1" localSheetId="52">#REF!</definedName>
    <definedName name="__AUS1" localSheetId="53">#REF!</definedName>
    <definedName name="__AUS1" localSheetId="57">#REF!</definedName>
    <definedName name="__AUS1" localSheetId="61">#REF!</definedName>
    <definedName name="__AUS1" localSheetId="66">#REF!</definedName>
    <definedName name="__AUS1" localSheetId="69">#REF!</definedName>
    <definedName name="__AUS1" localSheetId="78">#REF!</definedName>
    <definedName name="__AUS1">#REF!</definedName>
    <definedName name="__BOP2" localSheetId="52">[18]BoP!#REF!</definedName>
    <definedName name="__BOP2" localSheetId="66">[18]BoP!#REF!</definedName>
    <definedName name="__BOP2" localSheetId="78">[18]BoP!#REF!</definedName>
    <definedName name="__BOP2">[18]BoP!#REF!</definedName>
    <definedName name="__DEG1" localSheetId="27">#REF!</definedName>
    <definedName name="__DEG1" localSheetId="47">#REF!</definedName>
    <definedName name="__DEG1" localSheetId="48">#REF!</definedName>
    <definedName name="__DEG1" localSheetId="49">#REF!</definedName>
    <definedName name="__DEG1" localSheetId="52">#REF!</definedName>
    <definedName name="__DEG1" localSheetId="53">#REF!</definedName>
    <definedName name="__DEG1" localSheetId="57">#REF!</definedName>
    <definedName name="__DEG1" localSheetId="61">#REF!</definedName>
    <definedName name="__DEG1" localSheetId="66">#REF!</definedName>
    <definedName name="__DEG1" localSheetId="69">#REF!</definedName>
    <definedName name="__DEG1" localSheetId="78">#REF!</definedName>
    <definedName name="__DEG1">#REF!</definedName>
    <definedName name="__DKR1" localSheetId="27">#REF!</definedName>
    <definedName name="__DKR1" localSheetId="47">#REF!</definedName>
    <definedName name="__DKR1" localSheetId="48">#REF!</definedName>
    <definedName name="__DKR1" localSheetId="49">#REF!</definedName>
    <definedName name="__DKR1" localSheetId="52">#REF!</definedName>
    <definedName name="__DKR1" localSheetId="53">#REF!</definedName>
    <definedName name="__DKR1" localSheetId="57">#REF!</definedName>
    <definedName name="__DKR1" localSheetId="61">#REF!</definedName>
    <definedName name="__DKR1" localSheetId="66">#REF!</definedName>
    <definedName name="__DKR1" localSheetId="69">#REF!</definedName>
    <definedName name="__DKR1" localSheetId="78">#REF!</definedName>
    <definedName name="__DKR1">#REF!</definedName>
    <definedName name="__ECU1" localSheetId="27">#REF!</definedName>
    <definedName name="__ECU1" localSheetId="47">#REF!</definedName>
    <definedName name="__ECU1" localSheetId="48">#REF!</definedName>
    <definedName name="__ECU1" localSheetId="49">#REF!</definedName>
    <definedName name="__ECU1" localSheetId="52">#REF!</definedName>
    <definedName name="__ECU1" localSheetId="53">#REF!</definedName>
    <definedName name="__ECU1" localSheetId="57">#REF!</definedName>
    <definedName name="__ECU1" localSheetId="61">#REF!</definedName>
    <definedName name="__ECU1" localSheetId="66">#REF!</definedName>
    <definedName name="__ECU1" localSheetId="69">#REF!</definedName>
    <definedName name="__ECU1" localSheetId="78">#REF!</definedName>
    <definedName name="__ECU1">#REF!</definedName>
    <definedName name="__END94" localSheetId="52">#REF!</definedName>
    <definedName name="__END94" localSheetId="66">#REF!</definedName>
    <definedName name="__END94">#REF!</definedName>
    <definedName name="__ESC1" localSheetId="27">#REF!</definedName>
    <definedName name="__ESC1" localSheetId="47">#REF!</definedName>
    <definedName name="__ESC1" localSheetId="48">#REF!</definedName>
    <definedName name="__ESC1" localSheetId="49">#REF!</definedName>
    <definedName name="__ESC1" localSheetId="52">#REF!</definedName>
    <definedName name="__ESC1" localSheetId="53">#REF!</definedName>
    <definedName name="__ESC1" localSheetId="57">#REF!</definedName>
    <definedName name="__ESC1" localSheetId="61">#REF!</definedName>
    <definedName name="__ESC1" localSheetId="66">#REF!</definedName>
    <definedName name="__ESC1">#REF!</definedName>
    <definedName name="__F" localSheetId="27" hidden="1">'[3]Fax a enviar'!#REF!</definedName>
    <definedName name="__F" localSheetId="52" hidden="1">'[3]Fax a enviar'!#REF!</definedName>
    <definedName name="__F" localSheetId="66" hidden="1">'[3]Fax a enviar'!#REF!</definedName>
    <definedName name="__F" hidden="1">'[3]Fax a enviar'!#REF!</definedName>
    <definedName name="__FAL2" localSheetId="27">#REF!</definedName>
    <definedName name="__FAL2" localSheetId="47">#REF!</definedName>
    <definedName name="__FAL2" localSheetId="48">#REF!</definedName>
    <definedName name="__FAL2" localSheetId="49">#REF!</definedName>
    <definedName name="__FAL2" localSheetId="52">#REF!</definedName>
    <definedName name="__FAL2" localSheetId="53">#REF!</definedName>
    <definedName name="__FAL2" localSheetId="57">#REF!</definedName>
    <definedName name="__FAL2" localSheetId="61">#REF!</definedName>
    <definedName name="__FAL2" localSheetId="66">#REF!</definedName>
    <definedName name="__FAL2" localSheetId="69">#REF!</definedName>
    <definedName name="__FAL2" localSheetId="78">#REF!</definedName>
    <definedName name="__FAL2">#REF!</definedName>
    <definedName name="__FAL3" localSheetId="27">#REF!</definedName>
    <definedName name="__FAL3" localSheetId="47">#REF!</definedName>
    <definedName name="__FAL3" localSheetId="48">#REF!</definedName>
    <definedName name="__FAL3" localSheetId="49">#REF!</definedName>
    <definedName name="__FAL3" localSheetId="52">#REF!</definedName>
    <definedName name="__FAL3" localSheetId="53">#REF!</definedName>
    <definedName name="__FAL3" localSheetId="57">#REF!</definedName>
    <definedName name="__FAL3" localSheetId="61">#REF!</definedName>
    <definedName name="__FAL3" localSheetId="66">#REF!</definedName>
    <definedName name="__FAL3" localSheetId="69">#REF!</definedName>
    <definedName name="__FAL3" localSheetId="78">#REF!</definedName>
    <definedName name="__FAL3">#REF!</definedName>
    <definedName name="__FAL4" localSheetId="27">#REF!</definedName>
    <definedName name="__FAL4" localSheetId="47">#REF!</definedName>
    <definedName name="__FAL4" localSheetId="48">#REF!</definedName>
    <definedName name="__FAL4" localSheetId="49">#REF!</definedName>
    <definedName name="__FAL4" localSheetId="52">#REF!</definedName>
    <definedName name="__FAL4" localSheetId="53">#REF!</definedName>
    <definedName name="__FAL4" localSheetId="57">#REF!</definedName>
    <definedName name="__FAL4" localSheetId="61">#REF!</definedName>
    <definedName name="__FAL4" localSheetId="66">#REF!</definedName>
    <definedName name="__FAL4" localSheetId="69">#REF!</definedName>
    <definedName name="__FAL4" localSheetId="78">#REF!</definedName>
    <definedName name="__FAL4">#REF!</definedName>
    <definedName name="__FAL5" localSheetId="27">#REF!</definedName>
    <definedName name="__FAL5" localSheetId="47">#REF!</definedName>
    <definedName name="__FAL5" localSheetId="48">#REF!</definedName>
    <definedName name="__FAL5" localSheetId="49">#REF!</definedName>
    <definedName name="__FAL5" localSheetId="52">#REF!</definedName>
    <definedName name="__FAL5" localSheetId="53">#REF!</definedName>
    <definedName name="__FAL5" localSheetId="57">#REF!</definedName>
    <definedName name="__FAL5" localSheetId="61">#REF!</definedName>
    <definedName name="__FAL5" localSheetId="66">#REF!</definedName>
    <definedName name="__FAL5">#REF!</definedName>
    <definedName name="__FAL6" localSheetId="27">#REF!</definedName>
    <definedName name="__FAL6" localSheetId="47">#REF!</definedName>
    <definedName name="__FAL6" localSheetId="48">#REF!</definedName>
    <definedName name="__FAL6" localSheetId="49">#REF!</definedName>
    <definedName name="__FAL6" localSheetId="52">#REF!</definedName>
    <definedName name="__FAL6" localSheetId="53">#REF!</definedName>
    <definedName name="__FAL6" localSheetId="57">#REF!</definedName>
    <definedName name="__FAL6" localSheetId="61">#REF!</definedName>
    <definedName name="__FAL6" localSheetId="66">#REF!</definedName>
    <definedName name="__FAL6">#REF!</definedName>
    <definedName name="__FAL7" localSheetId="27">#REF!</definedName>
    <definedName name="__FAL7" localSheetId="47">#REF!</definedName>
    <definedName name="__FAL7" localSheetId="48">#REF!</definedName>
    <definedName name="__FAL7" localSheetId="49">#REF!</definedName>
    <definedName name="__FAL7" localSheetId="52">#REF!</definedName>
    <definedName name="__FAL7" localSheetId="53">#REF!</definedName>
    <definedName name="__FAL7" localSheetId="57">#REF!</definedName>
    <definedName name="__FAL7" localSheetId="61">#REF!</definedName>
    <definedName name="__FAL7" localSheetId="66">#REF!</definedName>
    <definedName name="__FAL7">#REF!</definedName>
    <definedName name="__FMK1" localSheetId="27">#REF!</definedName>
    <definedName name="__FMK1" localSheetId="47">#REF!</definedName>
    <definedName name="__FMK1" localSheetId="48">#REF!</definedName>
    <definedName name="__FMK1" localSheetId="49">#REF!</definedName>
    <definedName name="__FMK1" localSheetId="52">#REF!</definedName>
    <definedName name="__FMK1" localSheetId="53">#REF!</definedName>
    <definedName name="__FMK1" localSheetId="57">#REF!</definedName>
    <definedName name="__FMK1" localSheetId="61">#REF!</definedName>
    <definedName name="__FMK1" localSheetId="66">#REF!</definedName>
    <definedName name="__FMK1">#REF!</definedName>
    <definedName name="__IKR1" localSheetId="27">#REF!</definedName>
    <definedName name="__IKR1" localSheetId="47">#REF!</definedName>
    <definedName name="__IKR1" localSheetId="48">#REF!</definedName>
    <definedName name="__IKR1" localSheetId="49">#REF!</definedName>
    <definedName name="__IKR1" localSheetId="52">#REF!</definedName>
    <definedName name="__IKR1" localSheetId="53">#REF!</definedName>
    <definedName name="__IKR1" localSheetId="57">#REF!</definedName>
    <definedName name="__IKR1" localSheetId="61">#REF!</definedName>
    <definedName name="__IKR1" localSheetId="66">#REF!</definedName>
    <definedName name="__IKR1">#REF!</definedName>
    <definedName name="__IRP1" localSheetId="27">#REF!</definedName>
    <definedName name="__IRP1" localSheetId="47">#REF!</definedName>
    <definedName name="__IRP1" localSheetId="48">#REF!</definedName>
    <definedName name="__IRP1" localSheetId="49">#REF!</definedName>
    <definedName name="__IRP1" localSheetId="52">#REF!</definedName>
    <definedName name="__IRP1" localSheetId="53">#REF!</definedName>
    <definedName name="__IRP1" localSheetId="57">#REF!</definedName>
    <definedName name="__IRP1" localSheetId="61">#REF!</definedName>
    <definedName name="__IRP1" localSheetId="66">#REF!</definedName>
    <definedName name="__IRP1">#REF!</definedName>
    <definedName name="__LIT1" localSheetId="27">#REF!</definedName>
    <definedName name="__LIT1" localSheetId="47">#REF!</definedName>
    <definedName name="__LIT1" localSheetId="48">#REF!</definedName>
    <definedName name="__LIT1" localSheetId="49">#REF!</definedName>
    <definedName name="__LIT1" localSheetId="52">#REF!</definedName>
    <definedName name="__LIT1" localSheetId="53">#REF!</definedName>
    <definedName name="__LIT1" localSheetId="57">#REF!</definedName>
    <definedName name="__LIT1" localSheetId="61">#REF!</definedName>
    <definedName name="__LIT1" localSheetId="66">#REF!</definedName>
    <definedName name="__LIT1">#REF!</definedName>
    <definedName name="__MEX1" localSheetId="27">#REF!</definedName>
    <definedName name="__MEX1" localSheetId="47">#REF!</definedName>
    <definedName name="__MEX1" localSheetId="48">#REF!</definedName>
    <definedName name="__MEX1" localSheetId="49">#REF!</definedName>
    <definedName name="__MEX1" localSheetId="52">#REF!</definedName>
    <definedName name="__MEX1" localSheetId="53">#REF!</definedName>
    <definedName name="__MEX1" localSheetId="57">#REF!</definedName>
    <definedName name="__MEX1" localSheetId="61">#REF!</definedName>
    <definedName name="__MEX1" localSheetId="66">#REF!</definedName>
    <definedName name="__MEX1">#REF!</definedName>
    <definedName name="__PTA1" localSheetId="27">#REF!</definedName>
    <definedName name="__PTA1" localSheetId="47">#REF!</definedName>
    <definedName name="__PTA1" localSheetId="48">#REF!</definedName>
    <definedName name="__PTA1" localSheetId="49">#REF!</definedName>
    <definedName name="__PTA1" localSheetId="52">#REF!</definedName>
    <definedName name="__PTA1" localSheetId="53">#REF!</definedName>
    <definedName name="__PTA1" localSheetId="57">#REF!</definedName>
    <definedName name="__PTA1" localSheetId="61">#REF!</definedName>
    <definedName name="__PTA1" localSheetId="66">#REF!</definedName>
    <definedName name="__PTA1">#REF!</definedName>
    <definedName name="__RES2" localSheetId="52">[18]RES!#REF!</definedName>
    <definedName name="__RES2" localSheetId="66">[18]RES!#REF!</definedName>
    <definedName name="__RES2">[18]RES!#REF!</definedName>
    <definedName name="__ROS1">#N/A</definedName>
    <definedName name="__ROS2">#N/A</definedName>
    <definedName name="__ROS3">#N/A</definedName>
    <definedName name="__ROS4">#N/A</definedName>
    <definedName name="__SAR1" localSheetId="27">#REF!</definedName>
    <definedName name="__SAR1" localSheetId="47">#REF!</definedName>
    <definedName name="__SAR1" localSheetId="48">#REF!</definedName>
    <definedName name="__SAR1" localSheetId="49">#REF!</definedName>
    <definedName name="__SAR1" localSheetId="52">#REF!</definedName>
    <definedName name="__SAR1" localSheetId="53">#REF!</definedName>
    <definedName name="__SAR1" localSheetId="57">#REF!</definedName>
    <definedName name="__SAR1" localSheetId="61">#REF!</definedName>
    <definedName name="__SAR1" localSheetId="66">#REF!</definedName>
    <definedName name="__SAR1" localSheetId="78">#REF!</definedName>
    <definedName name="__SAR1">#REF!</definedName>
    <definedName name="__SUM2" localSheetId="52">#REF!</definedName>
    <definedName name="__SUM2" localSheetId="66">#REF!</definedName>
    <definedName name="__SUM2" localSheetId="78">#REF!</definedName>
    <definedName name="__SUM2">#REF!</definedName>
    <definedName name="__TAB1" localSheetId="52">#REF!</definedName>
    <definedName name="__TAB1" localSheetId="66">#REF!</definedName>
    <definedName name="__TAB1" localSheetId="78">#REF!</definedName>
    <definedName name="__TAB1">#REF!</definedName>
    <definedName name="__Tab19" localSheetId="52">#REF!</definedName>
    <definedName name="__Tab19" localSheetId="66">#REF!</definedName>
    <definedName name="__Tab19">#REF!</definedName>
    <definedName name="__Tab20" localSheetId="52">#REF!</definedName>
    <definedName name="__Tab20" localSheetId="66">#REF!</definedName>
    <definedName name="__Tab20">#REF!</definedName>
    <definedName name="__Tab21" localSheetId="52">#REF!</definedName>
    <definedName name="__Tab21" localSheetId="66">#REF!</definedName>
    <definedName name="__Tab21">#REF!</definedName>
    <definedName name="__Tab22" localSheetId="52">#REF!</definedName>
    <definedName name="__Tab22" localSheetId="66">#REF!</definedName>
    <definedName name="__Tab22">#REF!</definedName>
    <definedName name="__Tab23" localSheetId="52">#REF!</definedName>
    <definedName name="__Tab23" localSheetId="66">#REF!</definedName>
    <definedName name="__Tab23">#REF!</definedName>
    <definedName name="__Tab24" localSheetId="52">#REF!</definedName>
    <definedName name="__Tab24" localSheetId="66">#REF!</definedName>
    <definedName name="__Tab24">#REF!</definedName>
    <definedName name="__Tab26" localSheetId="52">#REF!</definedName>
    <definedName name="__Tab26" localSheetId="66">#REF!</definedName>
    <definedName name="__Tab26">#REF!</definedName>
    <definedName name="__Tab27" localSheetId="52">#REF!</definedName>
    <definedName name="__Tab27" localSheetId="66">#REF!</definedName>
    <definedName name="__Tab27">#REF!</definedName>
    <definedName name="__Tab28" localSheetId="52">#REF!</definedName>
    <definedName name="__Tab28" localSheetId="66">#REF!</definedName>
    <definedName name="__Tab28">#REF!</definedName>
    <definedName name="__Tab29" localSheetId="52">#REF!</definedName>
    <definedName name="__Tab29" localSheetId="66">#REF!</definedName>
    <definedName name="__Tab29">#REF!</definedName>
    <definedName name="__Tab30" localSheetId="52">#REF!</definedName>
    <definedName name="__Tab30" localSheetId="66">#REF!</definedName>
    <definedName name="__Tab30">#REF!</definedName>
    <definedName name="__Tab31" localSheetId="52">#REF!</definedName>
    <definedName name="__Tab31" localSheetId="66">#REF!</definedName>
    <definedName name="__Tab31">#REF!</definedName>
    <definedName name="__Tab32" localSheetId="52">#REF!</definedName>
    <definedName name="__Tab32" localSheetId="66">#REF!</definedName>
    <definedName name="__Tab32">#REF!</definedName>
    <definedName name="__Tab33" localSheetId="52">#REF!</definedName>
    <definedName name="__Tab33" localSheetId="66">#REF!</definedName>
    <definedName name="__Tab33">#REF!</definedName>
    <definedName name="__Tab34" localSheetId="52">#REF!</definedName>
    <definedName name="__Tab34" localSheetId="66">#REF!</definedName>
    <definedName name="__Tab34">#REF!</definedName>
    <definedName name="__Tab35" localSheetId="52">#REF!</definedName>
    <definedName name="__Tab35" localSheetId="66">#REF!</definedName>
    <definedName name="__Tab35">#REF!</definedName>
    <definedName name="__TOT58" localSheetId="27">[2]GROWTH!#REF!</definedName>
    <definedName name="__TOT58" localSheetId="52">[2]GROWTH!#REF!</definedName>
    <definedName name="__TOT58" localSheetId="66">[2]GROWTH!#REF!</definedName>
    <definedName name="__TOT58">[2]GROWTH!#REF!</definedName>
    <definedName name="__WB2" localSheetId="46">#REF!</definedName>
    <definedName name="__WB2" localSheetId="51">#REF!</definedName>
    <definedName name="__WB2" localSheetId="52">#REF!</definedName>
    <definedName name="__WB2" localSheetId="66">#REF!</definedName>
    <definedName name="__WB2" localSheetId="78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7" hidden="1">#REF!</definedName>
    <definedName name="_11__123Graph_AFIG_D" localSheetId="47" hidden="1">#REF!</definedName>
    <definedName name="_11__123Graph_AFIG_D" localSheetId="48" hidden="1">#REF!</definedName>
    <definedName name="_11__123Graph_AFIG_D" localSheetId="49" hidden="1">#REF!</definedName>
    <definedName name="_11__123Graph_AFIG_D" localSheetId="52" hidden="1">#REF!</definedName>
    <definedName name="_11__123Graph_AFIG_D" localSheetId="53" hidden="1">#REF!</definedName>
    <definedName name="_11__123Graph_AFIG_D" localSheetId="57" hidden="1">#REF!</definedName>
    <definedName name="_11__123Graph_AFIG_D" localSheetId="61" hidden="1">#REF!</definedName>
    <definedName name="_11__123Graph_AFIG_D" localSheetId="66" hidden="1">#REF!</definedName>
    <definedName name="_11__123Graph_AFIG_D" localSheetId="69" hidden="1">#REF!</definedName>
    <definedName name="_11__123Graph_AFIG_D" localSheetId="78" hidden="1">#REF!</definedName>
    <definedName name="_11__123Graph_AFIG_D" hidden="1">#REF!</definedName>
    <definedName name="_11GAZ_LIABS" localSheetId="52">#REF!</definedName>
    <definedName name="_11GAZ_LIABS" localSheetId="66">#REF!</definedName>
    <definedName name="_11GAZ_LIABS" localSheetId="78">#REF!</definedName>
    <definedName name="_11GAZ_LIABS">#REF!</definedName>
    <definedName name="_12__123Graph_AIBA_IBRD" hidden="1">[19]WB!$Q$62:$AK$62</definedName>
    <definedName name="_12INT_RESERVES" localSheetId="46">#REF!</definedName>
    <definedName name="_12INT_RESERVES" localSheetId="51">#REF!</definedName>
    <definedName name="_12INT_RESERVES" localSheetId="52">#REF!</definedName>
    <definedName name="_12INT_RESERVES" localSheetId="66">#REF!</definedName>
    <definedName name="_12INT_RESERVES" localSheetId="78">#REF!</definedName>
    <definedName name="_12INT_RESERVES">#REF!</definedName>
    <definedName name="_15Macros_Import_.qbop" localSheetId="0">[16]!'[Macros Import].qbop'</definedName>
    <definedName name="_15Macros_Import_.qbop" localSheetId="10">[16]!'[Macros Import].qbop'</definedName>
    <definedName name="_15Macros_Import_.qbop" localSheetId="33">[16]!'[Macros Import].qbop'</definedName>
    <definedName name="_15Macros_Import_.qbop" localSheetId="39">[16]!'[Macros Import].qbop'</definedName>
    <definedName name="_15Macros_Import_.qbop" localSheetId="3">[16]!'[Macros Import].qbop'</definedName>
    <definedName name="_15Macros_Import_.qbop" localSheetId="32">[16]!'[Macros Import].qbop'</definedName>
    <definedName name="_15Macros_Import_.qbop" localSheetId="34">[16]!'[Macros Import].qbop'</definedName>
    <definedName name="_15Macros_Import_.qbop" localSheetId="35">[16]!'[Macros Import].qbop'</definedName>
    <definedName name="_15Macros_Import_.qbop" localSheetId="36">[16]!'[Macros Import].qbop'</definedName>
    <definedName name="_15Macros_Import_.qbop" localSheetId="37">[16]!'[Macros Import].qbop'</definedName>
    <definedName name="_15Macros_Import_.qbop" localSheetId="38">[16]!'[Macros Import].qbop'</definedName>
    <definedName name="_15Macros_Import_.qbop" localSheetId="40">[16]!'[Macros Import].qbop'</definedName>
    <definedName name="_15Macros_Import_.qbop" localSheetId="47">[16]!'[Macros Import].qbop'</definedName>
    <definedName name="_15Macros_Import_.qbop" localSheetId="48">[16]!'[Macros Import].qbop'</definedName>
    <definedName name="_15Macros_Import_.qbop" localSheetId="49">[16]!'[Macros Import].qbop'</definedName>
    <definedName name="_15Macros_Import_.qbop" localSheetId="50">[16]!'[Macros Import].qbop'</definedName>
    <definedName name="_15Macros_Import_.qbop" localSheetId="51">[16]!'[Macros Import].qbop'</definedName>
    <definedName name="_15Macros_Import_.qbop" localSheetId="55">[16]!'[Macros Import].qbop'</definedName>
    <definedName name="_15Macros_Import_.qbop" localSheetId="56">[16]!'[Macros Import].qbop'</definedName>
    <definedName name="_15Macros_Import_.qbop" localSheetId="59">[16]!'[Macros Import].qbop'</definedName>
    <definedName name="_15Macros_Import_.qbop" localSheetId="60">[16]!'[Macros Import].qbop'</definedName>
    <definedName name="_15Macros_Import_.qbop" localSheetId="61">[16]!'[Macros Import].qbop'</definedName>
    <definedName name="_15Macros_Import_.qbop">[16]!'[Macros Import].qbop'</definedName>
    <definedName name="_16__123Graph_ATERMS_OF_TRADE" localSheetId="27" hidden="1">#REF!</definedName>
    <definedName name="_16__123Graph_ATERMS_OF_TRADE" localSheetId="47" hidden="1">#REF!</definedName>
    <definedName name="_16__123Graph_ATERMS_OF_TRADE" localSheetId="48" hidden="1">#REF!</definedName>
    <definedName name="_16__123Graph_ATERMS_OF_TRADE" localSheetId="49" hidden="1">#REF!</definedName>
    <definedName name="_16__123Graph_ATERMS_OF_TRADE" localSheetId="52" hidden="1">#REF!</definedName>
    <definedName name="_16__123Graph_ATERMS_OF_TRADE" localSheetId="53" hidden="1">#REF!</definedName>
    <definedName name="_16__123Graph_ATERMS_OF_TRADE" localSheetId="57" hidden="1">#REF!</definedName>
    <definedName name="_16__123Graph_ATERMS_OF_TRADE" localSheetId="61" hidden="1">#REF!</definedName>
    <definedName name="_16__123Graph_ATERMS_OF_TRADE" localSheetId="66" hidden="1">#REF!</definedName>
    <definedName name="_16__123Graph_ATERMS_OF_TRADE" localSheetId="69" hidden="1">#REF!</definedName>
    <definedName name="_16__123Graph_ATERMS_OF_TRADE" localSheetId="78" hidden="1">#REF!</definedName>
    <definedName name="_16__123Graph_ATERMS_OF_TRADE" hidden="1">#REF!</definedName>
    <definedName name="_17__123Graph_AWB_ADJ_PRJ" hidden="1">[19]WB!$Q$255:$AK$255</definedName>
    <definedName name="_19__123Graph_BCPI_ER_LOG" localSheetId="27" hidden="1">[19]ER!#REF!</definedName>
    <definedName name="_19__123Graph_BCPI_ER_LOG" localSheetId="47" hidden="1">[20]ER!#REF!</definedName>
    <definedName name="_19__123Graph_BCPI_ER_LOG" localSheetId="48" hidden="1">[20]ER!#REF!</definedName>
    <definedName name="_19__123Graph_BCPI_ER_LOG" localSheetId="49" hidden="1">[20]ER!#REF!</definedName>
    <definedName name="_19__123Graph_BCPI_ER_LOG" localSheetId="52" hidden="1">[19]ER!#REF!</definedName>
    <definedName name="_19__123Graph_BCPI_ER_LOG" localSheetId="53" hidden="1">[20]ER!#REF!</definedName>
    <definedName name="_19__123Graph_BCPI_ER_LOG" localSheetId="57" hidden="1">[20]ER!#REF!</definedName>
    <definedName name="_19__123Graph_BCPI_ER_LOG" localSheetId="61" hidden="1">[20]ER!#REF!</definedName>
    <definedName name="_19__123Graph_BCPI_ER_LOG" localSheetId="66" hidden="1">[19]ER!#REF!</definedName>
    <definedName name="_19__123Graph_BCPI_ER_LOG" localSheetId="78" hidden="1">[19]ER!#REF!</definedName>
    <definedName name="_19__123Graph_BCPI_ER_LOG" hidden="1">[19]ER!#REF!</definedName>
    <definedName name="_1987">#N/A</definedName>
    <definedName name="_1IMPRESION" localSheetId="46">#REF!</definedName>
    <definedName name="_1IMPRESION" localSheetId="51">#REF!</definedName>
    <definedName name="_1IMPRESION" localSheetId="52">#REF!</definedName>
    <definedName name="_1IMPRESION" localSheetId="66">#REF!</definedName>
    <definedName name="_1IMPRESION" localSheetId="78">#REF!</definedName>
    <definedName name="_1IMPRESION">#REF!</definedName>
    <definedName name="_1r" localSheetId="46">#REF!</definedName>
    <definedName name="_1r" localSheetId="51">#REF!</definedName>
    <definedName name="_1r" localSheetId="52">#REF!</definedName>
    <definedName name="_1r" localSheetId="66">#REF!</definedName>
    <definedName name="_1r" localSheetId="78">#REF!</definedName>
    <definedName name="_1r">#REF!</definedName>
    <definedName name="_2">#N/A</definedName>
    <definedName name="_20__123Graph_BIBA_IBRD" localSheetId="27" hidden="1">[19]WB!#REF!</definedName>
    <definedName name="_20__123Graph_BIBA_IBRD" localSheetId="47" hidden="1">[20]WB!#REF!</definedName>
    <definedName name="_20__123Graph_BIBA_IBRD" localSheetId="48" hidden="1">[20]WB!#REF!</definedName>
    <definedName name="_20__123Graph_BIBA_IBRD" localSheetId="49" hidden="1">[20]WB!#REF!</definedName>
    <definedName name="_20__123Graph_BIBA_IBRD" localSheetId="52" hidden="1">[19]WB!#REF!</definedName>
    <definedName name="_20__123Graph_BIBA_IBRD" localSheetId="53" hidden="1">[20]WB!#REF!</definedName>
    <definedName name="_20__123Graph_BIBA_IBRD" localSheetId="57" hidden="1">[20]WB!#REF!</definedName>
    <definedName name="_20__123Graph_BIBA_IBRD" localSheetId="61" hidden="1">[20]WB!#REF!</definedName>
    <definedName name="_20__123Graph_BIBA_IBRD" localSheetId="66" hidden="1">[19]WB!#REF!</definedName>
    <definedName name="_20__123Graph_BIBA_IBRD" localSheetId="69" hidden="1">[19]WB!#REF!</definedName>
    <definedName name="_20__123Graph_BIBA_IBRD" localSheetId="78" hidden="1">[19]WB!#REF!</definedName>
    <definedName name="_20__123Graph_BIBA_IBRD" hidden="1">[19]WB!#REF!</definedName>
    <definedName name="_24__123Graph_BTERMS_OF_TRADE" localSheetId="27" hidden="1">#REF!</definedName>
    <definedName name="_24__123Graph_BTERMS_OF_TRADE" localSheetId="47" hidden="1">#REF!</definedName>
    <definedName name="_24__123Graph_BTERMS_OF_TRADE" localSheetId="48" hidden="1">#REF!</definedName>
    <definedName name="_24__123Graph_BTERMS_OF_TRADE" localSheetId="49" hidden="1">#REF!</definedName>
    <definedName name="_24__123Graph_BTERMS_OF_TRADE" localSheetId="52" hidden="1">#REF!</definedName>
    <definedName name="_24__123Graph_BTERMS_OF_TRADE" localSheetId="53" hidden="1">#REF!</definedName>
    <definedName name="_24__123Graph_BTERMS_OF_TRADE" localSheetId="57" hidden="1">#REF!</definedName>
    <definedName name="_24__123Graph_BTERMS_OF_TRADE" localSheetId="61" hidden="1">#REF!</definedName>
    <definedName name="_24__123Graph_BTERMS_OF_TRADE" localSheetId="66" hidden="1">#REF!</definedName>
    <definedName name="_24__123Graph_BTERMS_OF_TRADE" localSheetId="69" hidden="1">#REF!</definedName>
    <definedName name="_24__123Graph_BTERMS_OF_TRADE" localSheetId="78" hidden="1">#REF!</definedName>
    <definedName name="_24__123Graph_BTERMS_OF_TRADE" hidden="1">#REF!</definedName>
    <definedName name="_24Macros_Import_.qbop" localSheetId="0">[21]!'[Macros Import].qbop'</definedName>
    <definedName name="_24Macros_Import_.qbop" localSheetId="10">[21]!'[Macros Import].qbop'</definedName>
    <definedName name="_24Macros_Import_.qbop" localSheetId="33">[21]!'[Macros Import].qbop'</definedName>
    <definedName name="_24Macros_Import_.qbop" localSheetId="39">[21]!'[Macros Import].qbop'</definedName>
    <definedName name="_24Macros_Import_.qbop" localSheetId="3">[21]!'[Macros Import].qbop'</definedName>
    <definedName name="_24Macros_Import_.qbop" localSheetId="32">[21]!'[Macros Import].qbop'</definedName>
    <definedName name="_24Macros_Import_.qbop" localSheetId="34">[21]!'[Macros Import].qbop'</definedName>
    <definedName name="_24Macros_Import_.qbop" localSheetId="35">[21]!'[Macros Import].qbop'</definedName>
    <definedName name="_24Macros_Import_.qbop" localSheetId="36">[21]!'[Macros Import].qbop'</definedName>
    <definedName name="_24Macros_Import_.qbop" localSheetId="37">[21]!'[Macros Import].qbop'</definedName>
    <definedName name="_24Macros_Import_.qbop" localSheetId="38">[21]!'[Macros Import].qbop'</definedName>
    <definedName name="_24Macros_Import_.qbop" localSheetId="40">[21]!'[Macros Import].qbop'</definedName>
    <definedName name="_24Macros_Import_.qbop" localSheetId="47">[21]!'[Macros Import].qbop'</definedName>
    <definedName name="_24Macros_Import_.qbop" localSheetId="48">[21]!'[Macros Import].qbop'</definedName>
    <definedName name="_24Macros_Import_.qbop" localSheetId="49">[21]!'[Macros Import].qbop'</definedName>
    <definedName name="_24Macros_Import_.qbop" localSheetId="50">[21]!'[Macros Import].qbop'</definedName>
    <definedName name="_24Macros_Import_.qbop" localSheetId="51">[21]!'[Macros Import].qbop'</definedName>
    <definedName name="_24Macros_Import_.qbop" localSheetId="55">[21]!'[Macros Import].qbop'</definedName>
    <definedName name="_24Macros_Import_.qbop" localSheetId="56">[21]!'[Macros Import].qbop'</definedName>
    <definedName name="_24Macros_Import_.qbop" localSheetId="59">[21]!'[Macros Import].qbop'</definedName>
    <definedName name="_24Macros_Import_.qbop" localSheetId="60">[21]!'[Macros Import].qbop'</definedName>
    <definedName name="_24Macros_Import_.qbop" localSheetId="61">[21]!'[Macros Import].qbop'</definedName>
    <definedName name="_24Macros_Import_.qbop">[21]!'[Macros Import].qbop'</definedName>
    <definedName name="_25__123Graph_ACPI_ER_LOG" hidden="1">[22]ER!#REF!</definedName>
    <definedName name="_25__123Graph_BWB_ADJ_PRJ" hidden="1">[19]WB!$Q$257:$AK$257</definedName>
    <definedName name="_26__123Graph_BCPI_ER_LOG" hidden="1">[22]ER!#REF!</definedName>
    <definedName name="_27__123Graph_ACPI_ER_LOG" hidden="1">[8]ER!#REF!</definedName>
    <definedName name="_27__123Graph_BIBA_IBRD" hidden="1">[22]WB!#REF!</definedName>
    <definedName name="_28B.2_B.3" localSheetId="46">#REF!</definedName>
    <definedName name="_28B.2_B.3" localSheetId="51">#REF!</definedName>
    <definedName name="_28B.2_B.3" localSheetId="52">#REF!</definedName>
    <definedName name="_28B.2_B.3" localSheetId="66">#REF!</definedName>
    <definedName name="_28B.2_B.3" localSheetId="78">#REF!</definedName>
    <definedName name="_28B.2_B.3">#REF!</definedName>
    <definedName name="_29__123Graph_XFIG_D" localSheetId="27" hidden="1">#REF!</definedName>
    <definedName name="_29__123Graph_XFIG_D" localSheetId="47" hidden="1">#REF!</definedName>
    <definedName name="_29__123Graph_XFIG_D" localSheetId="48" hidden="1">#REF!</definedName>
    <definedName name="_29__123Graph_XFIG_D" localSheetId="49" hidden="1">#REF!</definedName>
    <definedName name="_29__123Graph_XFIG_D" localSheetId="52" hidden="1">#REF!</definedName>
    <definedName name="_29__123Graph_XFIG_D" localSheetId="53" hidden="1">#REF!</definedName>
    <definedName name="_29__123Graph_XFIG_D" localSheetId="57" hidden="1">#REF!</definedName>
    <definedName name="_29__123Graph_XFIG_D" localSheetId="61" hidden="1">#REF!</definedName>
    <definedName name="_29__123Graph_XFIG_D" localSheetId="66" hidden="1">#REF!</definedName>
    <definedName name="_29__123Graph_XFIG_D" localSheetId="69" hidden="1">#REF!</definedName>
    <definedName name="_29__123Graph_XFIG_D" localSheetId="78" hidden="1">#REF!</definedName>
    <definedName name="_29__123Graph_XFIG_D" hidden="1">#REF!</definedName>
    <definedName name="_29B.4___5" localSheetId="52">#REF!</definedName>
    <definedName name="_29B.4___5" localSheetId="66">#REF!</definedName>
    <definedName name="_29B.4___5" localSheetId="78">#REF!</definedName>
    <definedName name="_29B.4___5">#REF!</definedName>
    <definedName name="_2IMPRESION" localSheetId="52">#REF!</definedName>
    <definedName name="_2IMPRESION" localSheetId="66">#REF!</definedName>
    <definedName name="_2IMPRESION">#REF!</definedName>
    <definedName name="_2Macros_Import_.qbop" localSheetId="0">[23]!'[Macros Import].qbop'</definedName>
    <definedName name="_2Macros_Import_.qbop" localSheetId="10">[23]!'[Macros Import].qbop'</definedName>
    <definedName name="_2Macros_Import_.qbop" localSheetId="33">[23]!'[Macros Import].qbop'</definedName>
    <definedName name="_2Macros_Import_.qbop" localSheetId="39">[23]!'[Macros Import].qbop'</definedName>
    <definedName name="_2Macros_Import_.qbop" localSheetId="3">[23]!'[Macros Import].qbop'</definedName>
    <definedName name="_2Macros_Import_.qbop" localSheetId="32">[23]!'[Macros Import].qbop'</definedName>
    <definedName name="_2Macros_Import_.qbop" localSheetId="34">[23]!'[Macros Import].qbop'</definedName>
    <definedName name="_2Macros_Import_.qbop" localSheetId="35">[23]!'[Macros Import].qbop'</definedName>
    <definedName name="_2Macros_Import_.qbop" localSheetId="36">[23]!'[Macros Import].qbop'</definedName>
    <definedName name="_2Macros_Import_.qbop" localSheetId="37">[23]!'[Macros Import].qbop'</definedName>
    <definedName name="_2Macros_Import_.qbop" localSheetId="38">[23]!'[Macros Import].qbop'</definedName>
    <definedName name="_2Macros_Import_.qbop" localSheetId="40">[23]!'[Macros Import].qbop'</definedName>
    <definedName name="_2Macros_Import_.qbop" localSheetId="47">[23]!'[Macros Import].qbop'</definedName>
    <definedName name="_2Macros_Import_.qbop" localSheetId="48">[23]!'[Macros Import].qbop'</definedName>
    <definedName name="_2Macros_Import_.qbop" localSheetId="49">[23]!'[Macros Import].qbop'</definedName>
    <definedName name="_2Macros_Import_.qbop" localSheetId="50">[23]!'[Macros Import].qbop'</definedName>
    <definedName name="_2Macros_Import_.qbop" localSheetId="51">[23]!'[Macros Import].qbop'</definedName>
    <definedName name="_2Macros_Import_.qbop" localSheetId="55">[23]!'[Macros Import].qbop'</definedName>
    <definedName name="_2Macros_Import_.qbop" localSheetId="56">[23]!'[Macros Import].qbop'</definedName>
    <definedName name="_2Macros_Import_.qbop" localSheetId="59">[23]!'[Macros Import].qbop'</definedName>
    <definedName name="_2Macros_Import_.qbop" localSheetId="60">[23]!'[Macros Import].qbop'</definedName>
    <definedName name="_2Macros_Import_.qbop" localSheetId="61">[23]!'[Macros Import].qbop'</definedName>
    <definedName name="_2Macros_Import_.qbop">[23]!'[Macros Import].qbop'</definedName>
    <definedName name="_3">#N/A</definedName>
    <definedName name="_3.__No_club_de_París__Después_del_30_Jun_84" localSheetId="27">#REF!</definedName>
    <definedName name="_3.__No_club_de_París__Después_del_30_Jun_84" localSheetId="47">#REF!</definedName>
    <definedName name="_3.__No_club_de_París__Después_del_30_Jun_84" localSheetId="48">#REF!</definedName>
    <definedName name="_3.__No_club_de_París__Después_del_30_Jun_84" localSheetId="49">#REF!</definedName>
    <definedName name="_3.__No_club_de_París__Después_del_30_Jun_84" localSheetId="52">#REF!</definedName>
    <definedName name="_3.__No_club_de_París__Después_del_30_Jun_84" localSheetId="53">#REF!</definedName>
    <definedName name="_3.__No_club_de_París__Después_del_30_Jun_84" localSheetId="57">#REF!</definedName>
    <definedName name="_3.__No_club_de_París__Después_del_30_Jun_84" localSheetId="61">#REF!</definedName>
    <definedName name="_3.__No_club_de_París__Después_del_30_Jun_84" localSheetId="66">#REF!</definedName>
    <definedName name="_3.__No_club_de_París__Después_del_30_Jun_84" localSheetId="69">#REF!</definedName>
    <definedName name="_3.__No_club_de_París__Después_del_30_Jun_84" localSheetId="78">#REF!</definedName>
    <definedName name="_3.__No_club_de_París__Después_del_30_Jun_84">#REF!</definedName>
    <definedName name="_3__123Graph_ACPI_ER_LOG" localSheetId="52" hidden="1">[8]ER!#REF!</definedName>
    <definedName name="_3__123Graph_ACPI_ER_LOG" localSheetId="66" hidden="1">[8]ER!#REF!</definedName>
    <definedName name="_3__123Graph_ACPI_ER_LOG" localSheetId="78" hidden="1">[8]ER!#REF!</definedName>
    <definedName name="_3__123Graph_ACPI_ER_LOG" hidden="1">[8]ER!#REF!</definedName>
    <definedName name="_30__123Graph_XREALEX_WAGE" localSheetId="27" hidden="1">[24]PRIVATE!#REF!</definedName>
    <definedName name="_30__123Graph_XREALEX_WAGE" localSheetId="47" hidden="1">[25]PRIVATE!#REF!</definedName>
    <definedName name="_30__123Graph_XREALEX_WAGE" localSheetId="48" hidden="1">[25]PRIVATE!#REF!</definedName>
    <definedName name="_30__123Graph_XREALEX_WAGE" localSheetId="49" hidden="1">[25]PRIVATE!#REF!</definedName>
    <definedName name="_30__123Graph_XREALEX_WAGE" localSheetId="53" hidden="1">[25]PRIVATE!#REF!</definedName>
    <definedName name="_30__123Graph_XREALEX_WAGE" localSheetId="57" hidden="1">[25]PRIVATE!#REF!</definedName>
    <definedName name="_30__123Graph_XREALEX_WAGE" localSheetId="61" hidden="1">[25]PRIVATE!#REF!</definedName>
    <definedName name="_30__123Graph_XREALEX_WAGE" localSheetId="66" hidden="1">[24]PRIVATE!#REF!</definedName>
    <definedName name="_30__123Graph_XREALEX_WAGE" localSheetId="69" hidden="1">[24]PRIVATE!#REF!</definedName>
    <definedName name="_30__123Graph_XREALEX_WAGE" localSheetId="78" hidden="1">[24]PRIVATE!#REF!</definedName>
    <definedName name="_30__123Graph_XREALEX_WAGE" hidden="1">[24]PRIVATE!#REF!</definedName>
    <definedName name="_30CONSOL_B2" localSheetId="46">#REF!</definedName>
    <definedName name="_30CONSOL_B2" localSheetId="51">#REF!</definedName>
    <definedName name="_30CONSOL_B2" localSheetId="52">#REF!</definedName>
    <definedName name="_30CONSOL_B2" localSheetId="66">#REF!</definedName>
    <definedName name="_30CONSOL_B2" localSheetId="78">#REF!</definedName>
    <definedName name="_30CONSOL_B2">#REF!</definedName>
    <definedName name="_31CONSOL_DEPOSITS" localSheetId="46">'[26]A 11'!#REF!</definedName>
    <definedName name="_31CONSOL_DEPOSITS" localSheetId="51">'[26]A 11'!#REF!</definedName>
    <definedName name="_31CONSOL_DEPOSITS" localSheetId="52">'[26]A 11'!#REF!</definedName>
    <definedName name="_31CONSOL_DEPOSITS" localSheetId="66">'[26]A 11'!#REF!</definedName>
    <definedName name="_31CONSOL_DEPOSITS" localSheetId="78">'[26]A 11'!#REF!</definedName>
    <definedName name="_31CONSOL_DEPOSITS">'[26]A 11'!#REF!</definedName>
    <definedName name="_32FA_L" localSheetId="46">#REF!</definedName>
    <definedName name="_32FA_L" localSheetId="51">#REF!</definedName>
    <definedName name="_32FA_L" localSheetId="52">#REF!</definedName>
    <definedName name="_32FA_L" localSheetId="66">#REF!</definedName>
    <definedName name="_32FA_L" localSheetId="78">#REF!</definedName>
    <definedName name="_32FA_L">#REF!</definedName>
    <definedName name="_33GAZ_LIABS" localSheetId="46">#REF!</definedName>
    <definedName name="_33GAZ_LIABS" localSheetId="51">#REF!</definedName>
    <definedName name="_33GAZ_LIABS" localSheetId="52">#REF!</definedName>
    <definedName name="_33GAZ_LIABS" localSheetId="66">#REF!</definedName>
    <definedName name="_33GAZ_LIABS" localSheetId="78">#REF!</definedName>
    <definedName name="_33GAZ_LIABS">#REF!</definedName>
    <definedName name="_34__123Graph_XTERMS_OF_TRADE" localSheetId="27" hidden="1">#REF!</definedName>
    <definedName name="_34__123Graph_XTERMS_OF_TRADE" localSheetId="47" hidden="1">#REF!</definedName>
    <definedName name="_34__123Graph_XTERMS_OF_TRADE" localSheetId="48" hidden="1">#REF!</definedName>
    <definedName name="_34__123Graph_XTERMS_OF_TRADE" localSheetId="49" hidden="1">#REF!</definedName>
    <definedName name="_34__123Graph_XTERMS_OF_TRADE" localSheetId="52" hidden="1">#REF!</definedName>
    <definedName name="_34__123Graph_XTERMS_OF_TRADE" localSheetId="53" hidden="1">#REF!</definedName>
    <definedName name="_34__123Graph_XTERMS_OF_TRADE" localSheetId="57" hidden="1">#REF!</definedName>
    <definedName name="_34__123Graph_XTERMS_OF_TRADE" localSheetId="61" hidden="1">#REF!</definedName>
    <definedName name="_34__123Graph_XTERMS_OF_TRADE" localSheetId="66" hidden="1">#REF!</definedName>
    <definedName name="_34__123Graph_XTERMS_OF_TRADE" localSheetId="69" hidden="1">#REF!</definedName>
    <definedName name="_34__123Graph_XTERMS_OF_TRADE" localSheetId="78" hidden="1">#REF!</definedName>
    <definedName name="_34__123Graph_XTERMS_OF_TRADE" hidden="1">#REF!</definedName>
    <definedName name="_34INT_RESERVES" localSheetId="52">#REF!</definedName>
    <definedName name="_34INT_RESERVES" localSheetId="66">#REF!</definedName>
    <definedName name="_34INT_RESERVES">#REF!</definedName>
    <definedName name="_39__123Graph_BCPI_ER_LOG" localSheetId="52" hidden="1">[8]ER!#REF!</definedName>
    <definedName name="_39__123Graph_BCPI_ER_LOG" localSheetId="66" hidden="1">[8]ER!#REF!</definedName>
    <definedName name="_39__123Graph_BCPI_ER_LOG" hidden="1">[8]ER!#REF!</definedName>
    <definedName name="_4">#N/A</definedName>
    <definedName name="_4__123Graph_BCPI_ER_LOG" localSheetId="52" hidden="1">[8]ER!#REF!</definedName>
    <definedName name="_4__123Graph_BCPI_ER_LOG" localSheetId="66" hidden="1">[8]ER!#REF!</definedName>
    <definedName name="_4__123Graph_BCPI_ER_LOG" hidden="1">[8]ER!#REF!</definedName>
    <definedName name="_5">#N/A</definedName>
    <definedName name="_5__123Graph_BIBA_IBRD" localSheetId="52" hidden="1">[8]WB!#REF!</definedName>
    <definedName name="_5__123Graph_BIBA_IBRD" localSheetId="66" hidden="1">[8]WB!#REF!</definedName>
    <definedName name="_5__123Graph_BIBA_IBRD" hidden="1">[8]WB!#REF!</definedName>
    <definedName name="_51__123Graph_BIBA_IBRD" localSheetId="52" hidden="1">[8]WB!#REF!</definedName>
    <definedName name="_51__123Graph_BIBA_IBRD" localSheetId="66" hidden="1">[8]WB!#REF!</definedName>
    <definedName name="_51__123Graph_BIBA_IBRD" hidden="1">[8]WB!#REF!</definedName>
    <definedName name="_52B.2_B.3" localSheetId="46">#REF!</definedName>
    <definedName name="_52B.2_B.3" localSheetId="51">#REF!</definedName>
    <definedName name="_52B.2_B.3" localSheetId="52">#REF!</definedName>
    <definedName name="_52B.2_B.3" localSheetId="66">#REF!</definedName>
    <definedName name="_52B.2_B.3" localSheetId="78">#REF!</definedName>
    <definedName name="_52B.2_B.3">#REF!</definedName>
    <definedName name="_53B.4___5" localSheetId="46">#REF!</definedName>
    <definedName name="_53B.4___5" localSheetId="51">#REF!</definedName>
    <definedName name="_53B.4___5" localSheetId="52">#REF!</definedName>
    <definedName name="_53B.4___5" localSheetId="66">#REF!</definedName>
    <definedName name="_53B.4___5" localSheetId="78">#REF!</definedName>
    <definedName name="_53B.4___5">#REF!</definedName>
    <definedName name="_54CONSOL_B2" localSheetId="46">#REF!</definedName>
    <definedName name="_54CONSOL_B2" localSheetId="51">#REF!</definedName>
    <definedName name="_54CONSOL_B2" localSheetId="52">#REF!</definedName>
    <definedName name="_54CONSOL_B2" localSheetId="66">#REF!</definedName>
    <definedName name="_54CONSOL_B2" localSheetId="78">#REF!</definedName>
    <definedName name="_54CONSOL_B2">#REF!</definedName>
    <definedName name="_6">#N/A</definedName>
    <definedName name="_68CONSOL_DEPOSITS" localSheetId="46">'[17]A 11'!#REF!</definedName>
    <definedName name="_68CONSOL_DEPOSITS" localSheetId="51">'[17]A 11'!#REF!</definedName>
    <definedName name="_68CONSOL_DEPOSITS" localSheetId="52">'[17]A 11'!#REF!</definedName>
    <definedName name="_68CONSOL_DEPOSITS" localSheetId="66">'[17]A 11'!#REF!</definedName>
    <definedName name="_68CONSOL_DEPOSITS" localSheetId="78">'[17]A 11'!#REF!</definedName>
    <definedName name="_68CONSOL_DEPOSITS">'[17]A 11'!#REF!</definedName>
    <definedName name="_69FA_L" localSheetId="46">#REF!</definedName>
    <definedName name="_69FA_L" localSheetId="51">#REF!</definedName>
    <definedName name="_69FA_L" localSheetId="52">#REF!</definedName>
    <definedName name="_69FA_L" localSheetId="66">#REF!</definedName>
    <definedName name="_69FA_L" localSheetId="78">#REF!</definedName>
    <definedName name="_69FA_L">#REF!</definedName>
    <definedName name="_6B.2_B.3" localSheetId="46">#REF!</definedName>
    <definedName name="_6B.2_B.3" localSheetId="51">#REF!</definedName>
    <definedName name="_6B.2_B.3" localSheetId="52">#REF!</definedName>
    <definedName name="_6B.2_B.3" localSheetId="66">#REF!</definedName>
    <definedName name="_6B.2_B.3" localSheetId="78">#REF!</definedName>
    <definedName name="_6B.2_B.3">#REF!</definedName>
    <definedName name="_7">#N/A</definedName>
    <definedName name="_7__123Graph_ACPI_ER_LOG" localSheetId="27" hidden="1">[19]ER!#REF!</definedName>
    <definedName name="_7__123Graph_ACPI_ER_LOG" localSheetId="47" hidden="1">[20]ER!#REF!</definedName>
    <definedName name="_7__123Graph_ACPI_ER_LOG" localSheetId="48" hidden="1">[20]ER!#REF!</definedName>
    <definedName name="_7__123Graph_ACPI_ER_LOG" localSheetId="49" hidden="1">[20]ER!#REF!</definedName>
    <definedName name="_7__123Graph_ACPI_ER_LOG" localSheetId="53" hidden="1">[20]ER!#REF!</definedName>
    <definedName name="_7__123Graph_ACPI_ER_LOG" localSheetId="57" hidden="1">[20]ER!#REF!</definedName>
    <definedName name="_7__123Graph_ACPI_ER_LOG" localSheetId="61" hidden="1">[20]ER!#REF!</definedName>
    <definedName name="_7__123Graph_ACPI_ER_LOG" localSheetId="66" hidden="1">[19]ER!#REF!</definedName>
    <definedName name="_7__123Graph_ACPI_ER_LOG" localSheetId="69" hidden="1">[19]ER!#REF!</definedName>
    <definedName name="_7__123Graph_ACPI_ER_LOG" localSheetId="78" hidden="1">[19]ER!#REF!</definedName>
    <definedName name="_7__123Graph_ACPI_ER_LOG" hidden="1">[19]ER!#REF!</definedName>
    <definedName name="_70GAZ_LIABS" localSheetId="46">#REF!</definedName>
    <definedName name="_70GAZ_LIABS" localSheetId="51">#REF!</definedName>
    <definedName name="_70GAZ_LIABS" localSheetId="52">#REF!</definedName>
    <definedName name="_70GAZ_LIABS" localSheetId="66">#REF!</definedName>
    <definedName name="_70GAZ_LIABS" localSheetId="78">#REF!</definedName>
    <definedName name="_70GAZ_LIABS">#REF!</definedName>
    <definedName name="_71INT_RESERVES" localSheetId="46">#REF!</definedName>
    <definedName name="_71INT_RESERVES" localSheetId="51">#REF!</definedName>
    <definedName name="_71INT_RESERVES" localSheetId="52">#REF!</definedName>
    <definedName name="_71INT_RESERVES" localSheetId="66">#REF!</definedName>
    <definedName name="_71INT_RESERVES" localSheetId="78">#REF!</definedName>
    <definedName name="_71INT_RESERVES">#REF!</definedName>
    <definedName name="_7B.4___5" localSheetId="46">#REF!</definedName>
    <definedName name="_7B.4___5" localSheetId="51">#REF!</definedName>
    <definedName name="_7B.4___5" localSheetId="52">#REF!</definedName>
    <definedName name="_7B.4___5" localSheetId="66">#REF!</definedName>
    <definedName name="_7B.4___5" localSheetId="78">#REF!</definedName>
    <definedName name="_7B.4___5">#REF!</definedName>
    <definedName name="_8">#N/A</definedName>
    <definedName name="_88" localSheetId="27">#REF!</definedName>
    <definedName name="_88" localSheetId="47">#REF!</definedName>
    <definedName name="_88" localSheetId="48">#REF!</definedName>
    <definedName name="_88" localSheetId="49">#REF!</definedName>
    <definedName name="_88" localSheetId="52">#REF!</definedName>
    <definedName name="_88" localSheetId="53">#REF!</definedName>
    <definedName name="_88" localSheetId="57">#REF!</definedName>
    <definedName name="_88" localSheetId="61">#REF!</definedName>
    <definedName name="_88" localSheetId="66">#REF!</definedName>
    <definedName name="_88" localSheetId="69">#REF!</definedName>
    <definedName name="_88" localSheetId="78">#REF!</definedName>
    <definedName name="_88">#REF!</definedName>
    <definedName name="_89" localSheetId="27">#REF!</definedName>
    <definedName name="_89" localSheetId="47">#REF!</definedName>
    <definedName name="_89" localSheetId="48">#REF!</definedName>
    <definedName name="_89" localSheetId="49">#REF!</definedName>
    <definedName name="_89" localSheetId="52">#REF!</definedName>
    <definedName name="_89" localSheetId="53">#REF!</definedName>
    <definedName name="_89" localSheetId="57">#REF!</definedName>
    <definedName name="_89" localSheetId="61">#REF!</definedName>
    <definedName name="_89" localSheetId="66">#REF!</definedName>
    <definedName name="_89" localSheetId="69">#REF!</definedName>
    <definedName name="_89" localSheetId="78">#REF!</definedName>
    <definedName name="_89">#REF!</definedName>
    <definedName name="_8CONSOL_B2" localSheetId="52">#REF!</definedName>
    <definedName name="_8CONSOL_B2" localSheetId="66">#REF!</definedName>
    <definedName name="_8CONSOL_B2" localSheetId="78">#REF!</definedName>
    <definedName name="_8CONSOL_B2">#REF!</definedName>
    <definedName name="_9CONSOL_DEPOSITS" localSheetId="52">'[27]A 11'!#REF!</definedName>
    <definedName name="_9CONSOL_DEPOSITS" localSheetId="66">'[27]A 11'!#REF!</definedName>
    <definedName name="_9CONSOL_DEPOSITS" localSheetId="78">'[27]A 11'!#REF!</definedName>
    <definedName name="_9CONSOL_DEPOSITS">'[27]A 11'!#REF!</definedName>
    <definedName name="_aaV110" localSheetId="27">[28]QNEWLOR!#REF!</definedName>
    <definedName name="_aaV110" localSheetId="47">[29]QNEWLOR!#REF!</definedName>
    <definedName name="_aaV110" localSheetId="48">[29]QNEWLOR!#REF!</definedName>
    <definedName name="_aaV110" localSheetId="49">[29]QNEWLOR!#REF!</definedName>
    <definedName name="_aaV110" localSheetId="53">[29]QNEWLOR!#REF!</definedName>
    <definedName name="_aaV110" localSheetId="57">[29]QNEWLOR!#REF!</definedName>
    <definedName name="_aaV110" localSheetId="61">[29]QNEWLOR!#REF!</definedName>
    <definedName name="_aaV110" localSheetId="66">[28]QNEWLOR!#REF!</definedName>
    <definedName name="_aaV110" localSheetId="69">[28]QNEWLOR!#REF!</definedName>
    <definedName name="_aaV110" localSheetId="78">[28]QNEWLOR!#REF!</definedName>
    <definedName name="_aaV110">[28]QNEWLOR!#REF!</definedName>
    <definedName name="_aIV114" localSheetId="27">[28]QNEWLOR!#REF!</definedName>
    <definedName name="_aIV114" localSheetId="47">[29]QNEWLOR!#REF!</definedName>
    <definedName name="_aIV114" localSheetId="48">[29]QNEWLOR!#REF!</definedName>
    <definedName name="_aIV114" localSheetId="49">[29]QNEWLOR!#REF!</definedName>
    <definedName name="_aIV114" localSheetId="53">[29]QNEWLOR!#REF!</definedName>
    <definedName name="_aIV114" localSheetId="57">[29]QNEWLOR!#REF!</definedName>
    <definedName name="_aIV114" localSheetId="61">[29]QNEWLOR!#REF!</definedName>
    <definedName name="_aIV114" localSheetId="69">[28]QNEWLOR!#REF!</definedName>
    <definedName name="_aIV114" localSheetId="78">[28]QNEWLOR!#REF!</definedName>
    <definedName name="_aIV114">[28]QNEWLOR!#REF!</definedName>
    <definedName name="_aIV190" localSheetId="69">[28]QNEWLOR!#REF!</definedName>
    <definedName name="_aIV190" localSheetId="78">[28]QNEWLOR!#REF!</definedName>
    <definedName name="_aIV190">[28]QNEWLOR!#REF!</definedName>
    <definedName name="_AUS1" localSheetId="27">#REF!</definedName>
    <definedName name="_AUS1" localSheetId="47">#REF!</definedName>
    <definedName name="_AUS1" localSheetId="48">#REF!</definedName>
    <definedName name="_AUS1" localSheetId="49">#REF!</definedName>
    <definedName name="_AUS1" localSheetId="52">#REF!</definedName>
    <definedName name="_AUS1" localSheetId="53">#REF!</definedName>
    <definedName name="_AUS1" localSheetId="57">#REF!</definedName>
    <definedName name="_AUS1" localSheetId="61">#REF!</definedName>
    <definedName name="_AUS1" localSheetId="66">#REF!</definedName>
    <definedName name="_AUS1" localSheetId="69">#REF!</definedName>
    <definedName name="_AUS1" localSheetId="78">#REF!</definedName>
    <definedName name="_AUS1">#REF!</definedName>
    <definedName name="_bla2" localSheetId="27" hidden="1">#REF!</definedName>
    <definedName name="_bla2" localSheetId="47" hidden="1">#REF!</definedName>
    <definedName name="_bla2" localSheetId="48" hidden="1">#REF!</definedName>
    <definedName name="_bla2" localSheetId="49" hidden="1">#REF!</definedName>
    <definedName name="_bla2" localSheetId="52" hidden="1">#REF!</definedName>
    <definedName name="_bla2" localSheetId="53" hidden="1">#REF!</definedName>
    <definedName name="_bla2" localSheetId="57" hidden="1">#REF!</definedName>
    <definedName name="_bla2" localSheetId="61" hidden="1">#REF!</definedName>
    <definedName name="_bla2" localSheetId="66" hidden="1">#REF!</definedName>
    <definedName name="_bla2" localSheetId="69" hidden="1">#REF!</definedName>
    <definedName name="_bla2" localSheetId="78" hidden="1">#REF!</definedName>
    <definedName name="_bla2" hidden="1">#REF!</definedName>
    <definedName name="_bla3" localSheetId="27" hidden="1">#REF!</definedName>
    <definedName name="_bla3" localSheetId="47" hidden="1">#REF!</definedName>
    <definedName name="_bla3" localSheetId="48" hidden="1">#REF!</definedName>
    <definedName name="_bla3" localSheetId="49" hidden="1">#REF!</definedName>
    <definedName name="_bla3" localSheetId="52" hidden="1">#REF!</definedName>
    <definedName name="_bla3" localSheetId="53" hidden="1">#REF!</definedName>
    <definedName name="_bla3" localSheetId="57" hidden="1">#REF!</definedName>
    <definedName name="_bla3" localSheetId="61" hidden="1">#REF!</definedName>
    <definedName name="_bla3" localSheetId="66" hidden="1">#REF!</definedName>
    <definedName name="_bla3" localSheetId="69" hidden="1">#REF!</definedName>
    <definedName name="_bla3" localSheetId="78" hidden="1">#REF!</definedName>
    <definedName name="_bla3" hidden="1">#REF!</definedName>
    <definedName name="_bla4" localSheetId="27" hidden="1">#REF!</definedName>
    <definedName name="_bla4" localSheetId="47" hidden="1">#REF!</definedName>
    <definedName name="_bla4" localSheetId="48" hidden="1">#REF!</definedName>
    <definedName name="_bla4" localSheetId="49" hidden="1">#REF!</definedName>
    <definedName name="_bla4" localSheetId="52" hidden="1">#REF!</definedName>
    <definedName name="_bla4" localSheetId="53" hidden="1">#REF!</definedName>
    <definedName name="_bla4" localSheetId="57" hidden="1">#REF!</definedName>
    <definedName name="_bla4" localSheetId="61" hidden="1">#REF!</definedName>
    <definedName name="_bla4" localSheetId="66" hidden="1">#REF!</definedName>
    <definedName name="_bla4" hidden="1">#REF!</definedName>
    <definedName name="_BOP2" localSheetId="52">[30]BoP!#REF!</definedName>
    <definedName name="_BOP2" localSheetId="66">[30]BoP!#REF!</definedName>
    <definedName name="_BOP2">[30]BoP!#REF!</definedName>
    <definedName name="_D" localSheetId="46">#REF!</definedName>
    <definedName name="_D" localSheetId="51">#REF!</definedName>
    <definedName name="_D" localSheetId="52">#REF!</definedName>
    <definedName name="_D" localSheetId="66">#REF!</definedName>
    <definedName name="_D" localSheetId="78">#REF!</definedName>
    <definedName name="_D">#REF!</definedName>
    <definedName name="_DEG1" localSheetId="27">#REF!</definedName>
    <definedName name="_DEG1" localSheetId="47">#REF!</definedName>
    <definedName name="_DEG1" localSheetId="48">#REF!</definedName>
    <definedName name="_DEG1" localSheetId="49">#REF!</definedName>
    <definedName name="_DEG1" localSheetId="52">#REF!</definedName>
    <definedName name="_DEG1" localSheetId="53">#REF!</definedName>
    <definedName name="_DEG1" localSheetId="57">#REF!</definedName>
    <definedName name="_DEG1" localSheetId="61">#REF!</definedName>
    <definedName name="_DEG1" localSheetId="66">#REF!</definedName>
    <definedName name="_DEG1" localSheetId="69">#REF!</definedName>
    <definedName name="_DEG1" localSheetId="78">#REF!</definedName>
    <definedName name="_DEG1">#REF!</definedName>
    <definedName name="_DKR1" localSheetId="27">#REF!</definedName>
    <definedName name="_DKR1" localSheetId="47">#REF!</definedName>
    <definedName name="_DKR1" localSheetId="48">#REF!</definedName>
    <definedName name="_DKR1" localSheetId="49">#REF!</definedName>
    <definedName name="_DKR1" localSheetId="52">#REF!</definedName>
    <definedName name="_DKR1" localSheetId="53">#REF!</definedName>
    <definedName name="_DKR1" localSheetId="57">#REF!</definedName>
    <definedName name="_DKR1" localSheetId="61">#REF!</definedName>
    <definedName name="_DKR1" localSheetId="66">#REF!</definedName>
    <definedName name="_DKR1" localSheetId="69">#REF!</definedName>
    <definedName name="_DKR1" localSheetId="78">#REF!</definedName>
    <definedName name="_DKR1">#REF!</definedName>
    <definedName name="_DLX1.EMA" localSheetId="27">#REF!</definedName>
    <definedName name="_DLX1.EMA" localSheetId="47">#REF!</definedName>
    <definedName name="_DLX1.EMA" localSheetId="48">#REF!</definedName>
    <definedName name="_DLX1.EMA" localSheetId="49">#REF!</definedName>
    <definedName name="_DLX1.EMA" localSheetId="52">#REF!</definedName>
    <definedName name="_DLX1.EMA" localSheetId="53">#REF!</definedName>
    <definedName name="_DLX1.EMA" localSheetId="57">#REF!</definedName>
    <definedName name="_DLX1.EMA" localSheetId="61">#REF!</definedName>
    <definedName name="_DLX1.EMA" localSheetId="66">#REF!</definedName>
    <definedName name="_DLX1.EMA">#REF!</definedName>
    <definedName name="_DLX1.EMG" localSheetId="27">#REF!</definedName>
    <definedName name="_DLX1.EMG" localSheetId="47">#REF!</definedName>
    <definedName name="_DLX1.EMG" localSheetId="48">#REF!</definedName>
    <definedName name="_DLX1.EMG" localSheetId="49">#REF!</definedName>
    <definedName name="_DLX1.EMG" localSheetId="52">#REF!</definedName>
    <definedName name="_DLX1.EMG" localSheetId="53">#REF!</definedName>
    <definedName name="_DLX1.EMG" localSheetId="57">#REF!</definedName>
    <definedName name="_DLX1.EMG" localSheetId="61">#REF!</definedName>
    <definedName name="_DLX1.EMG" localSheetId="66">#REF!</definedName>
    <definedName name="_DLX1.EMG">#REF!</definedName>
    <definedName name="_DLX10.EMA" localSheetId="27">#REF!</definedName>
    <definedName name="_DLX10.EMA" localSheetId="47">#REF!</definedName>
    <definedName name="_DLX10.EMA" localSheetId="48">#REF!</definedName>
    <definedName name="_DLX10.EMA" localSheetId="49">#REF!</definedName>
    <definedName name="_DLX10.EMA" localSheetId="52">#REF!</definedName>
    <definedName name="_DLX10.EMA" localSheetId="53">#REF!</definedName>
    <definedName name="_DLX10.EMA" localSheetId="57">#REF!</definedName>
    <definedName name="_DLX10.EMA" localSheetId="61">#REF!</definedName>
    <definedName name="_DLX10.EMA" localSheetId="66">#REF!</definedName>
    <definedName name="_DLX10.EMA">#REF!</definedName>
    <definedName name="_DLX11.EMA" localSheetId="27">#REF!</definedName>
    <definedName name="_DLX11.EMA" localSheetId="47">#REF!</definedName>
    <definedName name="_DLX11.EMA" localSheetId="48">#REF!</definedName>
    <definedName name="_DLX11.EMA" localSheetId="49">#REF!</definedName>
    <definedName name="_DLX11.EMA" localSheetId="52">#REF!</definedName>
    <definedName name="_DLX11.EMA" localSheetId="53">#REF!</definedName>
    <definedName name="_DLX11.EMA" localSheetId="57">#REF!</definedName>
    <definedName name="_DLX11.EMA" localSheetId="61">#REF!</definedName>
    <definedName name="_DLX11.EMA" localSheetId="66">#REF!</definedName>
    <definedName name="_DLX11.EMA">#REF!</definedName>
    <definedName name="_DLX12.EMA" localSheetId="27">#REF!</definedName>
    <definedName name="_DLX12.EMA" localSheetId="47">#REF!</definedName>
    <definedName name="_DLX12.EMA" localSheetId="48">#REF!</definedName>
    <definedName name="_DLX12.EMA" localSheetId="49">#REF!</definedName>
    <definedName name="_DLX12.EMA" localSheetId="52">#REF!</definedName>
    <definedName name="_DLX12.EMA" localSheetId="53">#REF!</definedName>
    <definedName name="_DLX12.EMA" localSheetId="57">#REF!</definedName>
    <definedName name="_DLX12.EMA" localSheetId="61">#REF!</definedName>
    <definedName name="_DLX12.EMA" localSheetId="66">#REF!</definedName>
    <definedName name="_DLX12.EMA">#REF!</definedName>
    <definedName name="_DLX13.EMA" localSheetId="27">#REF!</definedName>
    <definedName name="_DLX13.EMA" localSheetId="47">#REF!</definedName>
    <definedName name="_DLX13.EMA" localSheetId="48">#REF!</definedName>
    <definedName name="_DLX13.EMA" localSheetId="49">#REF!</definedName>
    <definedName name="_DLX13.EMA" localSheetId="52">#REF!</definedName>
    <definedName name="_DLX13.EMA" localSheetId="53">#REF!</definedName>
    <definedName name="_DLX13.EMA" localSheetId="57">#REF!</definedName>
    <definedName name="_DLX13.EMA" localSheetId="61">#REF!</definedName>
    <definedName name="_DLX13.EMA" localSheetId="66">#REF!</definedName>
    <definedName name="_DLX13.EMA">#REF!</definedName>
    <definedName name="_DLX14.EMA" localSheetId="27">#REF!</definedName>
    <definedName name="_DLX14.EMA" localSheetId="47">#REF!</definedName>
    <definedName name="_DLX14.EMA" localSheetId="48">#REF!</definedName>
    <definedName name="_DLX14.EMA" localSheetId="49">#REF!</definedName>
    <definedName name="_DLX14.EMA" localSheetId="52">#REF!</definedName>
    <definedName name="_DLX14.EMA" localSheetId="53">#REF!</definedName>
    <definedName name="_DLX14.EMA" localSheetId="57">#REF!</definedName>
    <definedName name="_DLX14.EMA" localSheetId="61">#REF!</definedName>
    <definedName name="_DLX14.EMA" localSheetId="66">#REF!</definedName>
    <definedName name="_DLX14.EMA">#REF!</definedName>
    <definedName name="_DLX16.EMA" localSheetId="27">#REF!</definedName>
    <definedName name="_DLX16.EMA" localSheetId="47">#REF!</definedName>
    <definedName name="_DLX16.EMA" localSheetId="48">#REF!</definedName>
    <definedName name="_DLX16.EMA" localSheetId="49">#REF!</definedName>
    <definedName name="_DLX16.EMA" localSheetId="52">#REF!</definedName>
    <definedName name="_DLX16.EMA" localSheetId="53">#REF!</definedName>
    <definedName name="_DLX16.EMA" localSheetId="57">#REF!</definedName>
    <definedName name="_DLX16.EMA" localSheetId="61">#REF!</definedName>
    <definedName name="_DLX16.EMA" localSheetId="66">#REF!</definedName>
    <definedName name="_DLX16.EMA">#REF!</definedName>
    <definedName name="_DLX2.EMA" localSheetId="27">#REF!,#REF!</definedName>
    <definedName name="_DLX2.EMA" localSheetId="47">#REF!,#REF!</definedName>
    <definedName name="_DLX2.EMA" localSheetId="48">#REF!,#REF!</definedName>
    <definedName name="_DLX2.EMA" localSheetId="49">#REF!,#REF!</definedName>
    <definedName name="_DLX2.EMA" localSheetId="52">#REF!,#REF!</definedName>
    <definedName name="_DLX2.EMA" localSheetId="53">#REF!,#REF!</definedName>
    <definedName name="_DLX2.EMA" localSheetId="57">#REF!,#REF!</definedName>
    <definedName name="_DLX2.EMA" localSheetId="61">#REF!,#REF!</definedName>
    <definedName name="_DLX2.EMA" localSheetId="66">#REF!,#REF!</definedName>
    <definedName name="_DLX2.EMA" localSheetId="78">#REF!,#REF!</definedName>
    <definedName name="_DLX2.EMA">#REF!,#REF!</definedName>
    <definedName name="_DLX2.EMG" localSheetId="27">#REF!</definedName>
    <definedName name="_DLX2.EMG" localSheetId="47">#REF!</definedName>
    <definedName name="_DLX2.EMG" localSheetId="48">#REF!</definedName>
    <definedName name="_DLX2.EMG" localSheetId="49">#REF!</definedName>
    <definedName name="_DLX2.EMG" localSheetId="52">#REF!</definedName>
    <definedName name="_DLX2.EMG" localSheetId="53">#REF!</definedName>
    <definedName name="_DLX2.EMG" localSheetId="57">#REF!</definedName>
    <definedName name="_DLX2.EMG" localSheetId="61">#REF!</definedName>
    <definedName name="_DLX2.EMG" localSheetId="66">#REF!</definedName>
    <definedName name="_DLX2.EMG" localSheetId="78">#REF!</definedName>
    <definedName name="_DLX2.EMG">#REF!</definedName>
    <definedName name="_DLX4.EMA" localSheetId="27">#REF!</definedName>
    <definedName name="_DLX4.EMA" localSheetId="47">#REF!</definedName>
    <definedName name="_DLX4.EMA" localSheetId="48">#REF!</definedName>
    <definedName name="_DLX4.EMA" localSheetId="49">#REF!</definedName>
    <definedName name="_DLX4.EMA" localSheetId="52">#REF!</definedName>
    <definedName name="_DLX4.EMA" localSheetId="53">#REF!</definedName>
    <definedName name="_DLX4.EMA" localSheetId="57">#REF!</definedName>
    <definedName name="_DLX4.EMA" localSheetId="61">#REF!</definedName>
    <definedName name="_DLX4.EMA" localSheetId="66">#REF!</definedName>
    <definedName name="_DLX4.EMA" localSheetId="78">#REF!</definedName>
    <definedName name="_DLX4.EMA">#REF!</definedName>
    <definedName name="_DLX4.EMG" localSheetId="27">#REF!</definedName>
    <definedName name="_DLX4.EMG" localSheetId="47">#REF!</definedName>
    <definedName name="_DLX4.EMG" localSheetId="48">#REF!</definedName>
    <definedName name="_DLX4.EMG" localSheetId="49">#REF!</definedName>
    <definedName name="_DLX4.EMG" localSheetId="52">#REF!</definedName>
    <definedName name="_DLX4.EMG" localSheetId="53">#REF!</definedName>
    <definedName name="_DLX4.EMG" localSheetId="57">#REF!</definedName>
    <definedName name="_DLX4.EMG" localSheetId="61">#REF!</definedName>
    <definedName name="_DLX4.EMG" localSheetId="66">#REF!</definedName>
    <definedName name="_DLX4.EMG" localSheetId="78">#REF!</definedName>
    <definedName name="_DLX4.EMG">#REF!</definedName>
    <definedName name="_DLX5.EMA" localSheetId="27">#REF!</definedName>
    <definedName name="_DLX5.EMA" localSheetId="47">#REF!</definedName>
    <definedName name="_DLX5.EMA" localSheetId="48">#REF!</definedName>
    <definedName name="_DLX5.EMA" localSheetId="49">#REF!</definedName>
    <definedName name="_DLX5.EMA" localSheetId="52">#REF!</definedName>
    <definedName name="_DLX5.EMA" localSheetId="53">#REF!</definedName>
    <definedName name="_DLX5.EMA" localSheetId="57">#REF!</definedName>
    <definedName name="_DLX5.EMA" localSheetId="61">#REF!</definedName>
    <definedName name="_DLX5.EMA" localSheetId="66">#REF!</definedName>
    <definedName name="_DLX5.EMA">#REF!</definedName>
    <definedName name="_DLX6.EMA" localSheetId="27">#REF!</definedName>
    <definedName name="_DLX6.EMA" localSheetId="47">#REF!</definedName>
    <definedName name="_DLX6.EMA" localSheetId="48">#REF!</definedName>
    <definedName name="_DLX6.EMA" localSheetId="49">#REF!</definedName>
    <definedName name="_DLX6.EMA" localSheetId="52">#REF!</definedName>
    <definedName name="_DLX6.EMA" localSheetId="53">#REF!</definedName>
    <definedName name="_DLX6.EMA" localSheetId="57">#REF!</definedName>
    <definedName name="_DLX6.EMA" localSheetId="61">#REF!</definedName>
    <definedName name="_DLX6.EMA" localSheetId="66">#REF!</definedName>
    <definedName name="_DLX6.EMA">#REF!</definedName>
    <definedName name="_DLX7.EMA" localSheetId="27">#REF!</definedName>
    <definedName name="_DLX7.EMA" localSheetId="47">#REF!</definedName>
    <definedName name="_DLX7.EMA" localSheetId="48">#REF!</definedName>
    <definedName name="_DLX7.EMA" localSheetId="49">#REF!</definedName>
    <definedName name="_DLX7.EMA" localSheetId="52">#REF!</definedName>
    <definedName name="_DLX7.EMA" localSheetId="53">#REF!</definedName>
    <definedName name="_DLX7.EMA" localSheetId="57">#REF!</definedName>
    <definedName name="_DLX7.EMA" localSheetId="61">#REF!</definedName>
    <definedName name="_DLX7.EMA" localSheetId="66">#REF!</definedName>
    <definedName name="_DLX7.EMA">#REF!</definedName>
    <definedName name="_DLX8.EMA" localSheetId="27">#REF!</definedName>
    <definedName name="_DLX8.EMA" localSheetId="47">#REF!</definedName>
    <definedName name="_DLX8.EMA" localSheetId="48">#REF!</definedName>
    <definedName name="_DLX8.EMA" localSheetId="49">#REF!</definedName>
    <definedName name="_DLX8.EMA" localSheetId="52">#REF!</definedName>
    <definedName name="_DLX8.EMA" localSheetId="53">#REF!</definedName>
    <definedName name="_DLX8.EMA" localSheetId="57">#REF!</definedName>
    <definedName name="_DLX8.EMA" localSheetId="61">#REF!</definedName>
    <definedName name="_DLX8.EMA" localSheetId="66">#REF!</definedName>
    <definedName name="_DLX8.EMA">#REF!</definedName>
    <definedName name="_DLX9.EMA" localSheetId="27">#REF!</definedName>
    <definedName name="_DLX9.EMA" localSheetId="47">#REF!</definedName>
    <definedName name="_DLX9.EMA" localSheetId="48">#REF!</definedName>
    <definedName name="_DLX9.EMA" localSheetId="49">#REF!</definedName>
    <definedName name="_DLX9.EMA" localSheetId="52">#REF!</definedName>
    <definedName name="_DLX9.EMA" localSheetId="53">#REF!</definedName>
    <definedName name="_DLX9.EMA" localSheetId="57">#REF!</definedName>
    <definedName name="_DLX9.EMA" localSheetId="61">#REF!</definedName>
    <definedName name="_DLX9.EMA" localSheetId="66">#REF!</definedName>
    <definedName name="_DLX9.EMA">#REF!</definedName>
    <definedName name="_ECU1" localSheetId="27">#REF!</definedName>
    <definedName name="_ECU1" localSheetId="47">#REF!</definedName>
    <definedName name="_ECU1" localSheetId="48">#REF!</definedName>
    <definedName name="_ECU1" localSheetId="49">#REF!</definedName>
    <definedName name="_ECU1" localSheetId="52">#REF!</definedName>
    <definedName name="_ECU1" localSheetId="53">#REF!</definedName>
    <definedName name="_ECU1" localSheetId="57">#REF!</definedName>
    <definedName name="_ECU1" localSheetId="61">#REF!</definedName>
    <definedName name="_ECU1" localSheetId="66">#REF!</definedName>
    <definedName name="_ECU1">#REF!</definedName>
    <definedName name="_END94" localSheetId="52">#REF!</definedName>
    <definedName name="_END94" localSheetId="66">#REF!</definedName>
    <definedName name="_END94">#REF!</definedName>
    <definedName name="_ESC1" localSheetId="27">#REF!</definedName>
    <definedName name="_ESC1" localSheetId="47">#REF!</definedName>
    <definedName name="_ESC1" localSheetId="48">#REF!</definedName>
    <definedName name="_ESC1" localSheetId="49">#REF!</definedName>
    <definedName name="_ESC1" localSheetId="52">#REF!</definedName>
    <definedName name="_ESC1" localSheetId="53">#REF!</definedName>
    <definedName name="_ESC1" localSheetId="57">#REF!</definedName>
    <definedName name="_ESC1" localSheetId="61">#REF!</definedName>
    <definedName name="_ESC1" localSheetId="66">#REF!</definedName>
    <definedName name="_ESC1">#REF!</definedName>
    <definedName name="_EX9596" localSheetId="27">#REF!</definedName>
    <definedName name="_EX9596" localSheetId="47">#REF!</definedName>
    <definedName name="_EX9596" localSheetId="48">#REF!</definedName>
    <definedName name="_EX9596" localSheetId="49">#REF!</definedName>
    <definedName name="_EX9596" localSheetId="52">#REF!</definedName>
    <definedName name="_EX9596" localSheetId="53">#REF!</definedName>
    <definedName name="_EX9596" localSheetId="57">#REF!</definedName>
    <definedName name="_EX9596" localSheetId="61">#REF!</definedName>
    <definedName name="_EX9596" localSheetId="66">#REF!</definedName>
    <definedName name="_EX9596">#REF!</definedName>
    <definedName name="_F" localSheetId="27" hidden="1">'[31]Fax a enviar'!#REF!</definedName>
    <definedName name="_F" localSheetId="52" hidden="1">'[31]Fax a enviar'!#REF!</definedName>
    <definedName name="_F" localSheetId="66" hidden="1">'[31]Fax a enviar'!#REF!</definedName>
    <definedName name="_F" hidden="1">'[31]Fax a enviar'!#REF!</definedName>
    <definedName name="_FAL1" localSheetId="27">#REF!</definedName>
    <definedName name="_FAL1" localSheetId="47">#REF!</definedName>
    <definedName name="_FAL1" localSheetId="48">#REF!</definedName>
    <definedName name="_FAL1" localSheetId="49">#REF!</definedName>
    <definedName name="_FAL1" localSheetId="52">#REF!</definedName>
    <definedName name="_FAL1" localSheetId="53">#REF!</definedName>
    <definedName name="_FAL1" localSheetId="57">#REF!</definedName>
    <definedName name="_FAL1" localSheetId="61">#REF!</definedName>
    <definedName name="_FAL1" localSheetId="66">#REF!</definedName>
    <definedName name="_FAL1" localSheetId="69">#REF!</definedName>
    <definedName name="_FAL1" localSheetId="78">#REF!</definedName>
    <definedName name="_FAL1">#REF!</definedName>
    <definedName name="_FAL2" localSheetId="27">#REF!</definedName>
    <definedName name="_FAL2" localSheetId="47">#REF!</definedName>
    <definedName name="_FAL2" localSheetId="48">#REF!</definedName>
    <definedName name="_FAL2" localSheetId="49">#REF!</definedName>
    <definedName name="_FAL2" localSheetId="52">#REF!</definedName>
    <definedName name="_FAL2" localSheetId="53">#REF!</definedName>
    <definedName name="_FAL2" localSheetId="57">#REF!</definedName>
    <definedName name="_FAL2" localSheetId="61">#REF!</definedName>
    <definedName name="_FAL2" localSheetId="66">#REF!</definedName>
    <definedName name="_FAL2" localSheetId="69">#REF!</definedName>
    <definedName name="_FAL2" localSheetId="78">#REF!</definedName>
    <definedName name="_FAL2">#REF!</definedName>
    <definedName name="_FAL3" localSheetId="27">#REF!</definedName>
    <definedName name="_FAL3" localSheetId="47">#REF!</definedName>
    <definedName name="_FAL3" localSheetId="48">#REF!</definedName>
    <definedName name="_FAL3" localSheetId="49">#REF!</definedName>
    <definedName name="_FAL3" localSheetId="52">#REF!</definedName>
    <definedName name="_FAL3" localSheetId="53">#REF!</definedName>
    <definedName name="_FAL3" localSheetId="57">#REF!</definedName>
    <definedName name="_FAL3" localSheetId="61">#REF!</definedName>
    <definedName name="_FAL3" localSheetId="66">#REF!</definedName>
    <definedName name="_FAL3" localSheetId="69">#REF!</definedName>
    <definedName name="_FAL3" localSheetId="78">#REF!</definedName>
    <definedName name="_FAL3">#REF!</definedName>
    <definedName name="_FAL4" localSheetId="27">#REF!</definedName>
    <definedName name="_FAL4" localSheetId="47">#REF!</definedName>
    <definedName name="_FAL4" localSheetId="48">#REF!</definedName>
    <definedName name="_FAL4" localSheetId="49">#REF!</definedName>
    <definedName name="_FAL4" localSheetId="52">#REF!</definedName>
    <definedName name="_FAL4" localSheetId="53">#REF!</definedName>
    <definedName name="_FAL4" localSheetId="57">#REF!</definedName>
    <definedName name="_FAL4" localSheetId="61">#REF!</definedName>
    <definedName name="_FAL4" localSheetId="66">#REF!</definedName>
    <definedName name="_FAL4">#REF!</definedName>
    <definedName name="_FAL5" localSheetId="27">#REF!</definedName>
    <definedName name="_FAL5" localSheetId="47">#REF!</definedName>
    <definedName name="_FAL5" localSheetId="48">#REF!</definedName>
    <definedName name="_FAL5" localSheetId="49">#REF!</definedName>
    <definedName name="_FAL5" localSheetId="52">#REF!</definedName>
    <definedName name="_FAL5" localSheetId="53">#REF!</definedName>
    <definedName name="_FAL5" localSheetId="57">#REF!</definedName>
    <definedName name="_FAL5" localSheetId="61">#REF!</definedName>
    <definedName name="_FAL5" localSheetId="66">#REF!</definedName>
    <definedName name="_FAL5">#REF!</definedName>
    <definedName name="_FAL6" localSheetId="27">#REF!</definedName>
    <definedName name="_FAL6" localSheetId="47">#REF!</definedName>
    <definedName name="_FAL6" localSheetId="48">#REF!</definedName>
    <definedName name="_FAL6" localSheetId="49">#REF!</definedName>
    <definedName name="_FAL6" localSheetId="52">#REF!</definedName>
    <definedName name="_FAL6" localSheetId="53">#REF!</definedName>
    <definedName name="_FAL6" localSheetId="57">#REF!</definedName>
    <definedName name="_FAL6" localSheetId="61">#REF!</definedName>
    <definedName name="_FAL6" localSheetId="66">#REF!</definedName>
    <definedName name="_FAL6">#REF!</definedName>
    <definedName name="_FAL7" localSheetId="27">#REF!</definedName>
    <definedName name="_FAL7" localSheetId="47">#REF!</definedName>
    <definedName name="_FAL7" localSheetId="48">#REF!</definedName>
    <definedName name="_FAL7" localSheetId="49">#REF!</definedName>
    <definedName name="_FAL7" localSheetId="52">#REF!</definedName>
    <definedName name="_FAL7" localSheetId="53">#REF!</definedName>
    <definedName name="_FAL7" localSheetId="57">#REF!</definedName>
    <definedName name="_FAL7" localSheetId="61">#REF!</definedName>
    <definedName name="_FAL7" localSheetId="66">#REF!</definedName>
    <definedName name="_FAL7">#REF!</definedName>
    <definedName name="_FAL89" localSheetId="27">#REF!</definedName>
    <definedName name="_FAL89" localSheetId="47">#REF!</definedName>
    <definedName name="_FAL89" localSheetId="48">#REF!</definedName>
    <definedName name="_FAL89" localSheetId="49">#REF!</definedName>
    <definedName name="_FAL89" localSheetId="52">#REF!</definedName>
    <definedName name="_FAL89" localSheetId="53">#REF!</definedName>
    <definedName name="_FAL89" localSheetId="57">#REF!</definedName>
    <definedName name="_FAL89" localSheetId="61">#REF!</definedName>
    <definedName name="_FAL89" localSheetId="66">#REF!</definedName>
    <definedName name="_FAL89">#REF!</definedName>
    <definedName name="_Fill" localSheetId="27" hidden="1">#REF!</definedName>
    <definedName name="_Fill" localSheetId="47" hidden="1">#REF!</definedName>
    <definedName name="_Fill" localSheetId="48" hidden="1">#REF!</definedName>
    <definedName name="_Fill" localSheetId="49" hidden="1">#REF!</definedName>
    <definedName name="_Fill" localSheetId="52" hidden="1">#REF!</definedName>
    <definedName name="_Fill" localSheetId="53" hidden="1">#REF!</definedName>
    <definedName name="_Fill" localSheetId="57" hidden="1">#REF!</definedName>
    <definedName name="_Fill" localSheetId="61" hidden="1">#REF!</definedName>
    <definedName name="_Fill" localSheetId="66" hidden="1">#REF!</definedName>
    <definedName name="_Fill" hidden="1">#REF!</definedName>
    <definedName name="_Fill1" localSheetId="27" hidden="1">#REF!</definedName>
    <definedName name="_Fill1" localSheetId="47" hidden="1">#REF!</definedName>
    <definedName name="_Fill1" localSheetId="48" hidden="1">#REF!</definedName>
    <definedName name="_Fill1" localSheetId="49" hidden="1">#REF!</definedName>
    <definedName name="_Fill1" localSheetId="52" hidden="1">#REF!</definedName>
    <definedName name="_Fill1" localSheetId="53" hidden="1">#REF!</definedName>
    <definedName name="_Fill1" localSheetId="57" hidden="1">#REF!</definedName>
    <definedName name="_Fill1" localSheetId="61" hidden="1">#REF!</definedName>
    <definedName name="_Fill1" localSheetId="66" hidden="1">#REF!</definedName>
    <definedName name="_Fill1" hidden="1">#REF!</definedName>
    <definedName name="_xlnm._FilterDatabase" localSheetId="48" hidden="1">'Tabla 32'!#REF!</definedName>
    <definedName name="_xlnm._FilterDatabase" localSheetId="49" hidden="1">'Tabla 33'!#REF!</definedName>
    <definedName name="_xlnm._FilterDatabase" localSheetId="57" hidden="1">'Tabla 41'!$G$1:$G$132</definedName>
    <definedName name="_xlnm._FilterDatabase" localSheetId="61" hidden="1">'Tabla 45'!$G$1:$G$81</definedName>
    <definedName name="_xlnm._FilterDatabase" hidden="1">[32]C!$P$428:$T$428</definedName>
    <definedName name="_FMK1" localSheetId="27">#REF!</definedName>
    <definedName name="_FMK1" localSheetId="47">#REF!</definedName>
    <definedName name="_FMK1" localSheetId="48">#REF!</definedName>
    <definedName name="_FMK1" localSheetId="49">#REF!</definedName>
    <definedName name="_FMK1" localSheetId="52">#REF!</definedName>
    <definedName name="_FMK1" localSheetId="53">#REF!</definedName>
    <definedName name="_FMK1" localSheetId="57">#REF!</definedName>
    <definedName name="_FMK1" localSheetId="61">#REF!</definedName>
    <definedName name="_FMK1" localSheetId="66">#REF!</definedName>
    <definedName name="_FMK1" localSheetId="69">#REF!</definedName>
    <definedName name="_FMK1" localSheetId="78">#REF!</definedName>
    <definedName name="_FMK1">#REF!</definedName>
    <definedName name="_Hlk95325275" localSheetId="33">'Gráfico 13'!#REF!</definedName>
    <definedName name="_Hlk95325275" localSheetId="39">'Gráfico 14'!$N$2</definedName>
    <definedName name="_Hlk95325275" localSheetId="31">'Tabla 19'!#REF!</definedName>
    <definedName name="_Hlk95325275" localSheetId="32">'Tabla 20'!#REF!</definedName>
    <definedName name="_Hlk95325275" localSheetId="34">'Tabla 21'!#REF!</definedName>
    <definedName name="_Hlk95325275" localSheetId="35">'Tabla 22'!#REF!</definedName>
    <definedName name="_Hlk95325275" localSheetId="36">'Tabla 23'!#REF!</definedName>
    <definedName name="_Hlk95325275" localSheetId="37">'Tabla 24'!#REF!</definedName>
    <definedName name="_Hlk95325275" localSheetId="38">'Tabla 25'!#REF!</definedName>
    <definedName name="_Hlk95325275" localSheetId="40">'Tabla 26'!#REF!</definedName>
    <definedName name="_IKR1" localSheetId="27">#REF!</definedName>
    <definedName name="_IKR1" localSheetId="47">#REF!</definedName>
    <definedName name="_IKR1" localSheetId="48">#REF!</definedName>
    <definedName name="_IKR1" localSheetId="49">#REF!</definedName>
    <definedName name="_IKR1" localSheetId="52">#REF!</definedName>
    <definedName name="_IKR1" localSheetId="53">#REF!</definedName>
    <definedName name="_IKR1" localSheetId="57">#REF!</definedName>
    <definedName name="_IKR1" localSheetId="61">#REF!</definedName>
    <definedName name="_IKR1" localSheetId="66">#REF!</definedName>
    <definedName name="_IKR1" localSheetId="69">#REF!</definedName>
    <definedName name="_IKR1" localSheetId="78">#REF!</definedName>
    <definedName name="_IKR1">#REF!</definedName>
    <definedName name="_IRP1" localSheetId="27">#REF!</definedName>
    <definedName name="_IRP1" localSheetId="47">#REF!</definedName>
    <definedName name="_IRP1" localSheetId="48">#REF!</definedName>
    <definedName name="_IRP1" localSheetId="49">#REF!</definedName>
    <definedName name="_IRP1" localSheetId="52">#REF!</definedName>
    <definedName name="_IRP1" localSheetId="53">#REF!</definedName>
    <definedName name="_IRP1" localSheetId="57">#REF!</definedName>
    <definedName name="_IRP1" localSheetId="61">#REF!</definedName>
    <definedName name="_IRP1" localSheetId="66">#REF!</definedName>
    <definedName name="_IRP1" localSheetId="69">#REF!</definedName>
    <definedName name="_IRP1" localSheetId="78">#REF!</definedName>
    <definedName name="_IRP1">#REF!</definedName>
    <definedName name="_Key1" localSheetId="27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2" hidden="1">#REF!</definedName>
    <definedName name="_Key1" localSheetId="53" hidden="1">#REF!</definedName>
    <definedName name="_Key1" localSheetId="57" hidden="1">#REF!</definedName>
    <definedName name="_Key1" localSheetId="61" hidden="1">#REF!</definedName>
    <definedName name="_Key1" localSheetId="66" hidden="1">#REF!</definedName>
    <definedName name="_Key1" hidden="1">#REF!</definedName>
    <definedName name="_Key2" localSheetId="27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2" hidden="1">#REF!</definedName>
    <definedName name="_Key2" localSheetId="53" hidden="1">#REF!</definedName>
    <definedName name="_Key2" localSheetId="57" hidden="1">#REF!</definedName>
    <definedName name="_Key2" localSheetId="61" hidden="1">#REF!</definedName>
    <definedName name="_Key2" localSheetId="66" hidden="1">#REF!</definedName>
    <definedName name="_Key2" hidden="1">#REF!</definedName>
    <definedName name="_LIT1" localSheetId="27">#REF!</definedName>
    <definedName name="_LIT1" localSheetId="47">#REF!</definedName>
    <definedName name="_LIT1" localSheetId="48">#REF!</definedName>
    <definedName name="_LIT1" localSheetId="49">#REF!</definedName>
    <definedName name="_LIT1" localSheetId="52">#REF!</definedName>
    <definedName name="_LIT1" localSheetId="53">#REF!</definedName>
    <definedName name="_LIT1" localSheetId="57">#REF!</definedName>
    <definedName name="_LIT1" localSheetId="61">#REF!</definedName>
    <definedName name="_LIT1" localSheetId="66">#REF!</definedName>
    <definedName name="_LIT1">#REF!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'[33]Fax a enviar'!#REF!</definedName>
    <definedName name="_MatMult_AxB" hidden="1">'[33]Fax a enviar'!#REF!</definedName>
    <definedName name="_MatMult_B" hidden="1">'[33]Fax a enviar'!#REF!</definedName>
    <definedName name="_MEX1" localSheetId="27">#REF!</definedName>
    <definedName name="_MEX1" localSheetId="47">#REF!</definedName>
    <definedName name="_MEX1" localSheetId="48">#REF!</definedName>
    <definedName name="_MEX1" localSheetId="49">#REF!</definedName>
    <definedName name="_MEX1" localSheetId="52">#REF!</definedName>
    <definedName name="_MEX1" localSheetId="53">#REF!</definedName>
    <definedName name="_MEX1" localSheetId="57">#REF!</definedName>
    <definedName name="_MEX1" localSheetId="61">#REF!</definedName>
    <definedName name="_MEX1" localSheetId="66">#REF!</definedName>
    <definedName name="_MEX1" localSheetId="69">#REF!</definedName>
    <definedName name="_MEX1" localSheetId="78">#REF!</definedName>
    <definedName name="_MEX1">#REF!</definedName>
    <definedName name="_Order1" localSheetId="46" hidden="1">0</definedName>
    <definedName name="_Order1" localSheetId="51" hidden="1">0</definedName>
    <definedName name="_Order1" localSheetId="52" hidden="1">0</definedName>
    <definedName name="_Order1" hidden="1">255</definedName>
    <definedName name="_Order2" hidden="1">255</definedName>
    <definedName name="_P" localSheetId="46">#REF!</definedName>
    <definedName name="_P" localSheetId="51">#REF!</definedName>
    <definedName name="_P" localSheetId="52">#REF!</definedName>
    <definedName name="_P" localSheetId="66">#REF!</definedName>
    <definedName name="_P" localSheetId="78">#REF!</definedName>
    <definedName name="_P">#REF!</definedName>
    <definedName name="_Parse_Out" localSheetId="27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2" hidden="1">#REF!</definedName>
    <definedName name="_Parse_Out" localSheetId="53" hidden="1">#REF!</definedName>
    <definedName name="_Parse_Out" localSheetId="57" hidden="1">#REF!</definedName>
    <definedName name="_Parse_Out" localSheetId="61" hidden="1">#REF!</definedName>
    <definedName name="_Parse_Out" localSheetId="66" hidden="1">#REF!</definedName>
    <definedName name="_Parse_Out" localSheetId="69" hidden="1">#REF!</definedName>
    <definedName name="_Parse_Out" localSheetId="78" hidden="1">#REF!</definedName>
    <definedName name="_Parse_Out" hidden="1">#REF!</definedName>
    <definedName name="_PTA1" localSheetId="27">#REF!</definedName>
    <definedName name="_PTA1" localSheetId="47">#REF!</definedName>
    <definedName name="_PTA1" localSheetId="48">#REF!</definedName>
    <definedName name="_PTA1" localSheetId="49">#REF!</definedName>
    <definedName name="_PTA1" localSheetId="52">#REF!</definedName>
    <definedName name="_PTA1" localSheetId="53">#REF!</definedName>
    <definedName name="_PTA1" localSheetId="57">#REF!</definedName>
    <definedName name="_PTA1" localSheetId="61">#REF!</definedName>
    <definedName name="_PTA1" localSheetId="66">#REF!</definedName>
    <definedName name="_PTA1" localSheetId="69">#REF!</definedName>
    <definedName name="_PTA1" localSheetId="78">#REF!</definedName>
    <definedName name="_PTA1">#REF!</definedName>
    <definedName name="_qV196" localSheetId="27">[28]QNEWLOR!#REF!</definedName>
    <definedName name="_qV196" localSheetId="47">[29]QNEWLOR!#REF!</definedName>
    <definedName name="_qV196" localSheetId="48">[29]QNEWLOR!#REF!</definedName>
    <definedName name="_qV196" localSheetId="49">[29]QNEWLOR!#REF!</definedName>
    <definedName name="_qV196" localSheetId="53">[29]QNEWLOR!#REF!</definedName>
    <definedName name="_qV196" localSheetId="57">[29]QNEWLOR!#REF!</definedName>
    <definedName name="_qV196" localSheetId="61">[29]QNEWLOR!#REF!</definedName>
    <definedName name="_qV196" localSheetId="66">[28]QNEWLOR!#REF!</definedName>
    <definedName name="_qV196" localSheetId="69">[28]QNEWLOR!#REF!</definedName>
    <definedName name="_qV196" localSheetId="78">[28]QNEWLOR!#REF!</definedName>
    <definedName name="_qV196">[28]QNEWLOR!#REF!</definedName>
    <definedName name="_ref2" localSheetId="27">#REF!</definedName>
    <definedName name="_ref2" localSheetId="47">#REF!</definedName>
    <definedName name="_ref2" localSheetId="48">#REF!</definedName>
    <definedName name="_ref2" localSheetId="49">#REF!</definedName>
    <definedName name="_ref2" localSheetId="52">#REF!</definedName>
    <definedName name="_ref2" localSheetId="53">#REF!</definedName>
    <definedName name="_ref2" localSheetId="57">#REF!</definedName>
    <definedName name="_ref2" localSheetId="61">#REF!</definedName>
    <definedName name="_ref2" localSheetId="66">#REF!</definedName>
    <definedName name="_ref2" localSheetId="69">#REF!</definedName>
    <definedName name="_ref2" localSheetId="78">#REF!</definedName>
    <definedName name="_ref2">#REF!</definedName>
    <definedName name="_Regression_Int" hidden="1">1</definedName>
    <definedName name="_Regression_Out" localSheetId="27" hidden="1">#REF!</definedName>
    <definedName name="_Regression_Out" localSheetId="47" hidden="1">#REF!</definedName>
    <definedName name="_Regression_Out" localSheetId="48" hidden="1">#REF!</definedName>
    <definedName name="_Regression_Out" localSheetId="49" hidden="1">#REF!</definedName>
    <definedName name="_Regression_Out" localSheetId="52" hidden="1">#REF!</definedName>
    <definedName name="_Regression_Out" localSheetId="53" hidden="1">#REF!</definedName>
    <definedName name="_Regression_Out" localSheetId="57" hidden="1">#REF!</definedName>
    <definedName name="_Regression_Out" localSheetId="61" hidden="1">#REF!</definedName>
    <definedName name="_Regression_Out" localSheetId="66" hidden="1">#REF!</definedName>
    <definedName name="_Regression_Out" localSheetId="69" hidden="1">#REF!</definedName>
    <definedName name="_Regression_Out" localSheetId="78" hidden="1">#REF!</definedName>
    <definedName name="_Regression_Out" hidden="1">#REF!</definedName>
    <definedName name="_Regression_X" localSheetId="27" hidden="1">#REF!</definedName>
    <definedName name="_Regression_X" localSheetId="47" hidden="1">#REF!</definedName>
    <definedName name="_Regression_X" localSheetId="48" hidden="1">#REF!</definedName>
    <definedName name="_Regression_X" localSheetId="49" hidden="1">#REF!</definedName>
    <definedName name="_Regression_X" localSheetId="52" hidden="1">#REF!</definedName>
    <definedName name="_Regression_X" localSheetId="53" hidden="1">#REF!</definedName>
    <definedName name="_Regression_X" localSheetId="57" hidden="1">#REF!</definedName>
    <definedName name="_Regression_X" localSheetId="61" hidden="1">#REF!</definedName>
    <definedName name="_Regression_X" localSheetId="66" hidden="1">#REF!</definedName>
    <definedName name="_Regression_X" localSheetId="69" hidden="1">#REF!</definedName>
    <definedName name="_Regression_X" localSheetId="78" hidden="1">#REF!</definedName>
    <definedName name="_Regression_X" hidden="1">#REF!</definedName>
    <definedName name="_Regression_Y" localSheetId="27" hidden="1">#REF!</definedName>
    <definedName name="_Regression_Y" localSheetId="47" hidden="1">#REF!</definedName>
    <definedName name="_Regression_Y" localSheetId="48" hidden="1">#REF!</definedName>
    <definedName name="_Regression_Y" localSheetId="49" hidden="1">#REF!</definedName>
    <definedName name="_Regression_Y" localSheetId="52" hidden="1">#REF!</definedName>
    <definedName name="_Regression_Y" localSheetId="53" hidden="1">#REF!</definedName>
    <definedName name="_Regression_Y" localSheetId="57" hidden="1">#REF!</definedName>
    <definedName name="_Regression_Y" localSheetId="61" hidden="1">#REF!</definedName>
    <definedName name="_Regression_Y" localSheetId="66" hidden="1">#REF!</definedName>
    <definedName name="_Regression_Y" localSheetId="78" hidden="1">#REF!</definedName>
    <definedName name="_Regression_Y" hidden="1">#REF!</definedName>
    <definedName name="_RES2" localSheetId="52">[30]RES!#REF!</definedName>
    <definedName name="_RES2" localSheetId="66">[30]RES!#REF!</definedName>
    <definedName name="_RES2" localSheetId="78">[30]RES!#REF!</definedName>
    <definedName name="_RES2">[30]RES!#REF!</definedName>
    <definedName name="_ROS1">#N/A</definedName>
    <definedName name="_ROS2">#N/A</definedName>
    <definedName name="_ROS3">#N/A</definedName>
    <definedName name="_ROS4">#N/A</definedName>
    <definedName name="_SAR1" localSheetId="27">#REF!</definedName>
    <definedName name="_SAR1" localSheetId="47">#REF!</definedName>
    <definedName name="_SAR1" localSheetId="48">#REF!</definedName>
    <definedName name="_SAR1" localSheetId="49">#REF!</definedName>
    <definedName name="_SAR1" localSheetId="52">#REF!</definedName>
    <definedName name="_SAR1" localSheetId="53">#REF!</definedName>
    <definedName name="_SAR1" localSheetId="57">#REF!</definedName>
    <definedName name="_SAR1" localSheetId="61">#REF!</definedName>
    <definedName name="_SAR1" localSheetId="66">#REF!</definedName>
    <definedName name="_SAR1" localSheetId="69">#REF!</definedName>
    <definedName name="_SAR1" localSheetId="78">#REF!</definedName>
    <definedName name="_SAR1">#REF!</definedName>
    <definedName name="_Sort" localSheetId="27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2" hidden="1">#REF!</definedName>
    <definedName name="_Sort" localSheetId="53" hidden="1">#REF!</definedName>
    <definedName name="_Sort" localSheetId="57" hidden="1">#REF!</definedName>
    <definedName name="_Sort" localSheetId="61" hidden="1">#REF!</definedName>
    <definedName name="_Sort" localSheetId="66" hidden="1">#REF!</definedName>
    <definedName name="_Sort" localSheetId="78" hidden="1">#REF!</definedName>
    <definedName name="_Sort" hidden="1">#REF!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46" hidden="1">{"Minpmon",#N/A,FALSE,"Monthinput"}</definedName>
    <definedName name="_SRT11" localSheetId="47" hidden="1">{"Minpmon",#N/A,FALSE,"Monthinput"}</definedName>
    <definedName name="_SRT11" localSheetId="48" hidden="1">{"Minpmon",#N/A,FALSE,"Monthinput"}</definedName>
    <definedName name="_SRT11" localSheetId="49" hidden="1">{"Minpmon",#N/A,FALSE,"Monthinput"}</definedName>
    <definedName name="_SRT11" localSheetId="50" hidden="1">{"Minpmon",#N/A,FALSE,"Monthinput"}</definedName>
    <definedName name="_SRT11" localSheetId="51" hidden="1">{"Minpmon",#N/A,FALSE,"Monthinput"}</definedName>
    <definedName name="_SRT11" localSheetId="52" hidden="1">{"Minpmon",#N/A,FALSE,"Monthinput"}</definedName>
    <definedName name="_SRT11" localSheetId="53" hidden="1">{"Minpmon",#N/A,FALSE,"Monthinput"}</definedName>
    <definedName name="_SRT11" localSheetId="14" hidden="1">{"Minpmon",#N/A,FALSE,"Monthinput"}</definedName>
    <definedName name="_SRT11" localSheetId="57" hidden="1">{"Minpmon",#N/A,FALSE,"Monthinput"}</definedName>
    <definedName name="_SRT11" localSheetId="61" hidden="1">{"Minpmon",#N/A,FALSE,"Monthinput"}</definedName>
    <definedName name="_SRT11" localSheetId="62" hidden="1">{"Minpmon",#N/A,FALSE,"Monthinput"}</definedName>
    <definedName name="_SRT11" localSheetId="66" hidden="1">{"Minpmon",#N/A,FALSE,"Monthinput"}</definedName>
    <definedName name="_SRT11" localSheetId="69" hidden="1">{"Minpmon",#N/A,FALSE,"Monthinput"}</definedName>
    <definedName name="_SRT11" localSheetId="70" hidden="1">{"Minpmon",#N/A,FALSE,"Monthinput"}</definedName>
    <definedName name="_SRT11" localSheetId="71" hidden="1">{"Minpmon",#N/A,FALSE,"Monthinput"}</definedName>
    <definedName name="_SRT11" localSheetId="73" hidden="1">{"Minpmon",#N/A,FALSE,"Monthinput"}</definedName>
    <definedName name="_SRT11" localSheetId="74" hidden="1">{"Minpmon",#N/A,FALSE,"Monthinput"}</definedName>
    <definedName name="_SRT11" localSheetId="75" hidden="1">{"Minpmon",#N/A,FALSE,"Monthinput"}</definedName>
    <definedName name="_SRT11" localSheetId="76" hidden="1">{"Minpmon",#N/A,FALSE,"Monthinput"}</definedName>
    <definedName name="_SRT11" localSheetId="78" hidden="1">{"Minpmon",#N/A,FALSE,"Monthinput"}</definedName>
    <definedName name="_SRT11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46" hidden="1">{"Minpmon",#N/A,FALSE,"Monthinput"}</definedName>
    <definedName name="_SRT111" localSheetId="47" hidden="1">{"Minpmon",#N/A,FALSE,"Monthinput"}</definedName>
    <definedName name="_SRT111" localSheetId="48" hidden="1">{"Minpmon",#N/A,FALSE,"Monthinput"}</definedName>
    <definedName name="_SRT111" localSheetId="49" hidden="1">{"Minpmon",#N/A,FALSE,"Monthinput"}</definedName>
    <definedName name="_SRT111" localSheetId="50" hidden="1">{"Minpmon",#N/A,FALSE,"Monthinput"}</definedName>
    <definedName name="_SRT111" localSheetId="51" hidden="1">{"Minpmon",#N/A,FALSE,"Monthinput"}</definedName>
    <definedName name="_SRT111" localSheetId="52" hidden="1">{"Minpmon",#N/A,FALSE,"Monthinput"}</definedName>
    <definedName name="_SRT111" localSheetId="53" hidden="1">{"Minpmon",#N/A,FALSE,"Monthinput"}</definedName>
    <definedName name="_SRT111" localSheetId="14" hidden="1">{"Minpmon",#N/A,FALSE,"Monthinput"}</definedName>
    <definedName name="_SRT111" localSheetId="57" hidden="1">{"Minpmon",#N/A,FALSE,"Monthinput"}</definedName>
    <definedName name="_SRT111" localSheetId="61" hidden="1">{"Minpmon",#N/A,FALSE,"Monthinput"}</definedName>
    <definedName name="_SRT111" localSheetId="62" hidden="1">{"Minpmon",#N/A,FALSE,"Monthinput"}</definedName>
    <definedName name="_SRT111" localSheetId="66" hidden="1">{"Minpmon",#N/A,FALSE,"Monthinput"}</definedName>
    <definedName name="_SRT111" localSheetId="69" hidden="1">{"Minpmon",#N/A,FALSE,"Monthinput"}</definedName>
    <definedName name="_SRT111" localSheetId="70" hidden="1">{"Minpmon",#N/A,FALSE,"Monthinput"}</definedName>
    <definedName name="_SRT111" localSheetId="71" hidden="1">{"Minpmon",#N/A,FALSE,"Monthinput"}</definedName>
    <definedName name="_SRT111" localSheetId="73" hidden="1">{"Minpmon",#N/A,FALSE,"Monthinput"}</definedName>
    <definedName name="_SRT111" localSheetId="74" hidden="1">{"Minpmon",#N/A,FALSE,"Monthinput"}</definedName>
    <definedName name="_SRT111" localSheetId="75" hidden="1">{"Minpmon",#N/A,FALSE,"Monthinput"}</definedName>
    <definedName name="_SRT111" localSheetId="76" hidden="1">{"Minpmon",#N/A,FALSE,"Monthinput"}</definedName>
    <definedName name="_SRT111" localSheetId="78" hidden="1">{"Minpmon",#N/A,FALSE,"Monthinput"}</definedName>
    <definedName name="_SRT111" hidden="1">{"Minpmon",#N/A,FALSE,"Monthinput"}</definedName>
    <definedName name="_SUM2">#REF!</definedName>
    <definedName name="_TAB1" localSheetId="46">#REF!</definedName>
    <definedName name="_TAB1" localSheetId="51">#REF!</definedName>
    <definedName name="_TAB1" localSheetId="52">#REF!</definedName>
    <definedName name="_TAB1" localSheetId="66">#REF!</definedName>
    <definedName name="_TAB1" localSheetId="78">#REF!</definedName>
    <definedName name="_TAB1">#REF!</definedName>
    <definedName name="_Tab19" localSheetId="46">#REF!</definedName>
    <definedName name="_Tab19" localSheetId="51">#REF!</definedName>
    <definedName name="_Tab19" localSheetId="52">#REF!</definedName>
    <definedName name="_Tab19" localSheetId="66">#REF!</definedName>
    <definedName name="_Tab19" localSheetId="78">#REF!</definedName>
    <definedName name="_Tab19">#REF!</definedName>
    <definedName name="_Tab20" localSheetId="52">#REF!</definedName>
    <definedName name="_Tab20" localSheetId="66">#REF!</definedName>
    <definedName name="_Tab20">#REF!</definedName>
    <definedName name="_Tab21" localSheetId="52">#REF!</definedName>
    <definedName name="_Tab21" localSheetId="66">#REF!</definedName>
    <definedName name="_Tab21">#REF!</definedName>
    <definedName name="_Tab22" localSheetId="52">#REF!</definedName>
    <definedName name="_Tab22" localSheetId="66">#REF!</definedName>
    <definedName name="_Tab22">#REF!</definedName>
    <definedName name="_Tab23" localSheetId="52">#REF!</definedName>
    <definedName name="_Tab23" localSheetId="66">#REF!</definedName>
    <definedName name="_Tab23">#REF!</definedName>
    <definedName name="_Tab24" localSheetId="52">#REF!</definedName>
    <definedName name="_Tab24" localSheetId="66">#REF!</definedName>
    <definedName name="_Tab24">#REF!</definedName>
    <definedName name="_Tab26" localSheetId="52">#REF!</definedName>
    <definedName name="_Tab26" localSheetId="66">#REF!</definedName>
    <definedName name="_Tab26">#REF!</definedName>
    <definedName name="_Tab27" localSheetId="52">#REF!</definedName>
    <definedName name="_Tab27" localSheetId="66">#REF!</definedName>
    <definedName name="_Tab27">#REF!</definedName>
    <definedName name="_Tab28" localSheetId="52">#REF!</definedName>
    <definedName name="_Tab28" localSheetId="66">#REF!</definedName>
    <definedName name="_Tab28">#REF!</definedName>
    <definedName name="_Tab29" localSheetId="52">#REF!</definedName>
    <definedName name="_Tab29" localSheetId="66">#REF!</definedName>
    <definedName name="_Tab29">#REF!</definedName>
    <definedName name="_Tab30" localSheetId="52">#REF!</definedName>
    <definedName name="_Tab30" localSheetId="66">#REF!</definedName>
    <definedName name="_Tab30">#REF!</definedName>
    <definedName name="_Tab31" localSheetId="52">#REF!</definedName>
    <definedName name="_Tab31" localSheetId="66">#REF!</definedName>
    <definedName name="_Tab31">#REF!</definedName>
    <definedName name="_Tab32" localSheetId="52">#REF!</definedName>
    <definedName name="_Tab32" localSheetId="66">#REF!</definedName>
    <definedName name="_Tab32">#REF!</definedName>
    <definedName name="_Tab33" localSheetId="52">#REF!</definedName>
    <definedName name="_Tab33" localSheetId="66">#REF!</definedName>
    <definedName name="_Tab33">#REF!</definedName>
    <definedName name="_Tab34" localSheetId="52">#REF!</definedName>
    <definedName name="_Tab34" localSheetId="66">#REF!</definedName>
    <definedName name="_Tab34">#REF!</definedName>
    <definedName name="_Tab35" localSheetId="52">#REF!</definedName>
    <definedName name="_Tab35" localSheetId="66">#REF!</definedName>
    <definedName name="_Tab35">#REF!</definedName>
    <definedName name="_tAB4">'[34]shared data'!$A$1:$G$71</definedName>
    <definedName name="_Toc191191306_3" localSheetId="47">[35]anex7!#REF!</definedName>
    <definedName name="_Toc191191306_3" localSheetId="48">[35]anex7!#REF!</definedName>
    <definedName name="_Toc191191306_3" localSheetId="49">[35]anex7!#REF!</definedName>
    <definedName name="_Toc191191306_3" localSheetId="50">[35]anex7!#REF!</definedName>
    <definedName name="_Toc191191306_3" localSheetId="53">[35]anex7!#REF!</definedName>
    <definedName name="_Toc191191306_3" localSheetId="57">[35]anex7!#REF!</definedName>
    <definedName name="_Toc191191306_3" localSheetId="61">[35]anex7!#REF!</definedName>
    <definedName name="_Toc191191306_3" localSheetId="62">[35]anex7!#REF!</definedName>
    <definedName name="_Toc191191306_3" localSheetId="66">[35]anex7!#REF!</definedName>
    <definedName name="_Toc191191306_3" localSheetId="78">[35]anex7!#REF!</definedName>
    <definedName name="_Toc191191306_3">[35]anex7!#REF!</definedName>
    <definedName name="_Toc95472775" localSheetId="3">'Gráfico 4 '!$D$2</definedName>
    <definedName name="_Toc95472776" localSheetId="4">'Gráfico 5 '!$D$2</definedName>
    <definedName name="_Toc95472777" localSheetId="5">'Gráfico 6'!$D$2</definedName>
    <definedName name="_Toc95474258" localSheetId="6">'Gráfico 7 '!$D$2</definedName>
    <definedName name="_Toc95474318" localSheetId="22">'Tabla 12'!$F$2</definedName>
    <definedName name="_Toc95725828" localSheetId="66">'Tabla 50'!$C$3</definedName>
    <definedName name="_Toc95726597" localSheetId="12">'Tabla 2'!$C$2</definedName>
    <definedName name="_TOT58" localSheetId="47">[36]GROWTH!#REF!</definedName>
    <definedName name="_TOT58" localSheetId="48">[36]GROWTH!#REF!</definedName>
    <definedName name="_TOT58" localSheetId="49">[36]GROWTH!#REF!</definedName>
    <definedName name="_TOT58" localSheetId="53">[36]GROWTH!#REF!</definedName>
    <definedName name="_TOT58" localSheetId="57">[36]GROWTH!#REF!</definedName>
    <definedName name="_TOT58" localSheetId="61">[36]GROWTH!#REF!</definedName>
    <definedName name="_TOT58" localSheetId="66">[2]GROWTH!#REF!</definedName>
    <definedName name="_TOT58" localSheetId="69">[2]GROWTH!#REF!</definedName>
    <definedName name="_TOT58" localSheetId="78">[2]GROWTH!#REF!</definedName>
    <definedName name="_TOT58">[2]GROWTH!#REF!</definedName>
    <definedName name="_WB2" localSheetId="46">#REF!</definedName>
    <definedName name="_WB2" localSheetId="51">#REF!</definedName>
    <definedName name="_WB2" localSheetId="52">#REF!</definedName>
    <definedName name="_WB2" localSheetId="66">#REF!</definedName>
    <definedName name="_WB2" localSheetId="78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46">#REF!</definedName>
    <definedName name="A" localSheetId="47">#REF!</definedName>
    <definedName name="A" localSheetId="48">#REF!</definedName>
    <definedName name="A" localSheetId="49">#REF!</definedName>
    <definedName name="A" localSheetId="51">#REF!</definedName>
    <definedName name="A" localSheetId="52">#REF!</definedName>
    <definedName name="A" localSheetId="53">#REF!</definedName>
    <definedName name="A" localSheetId="57">#REF!</definedName>
    <definedName name="A" localSheetId="61">#REF!</definedName>
    <definedName name="a" localSheetId="66" hidden="1">[19]WB!#REF!</definedName>
    <definedName name="a" localSheetId="69" hidden="1">[19]WB!#REF!</definedName>
    <definedName name="a" localSheetId="78" hidden="1">[19]WB!#REF!</definedName>
    <definedName name="a" hidden="1">[19]WB!#REF!</definedName>
    <definedName name="a\V104" localSheetId="52">[28]QNEWLOR!#REF!</definedName>
    <definedName name="a\V104" localSheetId="66">[28]QNEWLOR!#REF!</definedName>
    <definedName name="a\V104" localSheetId="69">[28]QNEWLOR!#REF!</definedName>
    <definedName name="a\V104" localSheetId="78">[28]QNEWLOR!#REF!</definedName>
    <definedName name="a\V104">[28]QNEWLOR!#REF!</definedName>
    <definedName name="A_impresión_IM">'[37]ponder a y p '!$A$1:$N$50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46" hidden="1">{"Riqfin97",#N/A,FALSE,"Tran";"Riqfinpro",#N/A,FALSE,"Tran"}</definedName>
    <definedName name="aaa" localSheetId="47" hidden="1">{"Riqfin97",#N/A,FALSE,"Tran";"Riqfinpro",#N/A,FALSE,"Tran"}</definedName>
    <definedName name="aaa" localSheetId="48" hidden="1">{"Riqfin97",#N/A,FALSE,"Tran";"Riqfinpro",#N/A,FALSE,"Tran"}</definedName>
    <definedName name="aaa" localSheetId="49" hidden="1">{"Riqfin97",#N/A,FALSE,"Tran";"Riqfinpro",#N/A,FALSE,"Tran"}</definedName>
    <definedName name="aaa" localSheetId="50" hidden="1">{"Riqfin97",#N/A,FALSE,"Tran";"Riqfinpro",#N/A,FALSE,"Tran"}</definedName>
    <definedName name="aaa" localSheetId="51" hidden="1">{"Riqfin97",#N/A,FALSE,"Tran";"Riqfinpro",#N/A,FALSE,"Tran"}</definedName>
    <definedName name="aaa" localSheetId="52" hidden="1">{"Riqfin97",#N/A,FALSE,"Tran";"Riqfinpro",#N/A,FALSE,"Tran"}</definedName>
    <definedName name="aaa" localSheetId="53" hidden="1">{"Riqfin97",#N/A,FALSE,"Tran";"Riqfinpro",#N/A,FALSE,"Tran"}</definedName>
    <definedName name="aaa" localSheetId="14" hidden="1">{"Riqfin97",#N/A,FALSE,"Tran";"Riqfinpro",#N/A,FALSE,"Tran"}</definedName>
    <definedName name="aaa" localSheetId="57" hidden="1">{"Riqfin97",#N/A,FALSE,"Tran";"Riqfinpro",#N/A,FALSE,"Tran"}</definedName>
    <definedName name="aaa" localSheetId="61" hidden="1">{"Riqfin97",#N/A,FALSE,"Tran";"Riqfinpro",#N/A,FALSE,"Tran"}</definedName>
    <definedName name="aaa" localSheetId="62" hidden="1">{"Riqfin97",#N/A,FALSE,"Tran";"Riqfinpro",#N/A,FALSE,"Tran"}</definedName>
    <definedName name="aaa" localSheetId="66" hidden="1">{"Riqfin97",#N/A,FALSE,"Tran";"Riqfinpro",#N/A,FALSE,"Tran"}</definedName>
    <definedName name="aaa" localSheetId="69" hidden="1">{"Riqfin97",#N/A,FALSE,"Tran";"Riqfinpro",#N/A,FALSE,"Tran"}</definedName>
    <definedName name="aaa" localSheetId="70" hidden="1">{"Riqfin97",#N/A,FALSE,"Tran";"Riqfinpro",#N/A,FALSE,"Tran"}</definedName>
    <definedName name="aaa" localSheetId="71" hidden="1">{"Riqfin97",#N/A,FALSE,"Tran";"Riqfinpro",#N/A,FALSE,"Tran"}</definedName>
    <definedName name="aaa" localSheetId="73" hidden="1">{"Riqfin97",#N/A,FALSE,"Tran";"Riqfinpro",#N/A,FALSE,"Tran"}</definedName>
    <definedName name="aaa" localSheetId="74" hidden="1">{"Riqfin97",#N/A,FALSE,"Tran";"Riqfinpro",#N/A,FALSE,"Tran"}</definedName>
    <definedName name="aaa" localSheetId="75" hidden="1">{"Riqfin97",#N/A,FALSE,"Tran";"Riqfinpro",#N/A,FALSE,"Tran"}</definedName>
    <definedName name="aaa" localSheetId="76" hidden="1">{"Riqfin97",#N/A,FALSE,"Tran";"Riqfinpro",#N/A,FALSE,"Tran"}</definedName>
    <definedName name="aaa" localSheetId="78" hidden="1">{"Riqfin97",#N/A,FALSE,"Tran";"Riqfinpro",#N/A,FALSE,"Tran"}</definedName>
    <definedName name="aaa" hidden="1">{"Riqfin97",#N/A,FALSE,"Tran";"Riqfinpro",#N/A,FALSE,"Tran"}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7">#REF!</definedName>
    <definedName name="abx" localSheetId="47">#REF!</definedName>
    <definedName name="abx" localSheetId="48">#REF!</definedName>
    <definedName name="abx" localSheetId="49">#REF!</definedName>
    <definedName name="abx" localSheetId="52">#REF!</definedName>
    <definedName name="abx" localSheetId="53">#REF!</definedName>
    <definedName name="abx" localSheetId="57">#REF!</definedName>
    <definedName name="abx" localSheetId="61">#REF!</definedName>
    <definedName name="abx" localSheetId="66">#REF!</definedName>
    <definedName name="abx" localSheetId="69">#REF!</definedName>
    <definedName name="abx" localSheetId="78">#REF!</definedName>
    <definedName name="abx">#REF!</definedName>
    <definedName name="AccessDatabase" hidden="1">"\\De2kp-42538\BOLETIN\Claga\CLAGA2000.mdb"</definedName>
    <definedName name="ACTIVATE">#REF!</definedName>
    <definedName name="Actual" localSheetId="27">#REF!</definedName>
    <definedName name="Actual" localSheetId="47">#REF!</definedName>
    <definedName name="Actual" localSheetId="48">#REF!</definedName>
    <definedName name="Actual" localSheetId="49">#REF!</definedName>
    <definedName name="Actual" localSheetId="52">#REF!</definedName>
    <definedName name="Actual" localSheetId="53">#REF!</definedName>
    <definedName name="Actual" localSheetId="57">#REF!</definedName>
    <definedName name="Actual" localSheetId="61">#REF!</definedName>
    <definedName name="Actual" localSheetId="66">#REF!</definedName>
    <definedName name="Actual" localSheetId="69">#REF!</definedName>
    <definedName name="Actual" localSheetId="78">#REF!</definedName>
    <definedName name="Actual">#REF!</definedName>
    <definedName name="ACUMULADO">#N/A</definedName>
    <definedName name="ACwvu.PLA1." localSheetId="27" hidden="1">'[38]COP FED'!#REF!</definedName>
    <definedName name="ACwvu.PLA1." localSheetId="47" hidden="1">'[39]COP FED'!#REF!</definedName>
    <definedName name="ACwvu.PLA1." localSheetId="48" hidden="1">'[39]COP FED'!#REF!</definedName>
    <definedName name="ACwvu.PLA1." localSheetId="49" hidden="1">'[39]COP FED'!#REF!</definedName>
    <definedName name="ACwvu.PLA1." localSheetId="52" hidden="1">'[38]COP FED'!#REF!</definedName>
    <definedName name="ACwvu.PLA1." localSheetId="53" hidden="1">'[39]COP FED'!#REF!</definedName>
    <definedName name="ACwvu.PLA1." localSheetId="57" hidden="1">'[39]COP FED'!#REF!</definedName>
    <definedName name="ACwvu.PLA1." localSheetId="61" hidden="1">'[39]COP FED'!#REF!</definedName>
    <definedName name="ACwvu.PLA1." localSheetId="66" hidden="1">'[38]COP FED'!#REF!</definedName>
    <definedName name="ACwvu.PLA1." localSheetId="69" hidden="1">'[38]COP FED'!#REF!</definedName>
    <definedName name="ACwvu.PLA1." localSheetId="78" hidden="1">'[38]COP FED'!#REF!</definedName>
    <definedName name="ACwvu.PLA1." hidden="1">'[38]COP FED'!#REF!</definedName>
    <definedName name="ACwvu.PLA2." hidden="1">'[38]COP FED'!$A$1:$N$49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46" hidden="1">{"Riqfin97",#N/A,FALSE,"Tran";"Riqfinpro",#N/A,FALSE,"Tran"}</definedName>
    <definedName name="ad" localSheetId="47" hidden="1">{"Riqfin97",#N/A,FALSE,"Tran";"Riqfinpro",#N/A,FALSE,"Tran"}</definedName>
    <definedName name="ad" localSheetId="48" hidden="1">{"Riqfin97",#N/A,FALSE,"Tran";"Riqfinpro",#N/A,FALSE,"Tran"}</definedName>
    <definedName name="ad" localSheetId="49" hidden="1">{"Riqfin97",#N/A,FALSE,"Tran";"Riqfinpro",#N/A,FALSE,"Tran"}</definedName>
    <definedName name="ad" localSheetId="50" hidden="1">{"Riqfin97",#N/A,FALSE,"Tran";"Riqfinpro",#N/A,FALSE,"Tran"}</definedName>
    <definedName name="ad" localSheetId="51" hidden="1">{"Riqfin97",#N/A,FALSE,"Tran";"Riqfinpro",#N/A,FALSE,"Tran"}</definedName>
    <definedName name="ad" localSheetId="52" hidden="1">{"Riqfin97",#N/A,FALSE,"Tran";"Riqfinpro",#N/A,FALSE,"Tran"}</definedName>
    <definedName name="ad" localSheetId="53" hidden="1">{"Riqfin97",#N/A,FALSE,"Tran";"Riqfinpro",#N/A,FALSE,"Tran"}</definedName>
    <definedName name="ad" localSheetId="14" hidden="1">{"Riqfin97",#N/A,FALSE,"Tran";"Riqfinpro",#N/A,FALSE,"Tran"}</definedName>
    <definedName name="ad" localSheetId="57" hidden="1">{"Riqfin97",#N/A,FALSE,"Tran";"Riqfinpro",#N/A,FALSE,"Tran"}</definedName>
    <definedName name="ad" localSheetId="61" hidden="1">{"Riqfin97",#N/A,FALSE,"Tran";"Riqfinpro",#N/A,FALSE,"Tran"}</definedName>
    <definedName name="ad" localSheetId="62" hidden="1">{"Riqfin97",#N/A,FALSE,"Tran";"Riqfinpro",#N/A,FALSE,"Tran"}</definedName>
    <definedName name="ad" localSheetId="66" hidden="1">{"Riqfin97",#N/A,FALSE,"Tran";"Riqfinpro",#N/A,FALSE,"Tran"}</definedName>
    <definedName name="ad" localSheetId="69" hidden="1">{"Riqfin97",#N/A,FALSE,"Tran";"Riqfinpro",#N/A,FALSE,"Tran"}</definedName>
    <definedName name="ad" localSheetId="70" hidden="1">{"Riqfin97",#N/A,FALSE,"Tran";"Riqfinpro",#N/A,FALSE,"Tran"}</definedName>
    <definedName name="ad" localSheetId="71" hidden="1">{"Riqfin97",#N/A,FALSE,"Tran";"Riqfinpro",#N/A,FALSE,"Tran"}</definedName>
    <definedName name="ad" localSheetId="73" hidden="1">{"Riqfin97",#N/A,FALSE,"Tran";"Riqfinpro",#N/A,FALSE,"Tran"}</definedName>
    <definedName name="ad" localSheetId="74" hidden="1">{"Riqfin97",#N/A,FALSE,"Tran";"Riqfinpro",#N/A,FALSE,"Tran"}</definedName>
    <definedName name="ad" localSheetId="75" hidden="1">{"Riqfin97",#N/A,FALSE,"Tran";"Riqfinpro",#N/A,FALSE,"Tran"}</definedName>
    <definedName name="ad" localSheetId="76" hidden="1">{"Riqfin97",#N/A,FALSE,"Tran";"Riqfinpro",#N/A,FALSE,"Tran"}</definedName>
    <definedName name="ad" localSheetId="78" hidden="1">{"Riqfin97",#N/A,FALSE,"Tran";"Riqfinpro",#N/A,FALSE,"Tran"}</definedName>
    <definedName name="ad" hidden="1">{"Riqfin97",#N/A,FALSE,"Tran";"Riqfinpro",#N/A,FALSE,"Tran"}</definedName>
    <definedName name="adaD" localSheetId="27">#REF!</definedName>
    <definedName name="adaD" localSheetId="47">#REF!</definedName>
    <definedName name="adaD" localSheetId="48">#REF!</definedName>
    <definedName name="adaD" localSheetId="49">#REF!</definedName>
    <definedName name="adaD" localSheetId="52">#REF!</definedName>
    <definedName name="adaD" localSheetId="53">#REF!</definedName>
    <definedName name="adaD" localSheetId="57">#REF!</definedName>
    <definedName name="adaD" localSheetId="61">#REF!</definedName>
    <definedName name="adaD" localSheetId="66">#REF!</definedName>
    <definedName name="adaD" localSheetId="78">#REF!</definedName>
    <definedName name="adaD">#REF!</definedName>
    <definedName name="adrra" localSheetId="27">#REF!</definedName>
    <definedName name="adrra" localSheetId="47">#REF!</definedName>
    <definedName name="adrra" localSheetId="48">#REF!</definedName>
    <definedName name="adrra" localSheetId="49">#REF!</definedName>
    <definedName name="adrra" localSheetId="52">#REF!</definedName>
    <definedName name="adrra" localSheetId="53">#REF!</definedName>
    <definedName name="adrra" localSheetId="57">#REF!</definedName>
    <definedName name="adrra" localSheetId="61">#REF!</definedName>
    <definedName name="adrra" localSheetId="66">#REF!</definedName>
    <definedName name="adrra" localSheetId="78">#REF!</definedName>
    <definedName name="adrra">#REF!</definedName>
    <definedName name="adsadrr" localSheetId="27" hidden="1">#REF!</definedName>
    <definedName name="adsadrr" localSheetId="47" hidden="1">#REF!</definedName>
    <definedName name="adsadrr" localSheetId="48" hidden="1">#REF!</definedName>
    <definedName name="adsadrr" localSheetId="49" hidden="1">#REF!</definedName>
    <definedName name="adsadrr" localSheetId="52" hidden="1">#REF!</definedName>
    <definedName name="adsadrr" localSheetId="53" hidden="1">#REF!</definedName>
    <definedName name="adsadrr" localSheetId="57" hidden="1">#REF!</definedName>
    <definedName name="adsadrr" localSheetId="61" hidden="1">#REF!</definedName>
    <definedName name="adsadrr" localSheetId="66" hidden="1">#REF!</definedName>
    <definedName name="adsadrr" localSheetId="78" hidden="1">#REF!</definedName>
    <definedName name="adsadrr" hidden="1">#REF!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46" hidden="1">{"Tab1",#N/A,FALSE,"P";"Tab2",#N/A,FALSE,"P"}</definedName>
    <definedName name="af" localSheetId="47" hidden="1">{"Tab1",#N/A,FALSE,"P";"Tab2",#N/A,FALSE,"P"}</definedName>
    <definedName name="af" localSheetId="48" hidden="1">{"Tab1",#N/A,FALSE,"P";"Tab2",#N/A,FALSE,"P"}</definedName>
    <definedName name="af" localSheetId="49" hidden="1">{"Tab1",#N/A,FALSE,"P";"Tab2",#N/A,FALSE,"P"}</definedName>
    <definedName name="af" localSheetId="50" hidden="1">{"Tab1",#N/A,FALSE,"P";"Tab2",#N/A,FALSE,"P"}</definedName>
    <definedName name="af" localSheetId="51" hidden="1">{"Tab1",#N/A,FALSE,"P";"Tab2",#N/A,FALSE,"P"}</definedName>
    <definedName name="af" localSheetId="52" hidden="1">{"Tab1",#N/A,FALSE,"P";"Tab2",#N/A,FALSE,"P"}</definedName>
    <definedName name="af" localSheetId="53" hidden="1">{"Tab1",#N/A,FALSE,"P";"Tab2",#N/A,FALSE,"P"}</definedName>
    <definedName name="af" localSheetId="14" hidden="1">{"Tab1",#N/A,FALSE,"P";"Tab2",#N/A,FALSE,"P"}</definedName>
    <definedName name="af" localSheetId="57" hidden="1">{"Tab1",#N/A,FALSE,"P";"Tab2",#N/A,FALSE,"P"}</definedName>
    <definedName name="af" localSheetId="61" hidden="1">{"Tab1",#N/A,FALSE,"P";"Tab2",#N/A,FALSE,"P"}</definedName>
    <definedName name="af" localSheetId="62" hidden="1">{"Tab1",#N/A,FALSE,"P";"Tab2",#N/A,FALSE,"P"}</definedName>
    <definedName name="af" localSheetId="66" hidden="1">{"Tab1",#N/A,FALSE,"P";"Tab2",#N/A,FALSE,"P"}</definedName>
    <definedName name="af" localSheetId="69" hidden="1">{"Tab1",#N/A,FALSE,"P";"Tab2",#N/A,FALSE,"P"}</definedName>
    <definedName name="af" localSheetId="70" hidden="1">{"Tab1",#N/A,FALSE,"P";"Tab2",#N/A,FALSE,"P"}</definedName>
    <definedName name="af" localSheetId="71" hidden="1">{"Tab1",#N/A,FALSE,"P";"Tab2",#N/A,FALSE,"P"}</definedName>
    <definedName name="af" localSheetId="73" hidden="1">{"Tab1",#N/A,FALSE,"P";"Tab2",#N/A,FALSE,"P"}</definedName>
    <definedName name="af" localSheetId="74" hidden="1">{"Tab1",#N/A,FALSE,"P";"Tab2",#N/A,FALSE,"P"}</definedName>
    <definedName name="af" localSheetId="75" hidden="1">{"Tab1",#N/A,FALSE,"P";"Tab2",#N/A,FALSE,"P"}</definedName>
    <definedName name="af" localSheetId="76" hidden="1">{"Tab1",#N/A,FALSE,"P";"Tab2",#N/A,FALSE,"P"}</definedName>
    <definedName name="af" localSheetId="78" hidden="1">{"Tab1",#N/A,FALSE,"P";"Tab2",#N/A,FALSE,"P"}</definedName>
    <definedName name="af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46" hidden="1">{"Tab1",#N/A,FALSE,"P";"Tab2",#N/A,FALSE,"P"}</definedName>
    <definedName name="aff" localSheetId="47" hidden="1">{"Tab1",#N/A,FALSE,"P";"Tab2",#N/A,FALSE,"P"}</definedName>
    <definedName name="aff" localSheetId="48" hidden="1">{"Tab1",#N/A,FALSE,"P";"Tab2",#N/A,FALSE,"P"}</definedName>
    <definedName name="aff" localSheetId="49" hidden="1">{"Tab1",#N/A,FALSE,"P";"Tab2",#N/A,FALSE,"P"}</definedName>
    <definedName name="aff" localSheetId="50" hidden="1">{"Tab1",#N/A,FALSE,"P";"Tab2",#N/A,FALSE,"P"}</definedName>
    <definedName name="aff" localSheetId="51" hidden="1">{"Tab1",#N/A,FALSE,"P";"Tab2",#N/A,FALSE,"P"}</definedName>
    <definedName name="aff" localSheetId="52" hidden="1">{"Tab1",#N/A,FALSE,"P";"Tab2",#N/A,FALSE,"P"}</definedName>
    <definedName name="aff" localSheetId="53" hidden="1">{"Tab1",#N/A,FALSE,"P";"Tab2",#N/A,FALSE,"P"}</definedName>
    <definedName name="aff" localSheetId="14" hidden="1">{"Tab1",#N/A,FALSE,"P";"Tab2",#N/A,FALSE,"P"}</definedName>
    <definedName name="aff" localSheetId="57" hidden="1">{"Tab1",#N/A,FALSE,"P";"Tab2",#N/A,FALSE,"P"}</definedName>
    <definedName name="aff" localSheetId="61" hidden="1">{"Tab1",#N/A,FALSE,"P";"Tab2",#N/A,FALSE,"P"}</definedName>
    <definedName name="aff" localSheetId="62" hidden="1">{"Tab1",#N/A,FALSE,"P";"Tab2",#N/A,FALSE,"P"}</definedName>
    <definedName name="aff" localSheetId="66" hidden="1">{"Tab1",#N/A,FALSE,"P";"Tab2",#N/A,FALSE,"P"}</definedName>
    <definedName name="aff" localSheetId="69" hidden="1">{"Tab1",#N/A,FALSE,"P";"Tab2",#N/A,FALSE,"P"}</definedName>
    <definedName name="aff" localSheetId="70" hidden="1">{"Tab1",#N/A,FALSE,"P";"Tab2",#N/A,FALSE,"P"}</definedName>
    <definedName name="aff" localSheetId="71" hidden="1">{"Tab1",#N/A,FALSE,"P";"Tab2",#N/A,FALSE,"P"}</definedName>
    <definedName name="aff" localSheetId="73" hidden="1">{"Tab1",#N/A,FALSE,"P";"Tab2",#N/A,FALSE,"P"}</definedName>
    <definedName name="aff" localSheetId="74" hidden="1">{"Tab1",#N/A,FALSE,"P";"Tab2",#N/A,FALSE,"P"}</definedName>
    <definedName name="aff" localSheetId="75" hidden="1">{"Tab1",#N/A,FALSE,"P";"Tab2",#N/A,FALSE,"P"}</definedName>
    <definedName name="aff" localSheetId="76" hidden="1">{"Tab1",#N/A,FALSE,"P";"Tab2",#N/A,FALSE,"P"}</definedName>
    <definedName name="aff" localSheetId="78" hidden="1">{"Tab1",#N/A,FALSE,"P";"Tab2",#N/A,FALSE,"P"}</definedName>
    <definedName name="aff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46" hidden="1">{"Tab1",#N/A,FALSE,"P";"Tab2",#N/A,FALSE,"P"}</definedName>
    <definedName name="ag" localSheetId="47" hidden="1">{"Tab1",#N/A,FALSE,"P";"Tab2",#N/A,FALSE,"P"}</definedName>
    <definedName name="ag" localSheetId="48" hidden="1">{"Tab1",#N/A,FALSE,"P";"Tab2",#N/A,FALSE,"P"}</definedName>
    <definedName name="ag" localSheetId="49" hidden="1">{"Tab1",#N/A,FALSE,"P";"Tab2",#N/A,FALSE,"P"}</definedName>
    <definedName name="ag" localSheetId="50" hidden="1">{"Tab1",#N/A,FALSE,"P";"Tab2",#N/A,FALSE,"P"}</definedName>
    <definedName name="ag" localSheetId="51" hidden="1">{"Tab1",#N/A,FALSE,"P";"Tab2",#N/A,FALSE,"P"}</definedName>
    <definedName name="ag" localSheetId="52" hidden="1">{"Tab1",#N/A,FALSE,"P";"Tab2",#N/A,FALSE,"P"}</definedName>
    <definedName name="ag" localSheetId="53" hidden="1">{"Tab1",#N/A,FALSE,"P";"Tab2",#N/A,FALSE,"P"}</definedName>
    <definedName name="ag" localSheetId="14" hidden="1">{"Tab1",#N/A,FALSE,"P";"Tab2",#N/A,FALSE,"P"}</definedName>
    <definedName name="ag" localSheetId="57" hidden="1">{"Tab1",#N/A,FALSE,"P";"Tab2",#N/A,FALSE,"P"}</definedName>
    <definedName name="ag" localSheetId="61" hidden="1">{"Tab1",#N/A,FALSE,"P";"Tab2",#N/A,FALSE,"P"}</definedName>
    <definedName name="ag" localSheetId="62" hidden="1">{"Tab1",#N/A,FALSE,"P";"Tab2",#N/A,FALSE,"P"}</definedName>
    <definedName name="ag" localSheetId="66" hidden="1">{"Tab1",#N/A,FALSE,"P";"Tab2",#N/A,FALSE,"P"}</definedName>
    <definedName name="ag" localSheetId="69" hidden="1">{"Tab1",#N/A,FALSE,"P";"Tab2",#N/A,FALSE,"P"}</definedName>
    <definedName name="ag" localSheetId="70" hidden="1">{"Tab1",#N/A,FALSE,"P";"Tab2",#N/A,FALSE,"P"}</definedName>
    <definedName name="ag" localSheetId="71" hidden="1">{"Tab1",#N/A,FALSE,"P";"Tab2",#N/A,FALSE,"P"}</definedName>
    <definedName name="ag" localSheetId="73" hidden="1">{"Tab1",#N/A,FALSE,"P";"Tab2",#N/A,FALSE,"P"}</definedName>
    <definedName name="ag" localSheetId="74" hidden="1">{"Tab1",#N/A,FALSE,"P";"Tab2",#N/A,FALSE,"P"}</definedName>
    <definedName name="ag" localSheetId="75" hidden="1">{"Tab1",#N/A,FALSE,"P";"Tab2",#N/A,FALSE,"P"}</definedName>
    <definedName name="ag" localSheetId="76" hidden="1">{"Tab1",#N/A,FALSE,"P";"Tab2",#N/A,FALSE,"P"}</definedName>
    <definedName name="ag" localSheetId="78" hidden="1">{"Tab1",#N/A,FALSE,"P";"Tab2",#N/A,FALSE,"P"}</definedName>
    <definedName name="ag" hidden="1">{"Tab1",#N/A,FALSE,"P";"Tab2",#N/A,FALSE,"P"}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46" hidden="1">{"Riqfin97",#N/A,FALSE,"Tran";"Riqfinpro",#N/A,FALSE,"Tran"}</definedName>
    <definedName name="ah" localSheetId="47" hidden="1">{"Riqfin97",#N/A,FALSE,"Tran";"Riqfinpro",#N/A,FALSE,"Tran"}</definedName>
    <definedName name="ah" localSheetId="48" hidden="1">{"Riqfin97",#N/A,FALSE,"Tran";"Riqfinpro",#N/A,FALSE,"Tran"}</definedName>
    <definedName name="ah" localSheetId="49" hidden="1">{"Riqfin97",#N/A,FALSE,"Tran";"Riqfinpro",#N/A,FALSE,"Tran"}</definedName>
    <definedName name="ah" localSheetId="50" hidden="1">{"Riqfin97",#N/A,FALSE,"Tran";"Riqfinpro",#N/A,FALSE,"Tran"}</definedName>
    <definedName name="ah" localSheetId="51" hidden="1">{"Riqfin97",#N/A,FALSE,"Tran";"Riqfinpro",#N/A,FALSE,"Tran"}</definedName>
    <definedName name="ah" localSheetId="52" hidden="1">{"Riqfin97",#N/A,FALSE,"Tran";"Riqfinpro",#N/A,FALSE,"Tran"}</definedName>
    <definedName name="ah" localSheetId="53" hidden="1">{"Riqfin97",#N/A,FALSE,"Tran";"Riqfinpro",#N/A,FALSE,"Tran"}</definedName>
    <definedName name="ah" localSheetId="14" hidden="1">{"Riqfin97",#N/A,FALSE,"Tran";"Riqfinpro",#N/A,FALSE,"Tran"}</definedName>
    <definedName name="ah" localSheetId="57" hidden="1">{"Riqfin97",#N/A,FALSE,"Tran";"Riqfinpro",#N/A,FALSE,"Tran"}</definedName>
    <definedName name="ah" localSheetId="61" hidden="1">{"Riqfin97",#N/A,FALSE,"Tran";"Riqfinpro",#N/A,FALSE,"Tran"}</definedName>
    <definedName name="ah" localSheetId="62" hidden="1">{"Riqfin97",#N/A,FALSE,"Tran";"Riqfinpro",#N/A,FALSE,"Tran"}</definedName>
    <definedName name="ah" localSheetId="66" hidden="1">{"Riqfin97",#N/A,FALSE,"Tran";"Riqfinpro",#N/A,FALSE,"Tran"}</definedName>
    <definedName name="ah" localSheetId="69" hidden="1">{"Riqfin97",#N/A,FALSE,"Tran";"Riqfinpro",#N/A,FALSE,"Tran"}</definedName>
    <definedName name="ah" localSheetId="70" hidden="1">{"Riqfin97",#N/A,FALSE,"Tran";"Riqfinpro",#N/A,FALSE,"Tran"}</definedName>
    <definedName name="ah" localSheetId="71" hidden="1">{"Riqfin97",#N/A,FALSE,"Tran";"Riqfinpro",#N/A,FALSE,"Tran"}</definedName>
    <definedName name="ah" localSheetId="73" hidden="1">{"Riqfin97",#N/A,FALSE,"Tran";"Riqfinpro",#N/A,FALSE,"Tran"}</definedName>
    <definedName name="ah" localSheetId="74" hidden="1">{"Riqfin97",#N/A,FALSE,"Tran";"Riqfinpro",#N/A,FALSE,"Tran"}</definedName>
    <definedName name="ah" localSheetId="75" hidden="1">{"Riqfin97",#N/A,FALSE,"Tran";"Riqfinpro",#N/A,FALSE,"Tran"}</definedName>
    <definedName name="ah" localSheetId="76" hidden="1">{"Riqfin97",#N/A,FALSE,"Tran";"Riqfinpro",#N/A,FALSE,"Tran"}</definedName>
    <definedName name="ah" localSheetId="78" hidden="1">{"Riqfin97",#N/A,FALSE,"Tran";"Riqfinpro",#N/A,FALSE,"Tran"}</definedName>
    <definedName name="ah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46" hidden="1">{"Riqfin97",#N/A,FALSE,"Tran";"Riqfinpro",#N/A,FALSE,"Tran"}</definedName>
    <definedName name="aj" localSheetId="47" hidden="1">{"Riqfin97",#N/A,FALSE,"Tran";"Riqfinpro",#N/A,FALSE,"Tran"}</definedName>
    <definedName name="aj" localSheetId="48" hidden="1">{"Riqfin97",#N/A,FALSE,"Tran";"Riqfinpro",#N/A,FALSE,"Tran"}</definedName>
    <definedName name="aj" localSheetId="49" hidden="1">{"Riqfin97",#N/A,FALSE,"Tran";"Riqfinpro",#N/A,FALSE,"Tran"}</definedName>
    <definedName name="aj" localSheetId="50" hidden="1">{"Riqfin97",#N/A,FALSE,"Tran";"Riqfinpro",#N/A,FALSE,"Tran"}</definedName>
    <definedName name="aj" localSheetId="51" hidden="1">{"Riqfin97",#N/A,FALSE,"Tran";"Riqfinpro",#N/A,FALSE,"Tran"}</definedName>
    <definedName name="aj" localSheetId="52" hidden="1">{"Riqfin97",#N/A,FALSE,"Tran";"Riqfinpro",#N/A,FALSE,"Tran"}</definedName>
    <definedName name="aj" localSheetId="53" hidden="1">{"Riqfin97",#N/A,FALSE,"Tran";"Riqfinpro",#N/A,FALSE,"Tran"}</definedName>
    <definedName name="aj" localSheetId="14" hidden="1">{"Riqfin97",#N/A,FALSE,"Tran";"Riqfinpro",#N/A,FALSE,"Tran"}</definedName>
    <definedName name="aj" localSheetId="57" hidden="1">{"Riqfin97",#N/A,FALSE,"Tran";"Riqfinpro",#N/A,FALSE,"Tran"}</definedName>
    <definedName name="aj" localSheetId="61" hidden="1">{"Riqfin97",#N/A,FALSE,"Tran";"Riqfinpro",#N/A,FALSE,"Tran"}</definedName>
    <definedName name="aj" localSheetId="62" hidden="1">{"Riqfin97",#N/A,FALSE,"Tran";"Riqfinpro",#N/A,FALSE,"Tran"}</definedName>
    <definedName name="aj" localSheetId="66" hidden="1">{"Riqfin97",#N/A,FALSE,"Tran";"Riqfinpro",#N/A,FALSE,"Tran"}</definedName>
    <definedName name="aj" localSheetId="69" hidden="1">{"Riqfin97",#N/A,FALSE,"Tran";"Riqfinpro",#N/A,FALSE,"Tran"}</definedName>
    <definedName name="aj" localSheetId="70" hidden="1">{"Riqfin97",#N/A,FALSE,"Tran";"Riqfinpro",#N/A,FALSE,"Tran"}</definedName>
    <definedName name="aj" localSheetId="71" hidden="1">{"Riqfin97",#N/A,FALSE,"Tran";"Riqfinpro",#N/A,FALSE,"Tran"}</definedName>
    <definedName name="aj" localSheetId="73" hidden="1">{"Riqfin97",#N/A,FALSE,"Tran";"Riqfinpro",#N/A,FALSE,"Tran"}</definedName>
    <definedName name="aj" localSheetId="74" hidden="1">{"Riqfin97",#N/A,FALSE,"Tran";"Riqfinpro",#N/A,FALSE,"Tran"}</definedName>
    <definedName name="aj" localSheetId="75" hidden="1">{"Riqfin97",#N/A,FALSE,"Tran";"Riqfinpro",#N/A,FALSE,"Tran"}</definedName>
    <definedName name="aj" localSheetId="76" hidden="1">{"Riqfin97",#N/A,FALSE,"Tran";"Riqfinpro",#N/A,FALSE,"Tran"}</definedName>
    <definedName name="aj" localSheetId="78" hidden="1">{"Riqfin97",#N/A,FALSE,"Tran";"Riqfinpro",#N/A,FALSE,"Tran"}</definedName>
    <definedName name="aj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46" hidden="1">{"Riqfin97",#N/A,FALSE,"Tran";"Riqfinpro",#N/A,FALSE,"Tran"}</definedName>
    <definedName name="al" localSheetId="47" hidden="1">{"Riqfin97",#N/A,FALSE,"Tran";"Riqfinpro",#N/A,FALSE,"Tran"}</definedName>
    <definedName name="al" localSheetId="48" hidden="1">{"Riqfin97",#N/A,FALSE,"Tran";"Riqfinpro",#N/A,FALSE,"Tran"}</definedName>
    <definedName name="al" localSheetId="49" hidden="1">{"Riqfin97",#N/A,FALSE,"Tran";"Riqfinpro",#N/A,FALSE,"Tran"}</definedName>
    <definedName name="al" localSheetId="50" hidden="1">{"Riqfin97",#N/A,FALSE,"Tran";"Riqfinpro",#N/A,FALSE,"Tran"}</definedName>
    <definedName name="al" localSheetId="51" hidden="1">{"Riqfin97",#N/A,FALSE,"Tran";"Riqfinpro",#N/A,FALSE,"Tran"}</definedName>
    <definedName name="al" localSheetId="52" hidden="1">{"Riqfin97",#N/A,FALSE,"Tran";"Riqfinpro",#N/A,FALSE,"Tran"}</definedName>
    <definedName name="al" localSheetId="53" hidden="1">{"Riqfin97",#N/A,FALSE,"Tran";"Riqfinpro",#N/A,FALSE,"Tran"}</definedName>
    <definedName name="al" localSheetId="14" hidden="1">{"Riqfin97",#N/A,FALSE,"Tran";"Riqfinpro",#N/A,FALSE,"Tran"}</definedName>
    <definedName name="al" localSheetId="57" hidden="1">{"Riqfin97",#N/A,FALSE,"Tran";"Riqfinpro",#N/A,FALSE,"Tran"}</definedName>
    <definedName name="al" localSheetId="61" hidden="1">{"Riqfin97",#N/A,FALSE,"Tran";"Riqfinpro",#N/A,FALSE,"Tran"}</definedName>
    <definedName name="al" localSheetId="62" hidden="1">{"Riqfin97",#N/A,FALSE,"Tran";"Riqfinpro",#N/A,FALSE,"Tran"}</definedName>
    <definedName name="al" localSheetId="66" hidden="1">{"Riqfin97",#N/A,FALSE,"Tran";"Riqfinpro",#N/A,FALSE,"Tran"}</definedName>
    <definedName name="al" localSheetId="69" hidden="1">{"Riqfin97",#N/A,FALSE,"Tran";"Riqfinpro",#N/A,FALSE,"Tran"}</definedName>
    <definedName name="al" localSheetId="70" hidden="1">{"Riqfin97",#N/A,FALSE,"Tran";"Riqfinpro",#N/A,FALSE,"Tran"}</definedName>
    <definedName name="al" localSheetId="71" hidden="1">{"Riqfin97",#N/A,FALSE,"Tran";"Riqfinpro",#N/A,FALSE,"Tran"}</definedName>
    <definedName name="al" localSheetId="73" hidden="1">{"Riqfin97",#N/A,FALSE,"Tran";"Riqfinpro",#N/A,FALSE,"Tran"}</definedName>
    <definedName name="al" localSheetId="74" hidden="1">{"Riqfin97",#N/A,FALSE,"Tran";"Riqfinpro",#N/A,FALSE,"Tran"}</definedName>
    <definedName name="al" localSheetId="75" hidden="1">{"Riqfin97",#N/A,FALSE,"Tran";"Riqfinpro",#N/A,FALSE,"Tran"}</definedName>
    <definedName name="al" localSheetId="76" hidden="1">{"Riqfin97",#N/A,FALSE,"Tran";"Riqfinpro",#N/A,FALSE,"Tran"}</definedName>
    <definedName name="al" localSheetId="78" hidden="1">{"Riqfin97",#N/A,FALSE,"Tran";"Riqfinpro",#N/A,FALSE,"Tran"}</definedName>
    <definedName name="al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46" hidden="1">{"Riqfin97",#N/A,FALSE,"Tran";"Riqfinpro",#N/A,FALSE,"Tran"}</definedName>
    <definedName name="alj" localSheetId="47" hidden="1">{"Riqfin97",#N/A,FALSE,"Tran";"Riqfinpro",#N/A,FALSE,"Tran"}</definedName>
    <definedName name="alj" localSheetId="48" hidden="1">{"Riqfin97",#N/A,FALSE,"Tran";"Riqfinpro",#N/A,FALSE,"Tran"}</definedName>
    <definedName name="alj" localSheetId="49" hidden="1">{"Riqfin97",#N/A,FALSE,"Tran";"Riqfinpro",#N/A,FALSE,"Tran"}</definedName>
    <definedName name="alj" localSheetId="50" hidden="1">{"Riqfin97",#N/A,FALSE,"Tran";"Riqfinpro",#N/A,FALSE,"Tran"}</definedName>
    <definedName name="alj" localSheetId="51" hidden="1">{"Riqfin97",#N/A,FALSE,"Tran";"Riqfinpro",#N/A,FALSE,"Tran"}</definedName>
    <definedName name="alj" localSheetId="52" hidden="1">{"Riqfin97",#N/A,FALSE,"Tran";"Riqfinpro",#N/A,FALSE,"Tran"}</definedName>
    <definedName name="alj" localSheetId="53" hidden="1">{"Riqfin97",#N/A,FALSE,"Tran";"Riqfinpro",#N/A,FALSE,"Tran"}</definedName>
    <definedName name="alj" localSheetId="14" hidden="1">{"Riqfin97",#N/A,FALSE,"Tran";"Riqfinpro",#N/A,FALSE,"Tran"}</definedName>
    <definedName name="alj" localSheetId="57" hidden="1">{"Riqfin97",#N/A,FALSE,"Tran";"Riqfinpro",#N/A,FALSE,"Tran"}</definedName>
    <definedName name="alj" localSheetId="61" hidden="1">{"Riqfin97",#N/A,FALSE,"Tran";"Riqfinpro",#N/A,FALSE,"Tran"}</definedName>
    <definedName name="alj" localSheetId="62" hidden="1">{"Riqfin97",#N/A,FALSE,"Tran";"Riqfinpro",#N/A,FALSE,"Tran"}</definedName>
    <definedName name="alj" localSheetId="66" hidden="1">{"Riqfin97",#N/A,FALSE,"Tran";"Riqfinpro",#N/A,FALSE,"Tran"}</definedName>
    <definedName name="alj" localSheetId="69" hidden="1">{"Riqfin97",#N/A,FALSE,"Tran";"Riqfinpro",#N/A,FALSE,"Tran"}</definedName>
    <definedName name="alj" localSheetId="70" hidden="1">{"Riqfin97",#N/A,FALSE,"Tran";"Riqfinpro",#N/A,FALSE,"Tran"}</definedName>
    <definedName name="alj" localSheetId="71" hidden="1">{"Riqfin97",#N/A,FALSE,"Tran";"Riqfinpro",#N/A,FALSE,"Tran"}</definedName>
    <definedName name="alj" localSheetId="73" hidden="1">{"Riqfin97",#N/A,FALSE,"Tran";"Riqfinpro",#N/A,FALSE,"Tran"}</definedName>
    <definedName name="alj" localSheetId="74" hidden="1">{"Riqfin97",#N/A,FALSE,"Tran";"Riqfinpro",#N/A,FALSE,"Tran"}</definedName>
    <definedName name="alj" localSheetId="75" hidden="1">{"Riqfin97",#N/A,FALSE,"Tran";"Riqfinpro",#N/A,FALSE,"Tran"}</definedName>
    <definedName name="alj" localSheetId="76" hidden="1">{"Riqfin97",#N/A,FALSE,"Tran";"Riqfinpro",#N/A,FALSE,"Tran"}</definedName>
    <definedName name="alj" localSheetId="78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7">#REF!</definedName>
    <definedName name="ALLBIRR" localSheetId="47">#REF!</definedName>
    <definedName name="ALLBIRR" localSheetId="48">#REF!</definedName>
    <definedName name="ALLBIRR" localSheetId="49">#REF!</definedName>
    <definedName name="ALLBIRR" localSheetId="52">#REF!</definedName>
    <definedName name="ALLBIRR" localSheetId="53">#REF!</definedName>
    <definedName name="ALLBIRR" localSheetId="57">#REF!</definedName>
    <definedName name="ALLBIRR" localSheetId="61">#REF!</definedName>
    <definedName name="ALLBIRR" localSheetId="66">#REF!</definedName>
    <definedName name="ALLBIRR" localSheetId="69">#REF!</definedName>
    <definedName name="ALLBIRR" localSheetId="78">#REF!</definedName>
    <definedName name="ALLBIRR">#REF!</definedName>
    <definedName name="AllData" localSheetId="27">#REF!</definedName>
    <definedName name="AllData" localSheetId="47">#REF!</definedName>
    <definedName name="AllData" localSheetId="48">#REF!</definedName>
    <definedName name="AllData" localSheetId="49">#REF!</definedName>
    <definedName name="AllData" localSheetId="52">#REF!</definedName>
    <definedName name="AllData" localSheetId="53">#REF!</definedName>
    <definedName name="AllData" localSheetId="57">#REF!</definedName>
    <definedName name="AllData" localSheetId="61">#REF!</definedName>
    <definedName name="AllData" localSheetId="66">#REF!</definedName>
    <definedName name="AllData" localSheetId="69">#REF!</definedName>
    <definedName name="AllData" localSheetId="78">#REF!</definedName>
    <definedName name="AllData">#REF!</definedName>
    <definedName name="ALLSDR" localSheetId="27">#REF!</definedName>
    <definedName name="ALLSDR" localSheetId="47">#REF!</definedName>
    <definedName name="ALLSDR" localSheetId="48">#REF!</definedName>
    <definedName name="ALLSDR" localSheetId="49">#REF!</definedName>
    <definedName name="ALLSDR" localSheetId="52">#REF!</definedName>
    <definedName name="ALLSDR" localSheetId="53">#REF!</definedName>
    <definedName name="ALLSDR" localSheetId="57">#REF!</definedName>
    <definedName name="ALLSDR" localSheetId="61">#REF!</definedName>
    <definedName name="ALLSDR" localSheetId="66">#REF!</definedName>
    <definedName name="ALLSDR" localSheetId="69">#REF!</definedName>
    <definedName name="ALLSDR" localSheetId="78">#REF!</definedName>
    <definedName name="ALLSDR">#REF!</definedName>
    <definedName name="alpha">'[40]Int rate table spreads'!$C$7</definedName>
    <definedName name="AMORTI" localSheetId="27">#REF!</definedName>
    <definedName name="AMORTI" localSheetId="47">#REF!</definedName>
    <definedName name="AMORTI" localSheetId="48">#REF!</definedName>
    <definedName name="AMORTI" localSheetId="49">#REF!</definedName>
    <definedName name="AMORTI" localSheetId="52">#REF!</definedName>
    <definedName name="AMORTI" localSheetId="53">#REF!</definedName>
    <definedName name="AMORTI" localSheetId="57">#REF!</definedName>
    <definedName name="AMORTI" localSheetId="61">#REF!</definedName>
    <definedName name="AMORTI" localSheetId="66">#REF!</definedName>
    <definedName name="AMORTI" localSheetId="69">#REF!</definedName>
    <definedName name="AMORTI" localSheetId="78">#REF!</definedName>
    <definedName name="AMORTI">#REF!</definedName>
    <definedName name="ANEXO2" localSheetId="52">[41]BCP!#REF!</definedName>
    <definedName name="ANEXO2" localSheetId="66">[41]BCP!#REF!</definedName>
    <definedName name="ANEXO2" localSheetId="78">[41]BCP!#REF!</definedName>
    <definedName name="ANEXO2">[41]BCP!#REF!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[28]QNEWLOR!$J$3:$AU$7,[28]QNEWLOR!$J$21:$AU$77,[28]QNEWLOR!$J$91:$AU$149</definedName>
    <definedName name="_xlnm.Print_Area">[42]MONTHLY!$A$2:$U$25,[42]MONTHLY!$A$29:$U$66,[42]MONTHLY!$A$71:$U$124,[42]MONTHLY!$A$127:$U$180,[42]MONTHLY!$A$183:$U$238,[42]MONTHLY!$A$244:$U$287,[42]MONTHLY!$A$291:$U$330</definedName>
    <definedName name="AREACONSTRUCCIO" localSheetId="46">#REF!</definedName>
    <definedName name="AREACONSTRUCCIO" localSheetId="51">#REF!</definedName>
    <definedName name="AREACONSTRUCCIO" localSheetId="52">#REF!</definedName>
    <definedName name="AREACONSTRUCCIO" localSheetId="66">#REF!</definedName>
    <definedName name="AREACONSTRUCCIO" localSheetId="78">#REF!</definedName>
    <definedName name="AREACONSTRUCCIO">#REF!</definedName>
    <definedName name="as" localSheetId="27" hidden="1">'[43]Fax a enviar'!#REF!</definedName>
    <definedName name="as" localSheetId="47" hidden="1">'[44]Fax a enviar'!#REF!</definedName>
    <definedName name="as" localSheetId="48" hidden="1">'[44]Fax a enviar'!#REF!</definedName>
    <definedName name="as" localSheetId="49" hidden="1">'[44]Fax a enviar'!#REF!</definedName>
    <definedName name="as" localSheetId="52" hidden="1">'[43]Fax a enviar'!#REF!</definedName>
    <definedName name="as" localSheetId="53" hidden="1">'[44]Fax a enviar'!#REF!</definedName>
    <definedName name="as" localSheetId="57" hidden="1">'[44]Fax a enviar'!#REF!</definedName>
    <definedName name="as" localSheetId="61" hidden="1">'[44]Fax a enviar'!#REF!</definedName>
    <definedName name="as" localSheetId="66" hidden="1">'[43]Fax a enviar'!#REF!</definedName>
    <definedName name="as" localSheetId="69" hidden="1">'[43]Fax a enviar'!#REF!</definedName>
    <definedName name="as" localSheetId="78" hidden="1">'[43]Fax a enviar'!#REF!</definedName>
    <definedName name="as" hidden="1">'[43]Fax a enviar'!#REF!</definedName>
    <definedName name="ASAU" localSheetId="27">#REF!</definedName>
    <definedName name="ASAU" localSheetId="47">#REF!</definedName>
    <definedName name="ASAU" localSheetId="48">#REF!</definedName>
    <definedName name="ASAU" localSheetId="49">#REF!</definedName>
    <definedName name="ASAU" localSheetId="52">#REF!</definedName>
    <definedName name="ASAU" localSheetId="53">#REF!</definedName>
    <definedName name="ASAU" localSheetId="57">#REF!</definedName>
    <definedName name="ASAU" localSheetId="61">#REF!</definedName>
    <definedName name="ASAU" localSheetId="66">#REF!</definedName>
    <definedName name="ASAU" localSheetId="69">#REF!</definedName>
    <definedName name="ASAU" localSheetId="78">#REF!</definedName>
    <definedName name="ASAU">#REF!</definedName>
    <definedName name="ASAU1" localSheetId="27">#REF!</definedName>
    <definedName name="ASAU1" localSheetId="47">#REF!</definedName>
    <definedName name="ASAU1" localSheetId="48">#REF!</definedName>
    <definedName name="ASAU1" localSheetId="49">#REF!</definedName>
    <definedName name="ASAU1" localSheetId="52">#REF!</definedName>
    <definedName name="ASAU1" localSheetId="53">#REF!</definedName>
    <definedName name="ASAU1" localSheetId="57">#REF!</definedName>
    <definedName name="ASAU1" localSheetId="61">#REF!</definedName>
    <definedName name="ASAU1" localSheetId="66">#REF!</definedName>
    <definedName name="ASAU1" localSheetId="69">#REF!</definedName>
    <definedName name="ASAU1" localSheetId="78">#REF!</definedName>
    <definedName name="ASAU1">#REF!</definedName>
    <definedName name="asd" localSheetId="27">#REF!</definedName>
    <definedName name="asd" localSheetId="47">#REF!</definedName>
    <definedName name="asd" localSheetId="48">#REF!</definedName>
    <definedName name="asd" localSheetId="49">#REF!</definedName>
    <definedName name="asd" localSheetId="52">#REF!</definedName>
    <definedName name="asd" localSheetId="53">#REF!</definedName>
    <definedName name="asd" localSheetId="57">#REF!</definedName>
    <definedName name="asd" localSheetId="61">#REF!</definedName>
    <definedName name="asd" localSheetId="66">#REF!</definedName>
    <definedName name="asd" localSheetId="69">#REF!</definedName>
    <definedName name="asd" localSheetId="78">#REF!</definedName>
    <definedName name="asd">#REF!</definedName>
    <definedName name="asdrae" localSheetId="27" hidden="1">#REF!</definedName>
    <definedName name="asdrae" localSheetId="47" hidden="1">#REF!</definedName>
    <definedName name="asdrae" localSheetId="48" hidden="1">#REF!</definedName>
    <definedName name="asdrae" localSheetId="49" hidden="1">#REF!</definedName>
    <definedName name="asdrae" localSheetId="52" hidden="1">#REF!</definedName>
    <definedName name="asdrae" localSheetId="53" hidden="1">#REF!</definedName>
    <definedName name="asdrae" localSheetId="57" hidden="1">#REF!</definedName>
    <definedName name="asdrae" localSheetId="61" hidden="1">#REF!</definedName>
    <definedName name="asdrae" localSheetId="66" hidden="1">#REF!</definedName>
    <definedName name="asdrae" hidden="1">#REF!</definedName>
    <definedName name="asdrra" localSheetId="27">#REF!</definedName>
    <definedName name="asdrra" localSheetId="47">#REF!</definedName>
    <definedName name="asdrra" localSheetId="48">#REF!</definedName>
    <definedName name="asdrra" localSheetId="49">#REF!</definedName>
    <definedName name="asdrra" localSheetId="52">#REF!</definedName>
    <definedName name="asdrra" localSheetId="53">#REF!</definedName>
    <definedName name="asdrra" localSheetId="57">#REF!</definedName>
    <definedName name="asdrra" localSheetId="61">#REF!</definedName>
    <definedName name="asdrra" localSheetId="66">#REF!</definedName>
    <definedName name="asdrra">#REF!</definedName>
    <definedName name="ase" localSheetId="27">#REF!</definedName>
    <definedName name="ase" localSheetId="47">#REF!</definedName>
    <definedName name="ase" localSheetId="48">#REF!</definedName>
    <definedName name="ase" localSheetId="49">#REF!</definedName>
    <definedName name="ase" localSheetId="52">#REF!</definedName>
    <definedName name="ase" localSheetId="53">#REF!</definedName>
    <definedName name="ase" localSheetId="57">#REF!</definedName>
    <definedName name="ase" localSheetId="61">#REF!</definedName>
    <definedName name="ase" localSheetId="66">#REF!</definedName>
    <definedName name="ase">#REF!</definedName>
    <definedName name="aser" localSheetId="27">#REF!</definedName>
    <definedName name="aser" localSheetId="47">#REF!</definedName>
    <definedName name="aser" localSheetId="48">#REF!</definedName>
    <definedName name="aser" localSheetId="49">#REF!</definedName>
    <definedName name="aser" localSheetId="52">#REF!</definedName>
    <definedName name="aser" localSheetId="53">#REF!</definedName>
    <definedName name="aser" localSheetId="57">#REF!</definedName>
    <definedName name="aser" localSheetId="61">#REF!</definedName>
    <definedName name="aser" localSheetId="66">#REF!</definedName>
    <definedName name="aser">#REF!</definedName>
    <definedName name="AsignadoA" localSheetId="66">#REF!</definedName>
    <definedName name="AsignadoA">#REF!</definedName>
    <definedName name="ASO" localSheetId="52">#REF!</definedName>
    <definedName name="ASO" localSheetId="66">#REF!</definedName>
    <definedName name="ASO">#REF!</definedName>
    <definedName name="asraa" localSheetId="27">#REF!</definedName>
    <definedName name="asraa" localSheetId="47">#REF!</definedName>
    <definedName name="asraa" localSheetId="48">#REF!</definedName>
    <definedName name="asraa" localSheetId="49">#REF!</definedName>
    <definedName name="asraa" localSheetId="52">#REF!</definedName>
    <definedName name="asraa" localSheetId="53">#REF!</definedName>
    <definedName name="asraa" localSheetId="57">#REF!</definedName>
    <definedName name="asraa" localSheetId="61">#REF!</definedName>
    <definedName name="asraa" localSheetId="66">#REF!</definedName>
    <definedName name="asraa">#REF!</definedName>
    <definedName name="asrraa44" localSheetId="27">#REF!</definedName>
    <definedName name="asrraa44" localSheetId="47">#REF!</definedName>
    <definedName name="asrraa44" localSheetId="48">#REF!</definedName>
    <definedName name="asrraa44" localSheetId="49">#REF!</definedName>
    <definedName name="asrraa44" localSheetId="52">#REF!</definedName>
    <definedName name="asrraa44" localSheetId="53">#REF!</definedName>
    <definedName name="asrraa44" localSheetId="57">#REF!</definedName>
    <definedName name="asrraa44" localSheetId="61">#REF!</definedName>
    <definedName name="asrraa44" localSheetId="66">#REF!</definedName>
    <definedName name="asrraa44">#REF!</definedName>
    <definedName name="ass">#N/A</definedName>
    <definedName name="ASSUM" localSheetId="27">#REF!</definedName>
    <definedName name="ASSUM" localSheetId="47">#REF!</definedName>
    <definedName name="ASSUM" localSheetId="48">#REF!</definedName>
    <definedName name="ASSUM" localSheetId="49">#REF!</definedName>
    <definedName name="ASSUM" localSheetId="52">#REF!</definedName>
    <definedName name="ASSUM" localSheetId="53">#REF!</definedName>
    <definedName name="ASSUM" localSheetId="57">#REF!</definedName>
    <definedName name="ASSUM" localSheetId="61">#REF!</definedName>
    <definedName name="ASSUM" localSheetId="66">#REF!</definedName>
    <definedName name="ASSUM" localSheetId="78">#REF!</definedName>
    <definedName name="ASSUM">#REF!</definedName>
    <definedName name="atlantic">[45]nonopec!$D$424:$D$433</definedName>
    <definedName name="atrade" localSheetId="0">[16]!atrade</definedName>
    <definedName name="atrade" localSheetId="10">[16]!atrade</definedName>
    <definedName name="atrade" localSheetId="33">[16]!atrade</definedName>
    <definedName name="atrade" localSheetId="39">[16]!atrade</definedName>
    <definedName name="atrade" localSheetId="3">[16]!atrade</definedName>
    <definedName name="atrade" localSheetId="32">[16]!atrade</definedName>
    <definedName name="atrade" localSheetId="34">[16]!atrade</definedName>
    <definedName name="atrade" localSheetId="35">[16]!atrade</definedName>
    <definedName name="atrade" localSheetId="36">[16]!atrade</definedName>
    <definedName name="atrade" localSheetId="37">[16]!atrade</definedName>
    <definedName name="atrade" localSheetId="38">[16]!atrade</definedName>
    <definedName name="atrade" localSheetId="40">[16]!atrade</definedName>
    <definedName name="atrade" localSheetId="47">[16]!atrade</definedName>
    <definedName name="atrade" localSheetId="48">[16]!atrade</definedName>
    <definedName name="atrade" localSheetId="49">[16]!atrade</definedName>
    <definedName name="atrade" localSheetId="50">[16]!atrade</definedName>
    <definedName name="atrade" localSheetId="51">[16]!atrade</definedName>
    <definedName name="atrade" localSheetId="55">[16]!atrade</definedName>
    <definedName name="atrade" localSheetId="56">[16]!atrade</definedName>
    <definedName name="atrade" localSheetId="59">[16]!atrade</definedName>
    <definedName name="atrade" localSheetId="60">[16]!atrade</definedName>
    <definedName name="atrade" localSheetId="61">[16]!atrade</definedName>
    <definedName name="atrade">[16]!atrade</definedName>
    <definedName name="AUS" localSheetId="27">#REF!</definedName>
    <definedName name="AUS" localSheetId="47">#REF!</definedName>
    <definedName name="AUS" localSheetId="48">#REF!</definedName>
    <definedName name="AUS" localSheetId="49">#REF!</definedName>
    <definedName name="AUS" localSheetId="52">#REF!</definedName>
    <definedName name="AUS" localSheetId="53">#REF!</definedName>
    <definedName name="AUS" localSheetId="57">#REF!</definedName>
    <definedName name="AUS" localSheetId="61">#REF!</definedName>
    <definedName name="AUS" localSheetId="66">#REF!</definedName>
    <definedName name="AUS" localSheetId="69">#REF!</definedName>
    <definedName name="AUS" localSheetId="78">#REF!</definedName>
    <definedName name="AUS">#REF!</definedName>
    <definedName name="Average_Daily_Depreciation">'[46]Inter-Bank'!$G$5</definedName>
    <definedName name="Average_Weekly_Depreciation">'[46]Inter-Bank'!$K$5</definedName>
    <definedName name="Average_Weekly_Inter_Bank_Exchange_Rate">'[46]Inter-Bank'!$H$5</definedName>
    <definedName name="AVISO" localSheetId="27">#REF!</definedName>
    <definedName name="AVISO" localSheetId="47">#REF!</definedName>
    <definedName name="AVISO" localSheetId="48">#REF!</definedName>
    <definedName name="AVISO" localSheetId="49">#REF!</definedName>
    <definedName name="AVISO" localSheetId="52">#REF!</definedName>
    <definedName name="AVISO" localSheetId="53">#REF!</definedName>
    <definedName name="AVISO" localSheetId="57">#REF!</definedName>
    <definedName name="AVISO" localSheetId="61">#REF!</definedName>
    <definedName name="AVISO" localSheetId="66">#REF!</definedName>
    <definedName name="AVISO" localSheetId="69">#REF!</definedName>
    <definedName name="AVISO" localSheetId="78">#REF!</definedName>
    <definedName name="AVISO">#REF!</definedName>
    <definedName name="B" localSheetId="27">#REF!</definedName>
    <definedName name="B" localSheetId="47">#REF!</definedName>
    <definedName name="B" localSheetId="48">#REF!</definedName>
    <definedName name="B" localSheetId="49">#REF!</definedName>
    <definedName name="B" localSheetId="52">#REF!</definedName>
    <definedName name="B" localSheetId="53">#REF!</definedName>
    <definedName name="B" localSheetId="57">#REF!</definedName>
    <definedName name="B" localSheetId="61">#REF!</definedName>
    <definedName name="B" localSheetId="66">#REF!</definedName>
    <definedName name="B" localSheetId="69">#REF!</definedName>
    <definedName name="B" localSheetId="78">#REF!</definedName>
    <definedName name="B">#REF!</definedName>
    <definedName name="BAL" localSheetId="52">#REF!</definedName>
    <definedName name="BAL" localSheetId="66">#REF!</definedName>
    <definedName name="BAL" localSheetId="78">#REF!</definedName>
    <definedName name="BAL">#REF!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46" hidden="1">{"Minpmon",#N/A,FALSE,"Monthinput"}</definedName>
    <definedName name="bALANCE" localSheetId="47" hidden="1">{"Minpmon",#N/A,FALSE,"Monthinput"}</definedName>
    <definedName name="bALANCE" localSheetId="48" hidden="1">{"Minpmon",#N/A,FALSE,"Monthinput"}</definedName>
    <definedName name="bALANCE" localSheetId="49" hidden="1">{"Minpmon",#N/A,FALSE,"Monthinput"}</definedName>
    <definedName name="bALANCE" localSheetId="50" hidden="1">{"Minpmon",#N/A,FALSE,"Monthinput"}</definedName>
    <definedName name="bALANCE" localSheetId="51" hidden="1">{"Minpmon",#N/A,FALSE,"Monthinput"}</definedName>
    <definedName name="bALANCE" localSheetId="52" hidden="1">{"Minpmon",#N/A,FALSE,"Monthinput"}</definedName>
    <definedName name="bALANCE" localSheetId="53" hidden="1">{"Minpmon",#N/A,FALSE,"Monthinput"}</definedName>
    <definedName name="bALANCE" localSheetId="14" hidden="1">{"Minpmon",#N/A,FALSE,"Monthinput"}</definedName>
    <definedName name="bALANCE" localSheetId="57" hidden="1">{"Minpmon",#N/A,FALSE,"Monthinput"}</definedName>
    <definedName name="bALANCE" localSheetId="61" hidden="1">{"Minpmon",#N/A,FALSE,"Monthinput"}</definedName>
    <definedName name="bALANCE" localSheetId="62" hidden="1">{"Minpmon",#N/A,FALSE,"Monthinput"}</definedName>
    <definedName name="bALANCE" localSheetId="66" hidden="1">{"Minpmon",#N/A,FALSE,"Monthinput"}</definedName>
    <definedName name="bALANCE" localSheetId="69" hidden="1">{"Minpmon",#N/A,FALSE,"Monthinput"}</definedName>
    <definedName name="bALANCE" localSheetId="70" hidden="1">{"Minpmon",#N/A,FALSE,"Monthinput"}</definedName>
    <definedName name="bALANCE" localSheetId="71" hidden="1">{"Minpmon",#N/A,FALSE,"Monthinput"}</definedName>
    <definedName name="bALANCE" localSheetId="73" hidden="1">{"Minpmon",#N/A,FALSE,"Monthinput"}</definedName>
    <definedName name="bALANCE" localSheetId="74" hidden="1">{"Minpmon",#N/A,FALSE,"Monthinput"}</definedName>
    <definedName name="bALANCE" localSheetId="75" hidden="1">{"Minpmon",#N/A,FALSE,"Monthinput"}</definedName>
    <definedName name="bALANCE" localSheetId="76" hidden="1">{"Minpmon",#N/A,FALSE,"Monthinput"}</definedName>
    <definedName name="bALANCE" localSheetId="78" hidden="1">{"Minpmon",#N/A,FALSE,"Monthinput"}</definedName>
    <definedName name="bALANCE" hidden="1">{"Minpmon",#N/A,FALSE,"Monthinput"}</definedName>
    <definedName name="BANCOS" localSheetId="27">#REF!</definedName>
    <definedName name="BANCOS" localSheetId="47">#REF!</definedName>
    <definedName name="BANCOS" localSheetId="48">#REF!</definedName>
    <definedName name="BANCOS" localSheetId="49">#REF!</definedName>
    <definedName name="BANCOS" localSheetId="52">#REF!</definedName>
    <definedName name="BANCOS" localSheetId="53">#REF!</definedName>
    <definedName name="BANCOS" localSheetId="57">#REF!</definedName>
    <definedName name="BANCOS" localSheetId="61">#REF!</definedName>
    <definedName name="BANCOS" localSheetId="66">#REF!</definedName>
    <definedName name="BANCOS" localSheetId="78">#REF!</definedName>
    <definedName name="BANCOS">#REF!</definedName>
    <definedName name="_xlnm.Database" localSheetId="52">#REF!</definedName>
    <definedName name="_xlnm.Database" localSheetId="66">#REF!</definedName>
    <definedName name="_xlnm.Database" localSheetId="78">#REF!</definedName>
    <definedName name="_xlnm.Database">#REF!</definedName>
    <definedName name="Batumi_debt" localSheetId="52">#REF!</definedName>
    <definedName name="Batumi_debt" localSheetId="66">#REF!</definedName>
    <definedName name="Batumi_debt" localSheetId="78">#REF!</definedName>
    <definedName name="Batumi_debt">#REF!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46" hidden="1">{"Riqfin97",#N/A,FALSE,"Tran";"Riqfinpro",#N/A,FALSE,"Tran"}</definedName>
    <definedName name="bb" localSheetId="47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localSheetId="51" hidden="1">{"Riqfin97",#N/A,FALSE,"Tran";"Riqfinpro",#N/A,FALSE,"Tran"}</definedName>
    <definedName name="bb" localSheetId="52" hidden="1">{"Riqfin97",#N/A,FALSE,"Tran";"Riqfinpro",#N/A,FALSE,"Tran"}</definedName>
    <definedName name="bb" localSheetId="53" hidden="1">{"Riqfin97",#N/A,FALSE,"Tran";"Riqfinpro",#N/A,FALSE,"Tran"}</definedName>
    <definedName name="bb" localSheetId="14" hidden="1">{"Riqfin97",#N/A,FALSE,"Tran";"Riqfinpro",#N/A,FALSE,"Tran"}</definedName>
    <definedName name="bb" localSheetId="57" hidden="1">{"Riqfin97",#N/A,FALSE,"Tran";"Riqfinpro",#N/A,FALSE,"Tran"}</definedName>
    <definedName name="bb" localSheetId="61" hidden="1">{"Riqfin97",#N/A,FALSE,"Tran";"Riqfinpro",#N/A,FALSE,"Tran"}</definedName>
    <definedName name="bb" localSheetId="62" hidden="1">{"Riqfin97",#N/A,FALSE,"Tran";"Riqfinpro",#N/A,FALSE,"Tran"}</definedName>
    <definedName name="bb" localSheetId="66" hidden="1">{"Riqfin97",#N/A,FALSE,"Tran";"Riqfinpro",#N/A,FALSE,"Tran"}</definedName>
    <definedName name="bb" localSheetId="69" hidden="1">{"Riqfin97",#N/A,FALSE,"Tran";"Riqfinpro",#N/A,FALSE,"Tran"}</definedName>
    <definedName name="bb" localSheetId="70" hidden="1">{"Riqfin97",#N/A,FALSE,"Tran";"Riqfinpro",#N/A,FALSE,"Tran"}</definedName>
    <definedName name="bb" localSheetId="71" hidden="1">{"Riqfin97",#N/A,FALSE,"Tran";"Riqfinpro",#N/A,FALSE,"Tran"}</definedName>
    <definedName name="bb" localSheetId="73" hidden="1">{"Riqfin97",#N/A,FALSE,"Tran";"Riqfinpro",#N/A,FALSE,"Tran"}</definedName>
    <definedName name="bb" localSheetId="74" hidden="1">{"Riqfin97",#N/A,FALSE,"Tran";"Riqfinpro",#N/A,FALSE,"Tran"}</definedName>
    <definedName name="bb" localSheetId="75" hidden="1">{"Riqfin97",#N/A,FALSE,"Tran";"Riqfinpro",#N/A,FALSE,"Tran"}</definedName>
    <definedName name="bb" localSheetId="76" hidden="1">{"Riqfin97",#N/A,FALSE,"Tran";"Riqfinpro",#N/A,FALSE,"Tran"}</definedName>
    <definedName name="bb" localSheetId="78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26" hidden="1">{"Minpmon",#N/A,FALSE,"Monthinput"}</definedName>
    <definedName name="bbbb" localSheetId="27" hidden="1">{"Minpmon",#N/A,FALSE,"Monthinput"}</definedName>
    <definedName name="bbbb" localSheetId="46" hidden="1">{"Minpmon",#N/A,FALSE,"Monthinput"}</definedName>
    <definedName name="bbbb" localSheetId="47" hidden="1">{"Minpmon",#N/A,FALSE,"Monthinput"}</definedName>
    <definedName name="bbbb" localSheetId="48" hidden="1">{"Minpmon",#N/A,FALSE,"Monthinput"}</definedName>
    <definedName name="bbbb" localSheetId="49" hidden="1">{"Minpmon",#N/A,FALSE,"Monthinput"}</definedName>
    <definedName name="bbbb" localSheetId="50" hidden="1">{"Minpmon",#N/A,FALSE,"Monthinput"}</definedName>
    <definedName name="bbbb" localSheetId="51" hidden="1">{"Minpmon",#N/A,FALSE,"Monthinput"}</definedName>
    <definedName name="bbbb" localSheetId="52" hidden="1">{"Minpmon",#N/A,FALSE,"Monthinput"}</definedName>
    <definedName name="bbbb" localSheetId="53" hidden="1">{"Minpmon",#N/A,FALSE,"Monthinput"}</definedName>
    <definedName name="bbbb" localSheetId="14" hidden="1">{"Minpmon",#N/A,FALSE,"Monthinput"}</definedName>
    <definedName name="bbbb" localSheetId="57" hidden="1">{"Minpmon",#N/A,FALSE,"Monthinput"}</definedName>
    <definedName name="bbbb" localSheetId="61" hidden="1">{"Minpmon",#N/A,FALSE,"Monthinput"}</definedName>
    <definedName name="bbbb" localSheetId="62" hidden="1">{"Minpmon",#N/A,FALSE,"Monthinput"}</definedName>
    <definedName name="bbbb" localSheetId="66" hidden="1">{"Minpmon",#N/A,FALSE,"Monthinput"}</definedName>
    <definedName name="bbbb" localSheetId="69" hidden="1">{"Minpmon",#N/A,FALSE,"Monthinput"}</definedName>
    <definedName name="bbbb" localSheetId="70" hidden="1">{"Minpmon",#N/A,FALSE,"Monthinput"}</definedName>
    <definedName name="bbbb" localSheetId="71" hidden="1">{"Minpmon",#N/A,FALSE,"Monthinput"}</definedName>
    <definedName name="bbbb" localSheetId="73" hidden="1">{"Minpmon",#N/A,FALSE,"Monthinput"}</definedName>
    <definedName name="bbbb" localSheetId="74" hidden="1">{"Minpmon",#N/A,FALSE,"Monthinput"}</definedName>
    <definedName name="bbbb" localSheetId="75" hidden="1">{"Minpmon",#N/A,FALSE,"Monthinput"}</definedName>
    <definedName name="bbbb" localSheetId="76" hidden="1">{"Minpmon",#N/A,FALSE,"Monthinput"}</definedName>
    <definedName name="bbbb" localSheetId="78" hidden="1">{"Minpmon",#N/A,FALSE,"Monthinput"}</definedName>
    <definedName name="bbbb" hidden="1">{"Minpmon",#N/A,FALSE,"Monthinput"}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46" hidden="1">{"Tab1",#N/A,FALSE,"P";"Tab2",#N/A,FALSE,"P"}</definedName>
    <definedName name="bbbbbbbbbbbbb" localSheetId="47" hidden="1">{"Tab1",#N/A,FALSE,"P";"Tab2",#N/A,FALSE,"P"}</definedName>
    <definedName name="bbbbbbbbbbbbb" localSheetId="48" hidden="1">{"Tab1",#N/A,FALSE,"P";"Tab2",#N/A,FALSE,"P"}</definedName>
    <definedName name="bbbbbbbbbbbbb" localSheetId="49" hidden="1">{"Tab1",#N/A,FALSE,"P";"Tab2",#N/A,FALSE,"P"}</definedName>
    <definedName name="bbbbbbbbbbbbb" localSheetId="50" hidden="1">{"Tab1",#N/A,FALSE,"P";"Tab2",#N/A,FALSE,"P"}</definedName>
    <definedName name="bbbbbbbbbbbbb" localSheetId="51" hidden="1">{"Tab1",#N/A,FALSE,"P";"Tab2",#N/A,FALSE,"P"}</definedName>
    <definedName name="bbbbbbbbbbbbb" localSheetId="52" hidden="1">{"Tab1",#N/A,FALSE,"P";"Tab2",#N/A,FALSE,"P"}</definedName>
    <definedName name="bbbbbbbbbbbbb" localSheetId="53" hidden="1">{"Tab1",#N/A,FALSE,"P";"Tab2",#N/A,FALSE,"P"}</definedName>
    <definedName name="bbbbbbbbbbbbb" localSheetId="14" hidden="1">{"Tab1",#N/A,FALSE,"P";"Tab2",#N/A,FALSE,"P"}</definedName>
    <definedName name="bbbbbbbbbbbbb" localSheetId="57" hidden="1">{"Tab1",#N/A,FALSE,"P";"Tab2",#N/A,FALSE,"P"}</definedName>
    <definedName name="bbbbbbbbbbbbb" localSheetId="61" hidden="1">{"Tab1",#N/A,FALSE,"P";"Tab2",#N/A,FALSE,"P"}</definedName>
    <definedName name="bbbbbbbbbbbbb" localSheetId="62" hidden="1">{"Tab1",#N/A,FALSE,"P";"Tab2",#N/A,FALSE,"P"}</definedName>
    <definedName name="bbbbbbbbbbbbb" localSheetId="66" hidden="1">{"Tab1",#N/A,FALSE,"P";"Tab2",#N/A,FALSE,"P"}</definedName>
    <definedName name="bbbbbbbbbbbbb" localSheetId="69" hidden="1">{"Tab1",#N/A,FALSE,"P";"Tab2",#N/A,FALSE,"P"}</definedName>
    <definedName name="bbbbbbbbbbbbb" localSheetId="70" hidden="1">{"Tab1",#N/A,FALSE,"P";"Tab2",#N/A,FALSE,"P"}</definedName>
    <definedName name="bbbbbbbbbbbbb" localSheetId="71" hidden="1">{"Tab1",#N/A,FALSE,"P";"Tab2",#N/A,FALSE,"P"}</definedName>
    <definedName name="bbbbbbbbbbbbb" localSheetId="73" hidden="1">{"Tab1",#N/A,FALSE,"P";"Tab2",#N/A,FALSE,"P"}</definedName>
    <definedName name="bbbbbbbbbbbbb" localSheetId="74" hidden="1">{"Tab1",#N/A,FALSE,"P";"Tab2",#N/A,FALSE,"P"}</definedName>
    <definedName name="bbbbbbbbbbbbb" localSheetId="75" hidden="1">{"Tab1",#N/A,FALSE,"P";"Tab2",#N/A,FALSE,"P"}</definedName>
    <definedName name="bbbbbbbbbbbbb" localSheetId="76" hidden="1">{"Tab1",#N/A,FALSE,"P";"Tab2",#N/A,FALSE,"P"}</definedName>
    <definedName name="bbbbbbbbbbbbb" localSheetId="78" hidden="1">{"Tab1",#N/A,FALSE,"P";"Tab2",#N/A,FALSE,"P"}</definedName>
    <definedName name="bbbbbbbbbbbbb" hidden="1">{"Tab1",#N/A,FALSE,"P";"Tab2",#N/A,FALSE,"P"}</definedName>
    <definedName name="BC" localSheetId="27">#REF!</definedName>
    <definedName name="BC" localSheetId="47">#REF!</definedName>
    <definedName name="BC" localSheetId="48">#REF!</definedName>
    <definedName name="BC" localSheetId="49">#REF!</definedName>
    <definedName name="BC" localSheetId="52">#REF!</definedName>
    <definedName name="BC" localSheetId="53">#REF!</definedName>
    <definedName name="BC" localSheetId="57">#REF!</definedName>
    <definedName name="BC" localSheetId="61">#REF!</definedName>
    <definedName name="BC" localSheetId="66">#REF!</definedName>
    <definedName name="BC" localSheetId="78">#REF!</definedName>
    <definedName name="BC">#REF!</definedName>
    <definedName name="BCA">#N/A</definedName>
    <definedName name="BCA_GDP">#N/A</definedName>
    <definedName name="BCA_NGDP" localSheetId="46">#REF!</definedName>
    <definedName name="BCA_NGDP" localSheetId="51">#REF!</definedName>
    <definedName name="BCA_NGDP" localSheetId="52">#REF!</definedName>
    <definedName name="BCA_NGDP" localSheetId="66">#REF!</definedName>
    <definedName name="BCA_NGDP" localSheetId="78">#REF!</definedName>
    <definedName name="BCA_NGDP">#REF!</definedName>
    <definedName name="BCH" localSheetId="46">#REF!</definedName>
    <definedName name="BCH" localSheetId="51">#REF!</definedName>
    <definedName name="BCH" localSheetId="52">#REF!</definedName>
    <definedName name="BCH" localSheetId="66">#REF!</definedName>
    <definedName name="BCH" localSheetId="78">#REF!</definedName>
    <definedName name="BCH">#REF!</definedName>
    <definedName name="BCH_10G" localSheetId="46">#REF!</definedName>
    <definedName name="BCH_10G" localSheetId="51">#REF!</definedName>
    <definedName name="BCH_10G" localSheetId="52">#REF!</definedName>
    <definedName name="BCH_10G" localSheetId="66">#REF!</definedName>
    <definedName name="BCH_10G" localSheetId="78">#REF!</definedName>
    <definedName name="BCH_10G">#REF!</definedName>
    <definedName name="BCH_10R" localSheetId="52">#REF!</definedName>
    <definedName name="BCH_10R" localSheetId="66">#REF!</definedName>
    <definedName name="BCH_10R">#REF!</definedName>
    <definedName name="Bcos_Com_20G" localSheetId="52">#REF!</definedName>
    <definedName name="Bcos_Com_20G" localSheetId="66">#REF!</definedName>
    <definedName name="Bcos_Com_20G">#REF!</definedName>
    <definedName name="Bcos_Com20R" localSheetId="52">#REF!</definedName>
    <definedName name="Bcos_Com20R" localSheetId="66">#REF!</definedName>
    <definedName name="Bcos_Com20R">#REF!</definedName>
    <definedName name="BCRD15" localSheetId="52" hidden="1">'[47]Crédito SPNF (fiscal)'!#REF!</definedName>
    <definedName name="BCRD15" localSheetId="66" hidden="1">'[47]Crédito SPNF (fiscal)'!#REF!</definedName>
    <definedName name="BCRD15" hidden="1">'[47]Crédito SPNF (fiscal)'!#REF!</definedName>
    <definedName name="BE">#N/A</definedName>
    <definedName name="BEA" localSheetId="46">#REF!</definedName>
    <definedName name="BEA" localSheetId="51">#REF!</definedName>
    <definedName name="BEA" localSheetId="52">#REF!</definedName>
    <definedName name="BEA" localSheetId="66">#REF!</definedName>
    <definedName name="BEA" localSheetId="78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6">#REF!</definedName>
    <definedName name="BED" localSheetId="51">#REF!</definedName>
    <definedName name="BED" localSheetId="52">#REF!</definedName>
    <definedName name="BED" localSheetId="66">#REF!</definedName>
    <definedName name="BED" localSheetId="78">#REF!</definedName>
    <definedName name="BED">#REF!</definedName>
    <definedName name="BED_6" localSheetId="46">#REF!</definedName>
    <definedName name="BED_6" localSheetId="51">#REF!</definedName>
    <definedName name="BED_6" localSheetId="52">#REF!</definedName>
    <definedName name="BED_6" localSheetId="66">#REF!</definedName>
    <definedName name="BED_6" localSheetId="78">#REF!</definedName>
    <definedName name="BED_6">#REF!</definedName>
    <definedName name="BEO" localSheetId="46">#REF!</definedName>
    <definedName name="BEO" localSheetId="51">#REF!</definedName>
    <definedName name="BEO" localSheetId="52">#REF!</definedName>
    <definedName name="BEO" localSheetId="66">#REF!</definedName>
    <definedName name="BEO" localSheetId="78">#REF!</definedName>
    <definedName name="BEO">#REF!</definedName>
    <definedName name="BER" localSheetId="52">#REF!</definedName>
    <definedName name="BER" localSheetId="66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6">#REF!</definedName>
    <definedName name="BFD" localSheetId="51">#REF!</definedName>
    <definedName name="BFD" localSheetId="52">#REF!</definedName>
    <definedName name="BFD" localSheetId="66">#REF!</definedName>
    <definedName name="BFD" localSheetId="78">#REF!</definedName>
    <definedName name="BFD">#REF!</definedName>
    <definedName name="BFDA" localSheetId="46">#REF!</definedName>
    <definedName name="BFDA" localSheetId="51">#REF!</definedName>
    <definedName name="BFDA" localSheetId="52">#REF!</definedName>
    <definedName name="BFDA" localSheetId="66">#REF!</definedName>
    <definedName name="BFDA" localSheetId="78">#REF!</definedName>
    <definedName name="BFDA">#REF!</definedName>
    <definedName name="BFDI" localSheetId="46">#REF!</definedName>
    <definedName name="BFDI" localSheetId="51">#REF!</definedName>
    <definedName name="BFDI" localSheetId="52">#REF!</definedName>
    <definedName name="BFDI" localSheetId="66">#REF!</definedName>
    <definedName name="BFDI" localSheetId="78">#REF!</definedName>
    <definedName name="BFDI">#REF!</definedName>
    <definedName name="BFDIL" localSheetId="52">#REF!</definedName>
    <definedName name="BFDIL" localSheetId="66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[48]!BFLD_DF</definedName>
    <definedName name="BFLD_DF" localSheetId="10">[48]!BFLD_DF</definedName>
    <definedName name="BFLD_DF" localSheetId="33">[48]!BFLD_DF</definedName>
    <definedName name="BFLD_DF" localSheetId="39">[48]!BFLD_DF</definedName>
    <definedName name="BFLD_DF" localSheetId="3">[48]!BFLD_DF</definedName>
    <definedName name="BFLD_DF" localSheetId="32">[48]!BFLD_DF</definedName>
    <definedName name="BFLD_DF" localSheetId="34">[48]!BFLD_DF</definedName>
    <definedName name="BFLD_DF" localSheetId="35">[48]!BFLD_DF</definedName>
    <definedName name="BFLD_DF" localSheetId="36">[48]!BFLD_DF</definedName>
    <definedName name="BFLD_DF" localSheetId="37">[48]!BFLD_DF</definedName>
    <definedName name="BFLD_DF" localSheetId="38">[48]!BFLD_DF</definedName>
    <definedName name="BFLD_DF" localSheetId="40">[48]!BFLD_DF</definedName>
    <definedName name="BFLD_DF" localSheetId="47">[48]!BFLD_DF</definedName>
    <definedName name="BFLD_DF" localSheetId="48">[48]!BFLD_DF</definedName>
    <definedName name="BFLD_DF" localSheetId="49">[48]!BFLD_DF</definedName>
    <definedName name="BFLD_DF" localSheetId="50">[48]!BFLD_DF</definedName>
    <definedName name="BFLD_DF" localSheetId="51">[48]!BFLD_DF</definedName>
    <definedName name="BFLD_DF" localSheetId="55">[48]!BFLD_DF</definedName>
    <definedName name="BFLD_DF" localSheetId="56">[48]!BFLD_DF</definedName>
    <definedName name="BFLD_DF" localSheetId="59">[48]!BFLD_DF</definedName>
    <definedName name="BFLD_DF" localSheetId="60">[48]!BFLD_DF</definedName>
    <definedName name="BFLD_DF" localSheetId="61">[48]!BFLD_DF</definedName>
    <definedName name="BFLD_DF">[48]!BFLD_DF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46">#REF!</definedName>
    <definedName name="BFOA" localSheetId="51">#REF!</definedName>
    <definedName name="BFOA" localSheetId="52">#REF!</definedName>
    <definedName name="BFOA" localSheetId="66">#REF!</definedName>
    <definedName name="BFOA" localSheetId="78">#REF!</definedName>
    <definedName name="BFOA">#REF!</definedName>
    <definedName name="BFOAG" localSheetId="46">#REF!</definedName>
    <definedName name="BFOAG" localSheetId="51">#REF!</definedName>
    <definedName name="BFOAG" localSheetId="52">#REF!</definedName>
    <definedName name="BFOAG" localSheetId="66">#REF!</definedName>
    <definedName name="BFOAG" localSheetId="78">#REF!</definedName>
    <definedName name="BFOAG">#REF!</definedName>
    <definedName name="BFOL" localSheetId="52">#REF!</definedName>
    <definedName name="BFOL" localSheetId="66">#REF!</definedName>
    <definedName name="BFOL">#REF!</definedName>
    <definedName name="BFOL_B" localSheetId="52">#REF!</definedName>
    <definedName name="BFOL_B" localSheetId="66">#REF!</definedName>
    <definedName name="BFOL_B">#REF!</definedName>
    <definedName name="BFOL_G" localSheetId="52">#REF!</definedName>
    <definedName name="BFOL_G" localSheetId="66">#REF!</definedName>
    <definedName name="BFOL_G">#REF!</definedName>
    <definedName name="BFOL_L" localSheetId="52">#REF!</definedName>
    <definedName name="BFOL_L" localSheetId="66">#REF!</definedName>
    <definedName name="BFOL_L">#REF!</definedName>
    <definedName name="BFOL_O" localSheetId="52">#REF!</definedName>
    <definedName name="BFOL_O" localSheetId="66">#REF!</definedName>
    <definedName name="BFOL_O">#REF!</definedName>
    <definedName name="BFOL_S" localSheetId="52">#REF!</definedName>
    <definedName name="BFOL_S" localSheetId="66">#REF!</definedName>
    <definedName name="BFOL_S">#REF!</definedName>
    <definedName name="BFOLB" localSheetId="52">#REF!</definedName>
    <definedName name="BFOLB" localSheetId="66">#REF!</definedName>
    <definedName name="BFOLB">#REF!</definedName>
    <definedName name="BFOLG_L" localSheetId="52">#REF!</definedName>
    <definedName name="BFOLG_L" localSheetId="66">#REF!</definedName>
    <definedName name="BFOLG_L">#REF!</definedName>
    <definedName name="BFP" localSheetId="52">#REF!</definedName>
    <definedName name="BFP" localSheetId="66">#REF!</definedName>
    <definedName name="BFP">#REF!</definedName>
    <definedName name="BFPA" localSheetId="52">#REF!</definedName>
    <definedName name="BFPA" localSheetId="66">#REF!</definedName>
    <definedName name="BFPA">#REF!</definedName>
    <definedName name="BFPAG" localSheetId="52">#REF!</definedName>
    <definedName name="BFPAG" localSheetId="66">#REF!</definedName>
    <definedName name="BFPAG">#REF!</definedName>
    <definedName name="BFPL" localSheetId="52">#REF!</definedName>
    <definedName name="BFPL" localSheetId="66">#REF!</definedName>
    <definedName name="BFPL">#REF!</definedName>
    <definedName name="BFPLBN" localSheetId="52">#REF!</definedName>
    <definedName name="BFPLBN" localSheetId="66">#REF!</definedName>
    <definedName name="BFPLBN">#REF!</definedName>
    <definedName name="BFPLD" localSheetId="52">#REF!</definedName>
    <definedName name="BFPLD" localSheetId="66">#REF!</definedName>
    <definedName name="BFPLD">#REF!</definedName>
    <definedName name="BFPLD_G" localSheetId="52">#REF!</definedName>
    <definedName name="BFPLD_G" localSheetId="66">#REF!</definedName>
    <definedName name="BFPLD_G">#REF!</definedName>
    <definedName name="BFPLE" localSheetId="52">#REF!</definedName>
    <definedName name="BFPLE" localSheetId="66">#REF!</definedName>
    <definedName name="BFPLE">#REF!</definedName>
    <definedName name="BFPLE_G" localSheetId="52">#REF!</definedName>
    <definedName name="BFPLE_G" localSheetId="66">#REF!</definedName>
    <definedName name="BFPLE_G">#REF!</definedName>
    <definedName name="BFPLMM" localSheetId="52">#REF!</definedName>
    <definedName name="BFPLMM" localSheetId="66">#REF!</definedName>
    <definedName name="BFPLMM">#REF!</definedName>
    <definedName name="BFRA">#N/A</definedName>
    <definedName name="BFUND" localSheetId="46">#REF!</definedName>
    <definedName name="BFUND" localSheetId="51">#REF!</definedName>
    <definedName name="BFUND" localSheetId="52">#REF!</definedName>
    <definedName name="BFUND" localSheetId="66">#REF!</definedName>
    <definedName name="BFUND" localSheetId="78">#REF!</definedName>
    <definedName name="BFUND">#REF!</definedName>
    <definedName name="BGS" localSheetId="46">#REF!</definedName>
    <definedName name="BGS" localSheetId="51">#REF!</definedName>
    <definedName name="BGS" localSheetId="52">#REF!</definedName>
    <definedName name="BGS" localSheetId="66">#REF!</definedName>
    <definedName name="BGS" localSheetId="78">#REF!</definedName>
    <definedName name="BGS">#REF!</definedName>
    <definedName name="BI">#N/A</definedName>
    <definedName name="BIP" localSheetId="46">#REF!</definedName>
    <definedName name="BIP" localSheetId="51">#REF!</definedName>
    <definedName name="BIP" localSheetId="52">#REF!</definedName>
    <definedName name="BIP" localSheetId="66">#REF!</definedName>
    <definedName name="BIP" localSheetId="78">#REF!</definedName>
    <definedName name="BIP">#REF!</definedName>
    <definedName name="BK">#N/A</definedName>
    <definedName name="BKF">#N/A</definedName>
    <definedName name="BKFA" localSheetId="46">#REF!</definedName>
    <definedName name="BKFA" localSheetId="51">#REF!</definedName>
    <definedName name="BKFA" localSheetId="52">#REF!</definedName>
    <definedName name="BKFA" localSheetId="66">#REF!</definedName>
    <definedName name="BKFA" localSheetId="78">#REF!</definedName>
    <definedName name="BKFA">#REF!</definedName>
    <definedName name="BKO" localSheetId="46">#REF!</definedName>
    <definedName name="BKO" localSheetId="51">#REF!</definedName>
    <definedName name="BKO" localSheetId="52">#REF!</definedName>
    <definedName name="BKO" localSheetId="66">#REF!</definedName>
    <definedName name="BKO" localSheetId="78">#REF!</definedName>
    <definedName name="BKO">#REF!</definedName>
    <definedName name="bla" localSheetId="27" hidden="1">#REF!</definedName>
    <definedName name="bla" localSheetId="47" hidden="1">#REF!</definedName>
    <definedName name="bla" localSheetId="48" hidden="1">#REF!</definedName>
    <definedName name="bla" localSheetId="49" hidden="1">#REF!</definedName>
    <definedName name="bla" localSheetId="52" hidden="1">#REF!</definedName>
    <definedName name="bla" localSheetId="53" hidden="1">#REF!</definedName>
    <definedName name="bla" localSheetId="57" hidden="1">#REF!</definedName>
    <definedName name="bla" localSheetId="61" hidden="1">#REF!</definedName>
    <definedName name="bla" localSheetId="66" hidden="1">#REF!</definedName>
    <definedName name="bla" localSheetId="69" hidden="1">#REF!</definedName>
    <definedName name="bla" localSheetId="78" hidden="1">#REF!</definedName>
    <definedName name="bla" hidden="1">#REF!</definedName>
    <definedName name="BLPH1" hidden="1">'[49]Ex rate bloom'!$A$4</definedName>
    <definedName name="BLPH2" hidden="1">'[49]Ex rate bloom'!$D$4</definedName>
    <definedName name="BLPH3" hidden="1">'[49]Ex rate bloom'!$G$4</definedName>
    <definedName name="BLPH4" hidden="1">'[49]Ex rate bloom'!$J$4</definedName>
    <definedName name="BLPH5" hidden="1">'[49]Ex rate bloom'!$M$4</definedName>
    <definedName name="BLPH6" hidden="1">'[49]Ex rate bloom'!$P$4</definedName>
    <definedName name="BLPH7" hidden="1">'[49]Ex rate bloom'!$S$4</definedName>
    <definedName name="BLPH8" hidden="1">'[49]Ex rate bloom'!$V$4</definedName>
    <definedName name="BM" localSheetId="46">#REF!</definedName>
    <definedName name="BM" localSheetId="51">#REF!</definedName>
    <definedName name="BM" localSheetId="52">#REF!</definedName>
    <definedName name="BM" localSheetId="66">#REF!</definedName>
    <definedName name="BM" localSheetId="78">#REF!</definedName>
    <definedName name="BM">#REF!</definedName>
    <definedName name="BMG">[50]Q6!$E$28:$AH$28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7">#REF!</definedName>
    <definedName name="BOG" localSheetId="47">#REF!</definedName>
    <definedName name="BOG" localSheetId="48">#REF!</definedName>
    <definedName name="BOG" localSheetId="49">#REF!</definedName>
    <definedName name="BOG" localSheetId="52">#REF!</definedName>
    <definedName name="BOG" localSheetId="53">#REF!</definedName>
    <definedName name="BOG" localSheetId="57">#REF!</definedName>
    <definedName name="BOG" localSheetId="61">#REF!</definedName>
    <definedName name="BOG" localSheetId="66">#REF!</definedName>
    <definedName name="BOG" localSheetId="69">#REF!</definedName>
    <definedName name="BOG" localSheetId="78">#REF!</definedName>
    <definedName name="BOG">#REF!</definedName>
    <definedName name="BOLETIN" localSheetId="52">[41]BCP!#REF!</definedName>
    <definedName name="BOLETIN" localSheetId="66">[41]BCP!#REF!</definedName>
    <definedName name="BOLETIN" localSheetId="78">[41]BCP!#REF!</definedName>
    <definedName name="BOLETIN">[41]BCP!#REF!</definedName>
    <definedName name="BOP">#N/A</definedName>
    <definedName name="BOPUSD" localSheetId="46">#REF!</definedName>
    <definedName name="BOPUSD" localSheetId="51">#REF!</definedName>
    <definedName name="BOPUSD" localSheetId="52">#REF!</definedName>
    <definedName name="BOPUSD" localSheetId="66">#REF!</definedName>
    <definedName name="BOPUSD" localSheetId="78">#REF!</definedName>
    <definedName name="BOPUSD">#REF!</definedName>
    <definedName name="BRASS" localSheetId="46">#REF!</definedName>
    <definedName name="BRASS" localSheetId="51">#REF!</definedName>
    <definedName name="BRASS" localSheetId="52">#REF!</definedName>
    <definedName name="BRASS" localSheetId="66">#REF!</definedName>
    <definedName name="BRASS" localSheetId="78">#REF!</definedName>
    <definedName name="BRASS">#REF!</definedName>
    <definedName name="BRASS_1" localSheetId="46">#REF!</definedName>
    <definedName name="BRASS_1" localSheetId="51">#REF!</definedName>
    <definedName name="BRASS_1" localSheetId="52">#REF!</definedName>
    <definedName name="BRASS_1" localSheetId="66">#REF!</definedName>
    <definedName name="BRASS_1" localSheetId="78">#REF!</definedName>
    <definedName name="BRASS_1">#REF!</definedName>
    <definedName name="BRASS_6" localSheetId="52">#REF!</definedName>
    <definedName name="BRASS_6" localSheetId="66">#REF!</definedName>
    <definedName name="BRASS_6">#REF!</definedName>
    <definedName name="BS" localSheetId="27">#REF!</definedName>
    <definedName name="BS" localSheetId="47">#REF!</definedName>
    <definedName name="BS" localSheetId="48">#REF!</definedName>
    <definedName name="BS" localSheetId="49">#REF!</definedName>
    <definedName name="BS" localSheetId="52">#REF!</definedName>
    <definedName name="BS" localSheetId="53">#REF!</definedName>
    <definedName name="BS" localSheetId="57">#REF!</definedName>
    <definedName name="BS" localSheetId="61">#REF!</definedName>
    <definedName name="BS" localSheetId="66">#REF!</definedName>
    <definedName name="BS" localSheetId="69">#REF!</definedName>
    <definedName name="BS">#REF!</definedName>
    <definedName name="BS1A" localSheetId="27">#REF!</definedName>
    <definedName name="BS1A" localSheetId="47">#REF!</definedName>
    <definedName name="BS1A" localSheetId="48">#REF!</definedName>
    <definedName name="BS1A" localSheetId="49">#REF!</definedName>
    <definedName name="BS1A" localSheetId="52">#REF!</definedName>
    <definedName name="BS1A" localSheetId="53">#REF!</definedName>
    <definedName name="BS1A" localSheetId="57">#REF!</definedName>
    <definedName name="BS1A" localSheetId="61">#REF!</definedName>
    <definedName name="BS1A" localSheetId="66">#REF!</definedName>
    <definedName name="BS1A" localSheetId="69">#REF!</definedName>
    <definedName name="BS1A">#REF!</definedName>
    <definedName name="BTR" localSheetId="52">#REF!</definedName>
    <definedName name="BTR" localSheetId="66">#REF!</definedName>
    <definedName name="BTR">#REF!</definedName>
    <definedName name="BTRG" localSheetId="52">#REF!</definedName>
    <definedName name="BTRG" localSheetId="66">#REF!</definedName>
    <definedName name="BTRG">#REF!</definedName>
    <definedName name="Budget" localSheetId="27">#REF!</definedName>
    <definedName name="Budget" localSheetId="47">#REF!</definedName>
    <definedName name="Budget" localSheetId="48">#REF!</definedName>
    <definedName name="Budget" localSheetId="49">#REF!</definedName>
    <definedName name="Budget" localSheetId="52">#REF!</definedName>
    <definedName name="Budget" localSheetId="53">#REF!</definedName>
    <definedName name="Budget" localSheetId="57">#REF!</definedName>
    <definedName name="Budget" localSheetId="61">#REF!</definedName>
    <definedName name="Budget" localSheetId="66">#REF!</definedName>
    <definedName name="Budget">#REF!</definedName>
    <definedName name="Button_13">"CLAGA2000_Consolidado_2001_List"</definedName>
    <definedName name="BX">#REF!</definedName>
    <definedName name="BXG">[50]Q6!$E$26:$AH$26</definedName>
    <definedName name="BXS" localSheetId="46">#REF!</definedName>
    <definedName name="BXS" localSheetId="51">#REF!</definedName>
    <definedName name="BXS" localSheetId="52">#REF!</definedName>
    <definedName name="BXS" localSheetId="66">#REF!</definedName>
    <definedName name="BXS" localSheetId="78">#REF!</definedName>
    <definedName name="BXS">#REF!</definedName>
    <definedName name="C.2" localSheetId="46">#REF!</definedName>
    <definedName name="C.2" localSheetId="51">#REF!</definedName>
    <definedName name="C.2" localSheetId="52">#REF!</definedName>
    <definedName name="C.2" localSheetId="66">#REF!</definedName>
    <definedName name="C.2" localSheetId="78">#REF!</definedName>
    <definedName name="C.2">#REF!</definedName>
    <definedName name="C_" localSheetId="27">#REF!</definedName>
    <definedName name="C_" localSheetId="47">#REF!</definedName>
    <definedName name="C_" localSheetId="48">#REF!</definedName>
    <definedName name="C_" localSheetId="49">#REF!</definedName>
    <definedName name="C_" localSheetId="52">#REF!</definedName>
    <definedName name="C_" localSheetId="53">#REF!</definedName>
    <definedName name="C_" localSheetId="57">#REF!</definedName>
    <definedName name="C_" localSheetId="61">#REF!</definedName>
    <definedName name="C_" localSheetId="66">#REF!</definedName>
    <definedName name="C_" localSheetId="69">#REF!</definedName>
    <definedName name="C_" localSheetId="78">#REF!</definedName>
    <definedName name="C_">#REF!</definedName>
    <definedName name="C_1" localSheetId="52">OFFSET(#REF!,0,0,COUNT(#REF!),1)</definedName>
    <definedName name="C_1" localSheetId="66">OFFSET(#REF!,0,0,COUNT(#REF!),1)</definedName>
    <definedName name="C_1" localSheetId="78">OFFSET(#REF!,0,0,COUNT(#REF!),1)</definedName>
    <definedName name="C_1">OFFSET(#REF!,0,0,COUNT(#REF!),1)</definedName>
    <definedName name="C_2" localSheetId="52">OFFSET(#REF!,0,0,COUNT(#REF!),1)</definedName>
    <definedName name="C_2" localSheetId="66">OFFSET(#REF!,0,0,COUNT(#REF!),1)</definedName>
    <definedName name="C_2">OFFSET(#REF!,0,0,COUNT(#REF!),1)</definedName>
    <definedName name="CAD" localSheetId="27">#REF!</definedName>
    <definedName name="CAD" localSheetId="47">#REF!</definedName>
    <definedName name="CAD" localSheetId="48">#REF!</definedName>
    <definedName name="CAD" localSheetId="49">#REF!</definedName>
    <definedName name="CAD" localSheetId="52">#REF!</definedName>
    <definedName name="CAD" localSheetId="53">#REF!</definedName>
    <definedName name="CAD" localSheetId="57">#REF!</definedName>
    <definedName name="CAD" localSheetId="61">#REF!</definedName>
    <definedName name="CAD" localSheetId="66">#REF!</definedName>
    <definedName name="CAD" localSheetId="69">#REF!</definedName>
    <definedName name="CAD" localSheetId="78">#REF!</definedName>
    <definedName name="CAD">#REF!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52">OFFSET(#REF!,0,0,COUNT(#REF!),1)</definedName>
    <definedName name="Cavg" localSheetId="66">OFFSET(#REF!,0,0,COUNT(#REF!),1)</definedName>
    <definedName name="Cavg" localSheetId="78">OFFSET(#REF!,0,0,COUNT(#REF!),1)</definedName>
    <definedName name="Cavg">OFFSET(#REF!,0,0,COUNT(#REF!),1)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46" hidden="1">{"Riqfin97",#N/A,FALSE,"Tran";"Riqfinpro",#N/A,FALSE,"Tran"}</definedName>
    <definedName name="cc" localSheetId="47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localSheetId="51" hidden="1">{"Riqfin97",#N/A,FALSE,"Tran";"Riqfinpro",#N/A,FALSE,"Tran"}</definedName>
    <definedName name="cc" localSheetId="52" hidden="1">{"Riqfin97",#N/A,FALSE,"Tran";"Riqfinpro",#N/A,FALSE,"Tran"}</definedName>
    <definedName name="cc" localSheetId="53" hidden="1">{"Riqfin97",#N/A,FALSE,"Tran";"Riqfinpro",#N/A,FALSE,"Tran"}</definedName>
    <definedName name="cc" localSheetId="14" hidden="1">{"Riqfin97",#N/A,FALSE,"Tran";"Riqfinpro",#N/A,FALSE,"Tran"}</definedName>
    <definedName name="cc" localSheetId="57" hidden="1">{"Riqfin97",#N/A,FALSE,"Tran";"Riqfinpro",#N/A,FALSE,"Tran"}</definedName>
    <definedName name="cc" localSheetId="61" hidden="1">{"Riqfin97",#N/A,FALSE,"Tran";"Riqfinpro",#N/A,FALSE,"Tran"}</definedName>
    <definedName name="cc" localSheetId="62" hidden="1">{"Riqfin97",#N/A,FALSE,"Tran";"Riqfinpro",#N/A,FALSE,"Tran"}</definedName>
    <definedName name="cc" localSheetId="66" hidden="1">{"Riqfin97",#N/A,FALSE,"Tran";"Riqfinpro",#N/A,FALSE,"Tran"}</definedName>
    <definedName name="cc" localSheetId="69" hidden="1">{"Riqfin97",#N/A,FALSE,"Tran";"Riqfinpro",#N/A,FALSE,"Tran"}</definedName>
    <definedName name="cc" localSheetId="70" hidden="1">{"Riqfin97",#N/A,FALSE,"Tran";"Riqfinpro",#N/A,FALSE,"Tran"}</definedName>
    <definedName name="cc" localSheetId="71" hidden="1">{"Riqfin97",#N/A,FALSE,"Tran";"Riqfinpro",#N/A,FALSE,"Tran"}</definedName>
    <definedName name="cc" localSheetId="73" hidden="1">{"Riqfin97",#N/A,FALSE,"Tran";"Riqfinpro",#N/A,FALSE,"Tran"}</definedName>
    <definedName name="cc" localSheetId="74" hidden="1">{"Riqfin97",#N/A,FALSE,"Tran";"Riqfinpro",#N/A,FALSE,"Tran"}</definedName>
    <definedName name="cc" localSheetId="75" hidden="1">{"Riqfin97",#N/A,FALSE,"Tran";"Riqfinpro",#N/A,FALSE,"Tran"}</definedName>
    <definedName name="cc" localSheetId="76" hidden="1">{"Riqfin97",#N/A,FALSE,"Tran";"Riqfinpro",#N/A,FALSE,"Tran"}</definedName>
    <definedName name="cc" localSheetId="78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26" hidden="1">{"Minpmon",#N/A,FALSE,"Monthinput"}</definedName>
    <definedName name="ccccc" localSheetId="27" hidden="1">{"Minpmon",#N/A,FALSE,"Monthinput"}</definedName>
    <definedName name="ccccc" localSheetId="46" hidden="1">{"Minpmon",#N/A,FALSE,"Monthinput"}</definedName>
    <definedName name="ccccc" localSheetId="47" hidden="1">{"Minpmon",#N/A,FALSE,"Monthinput"}</definedName>
    <definedName name="ccccc" localSheetId="48" hidden="1">{"Minpmon",#N/A,FALSE,"Monthinput"}</definedName>
    <definedName name="ccccc" localSheetId="49" hidden="1">{"Minpmon",#N/A,FALSE,"Monthinput"}</definedName>
    <definedName name="ccccc" localSheetId="50" hidden="1">{"Minpmon",#N/A,FALSE,"Monthinput"}</definedName>
    <definedName name="ccccc" localSheetId="51" hidden="1">{"Minpmon",#N/A,FALSE,"Monthinput"}</definedName>
    <definedName name="ccccc" localSheetId="52" hidden="1">{"Minpmon",#N/A,FALSE,"Monthinput"}</definedName>
    <definedName name="ccccc" localSheetId="53" hidden="1">{"Minpmon",#N/A,FALSE,"Monthinput"}</definedName>
    <definedName name="ccccc" localSheetId="14" hidden="1">{"Minpmon",#N/A,FALSE,"Monthinput"}</definedName>
    <definedName name="ccccc" localSheetId="57" hidden="1">{"Minpmon",#N/A,FALSE,"Monthinput"}</definedName>
    <definedName name="ccccc" localSheetId="61" hidden="1">{"Minpmon",#N/A,FALSE,"Monthinput"}</definedName>
    <definedName name="ccccc" localSheetId="62" hidden="1">{"Minpmon",#N/A,FALSE,"Monthinput"}</definedName>
    <definedName name="ccccc" localSheetId="66" hidden="1">{"Minpmon",#N/A,FALSE,"Monthinput"}</definedName>
    <definedName name="ccccc" localSheetId="69" hidden="1">{"Minpmon",#N/A,FALSE,"Monthinput"}</definedName>
    <definedName name="ccccc" localSheetId="70" hidden="1">{"Minpmon",#N/A,FALSE,"Monthinput"}</definedName>
    <definedName name="ccccc" localSheetId="71" hidden="1">{"Minpmon",#N/A,FALSE,"Monthinput"}</definedName>
    <definedName name="ccccc" localSheetId="73" hidden="1">{"Minpmon",#N/A,FALSE,"Monthinput"}</definedName>
    <definedName name="ccccc" localSheetId="74" hidden="1">{"Minpmon",#N/A,FALSE,"Monthinput"}</definedName>
    <definedName name="ccccc" localSheetId="75" hidden="1">{"Minpmon",#N/A,FALSE,"Monthinput"}</definedName>
    <definedName name="ccccc" localSheetId="76" hidden="1">{"Minpmon",#N/A,FALSE,"Monthinput"}</definedName>
    <definedName name="ccccc" localSheetId="78" hidden="1">{"Minpmon",#N/A,FALSE,"Monthinput"}</definedName>
    <definedName name="ccccc" hidden="1">{"Minpmon",#N/A,FALSE,"Monthinput"}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46" hidden="1">{"Tab1",#N/A,FALSE,"P";"Tab2",#N/A,FALSE,"P"}</definedName>
    <definedName name="cccccccccccccc" localSheetId="47" hidden="1">{"Tab1",#N/A,FALSE,"P";"Tab2",#N/A,FALSE,"P"}</definedName>
    <definedName name="cccccccccccccc" localSheetId="48" hidden="1">{"Tab1",#N/A,FALSE,"P";"Tab2",#N/A,FALSE,"P"}</definedName>
    <definedName name="cccccccccccccc" localSheetId="49" hidden="1">{"Tab1",#N/A,FALSE,"P";"Tab2",#N/A,FALSE,"P"}</definedName>
    <definedName name="cccccccccccccc" localSheetId="50" hidden="1">{"Tab1",#N/A,FALSE,"P";"Tab2",#N/A,FALSE,"P"}</definedName>
    <definedName name="cccccccccccccc" localSheetId="51" hidden="1">{"Tab1",#N/A,FALSE,"P";"Tab2",#N/A,FALSE,"P"}</definedName>
    <definedName name="cccccccccccccc" localSheetId="52" hidden="1">{"Tab1",#N/A,FALSE,"P";"Tab2",#N/A,FALSE,"P"}</definedName>
    <definedName name="cccccccccccccc" localSheetId="53" hidden="1">{"Tab1",#N/A,FALSE,"P";"Tab2",#N/A,FALSE,"P"}</definedName>
    <definedName name="cccccccccccccc" localSheetId="14" hidden="1">{"Tab1",#N/A,FALSE,"P";"Tab2",#N/A,FALSE,"P"}</definedName>
    <definedName name="cccccccccccccc" localSheetId="57" hidden="1">{"Tab1",#N/A,FALSE,"P";"Tab2",#N/A,FALSE,"P"}</definedName>
    <definedName name="cccccccccccccc" localSheetId="61" hidden="1">{"Tab1",#N/A,FALSE,"P";"Tab2",#N/A,FALSE,"P"}</definedName>
    <definedName name="cccccccccccccc" localSheetId="62" hidden="1">{"Tab1",#N/A,FALSE,"P";"Tab2",#N/A,FALSE,"P"}</definedName>
    <definedName name="cccccccccccccc" localSheetId="66" hidden="1">{"Tab1",#N/A,FALSE,"P";"Tab2",#N/A,FALSE,"P"}</definedName>
    <definedName name="cccccccccccccc" localSheetId="69" hidden="1">{"Tab1",#N/A,FALSE,"P";"Tab2",#N/A,FALSE,"P"}</definedName>
    <definedName name="cccccccccccccc" localSheetId="70" hidden="1">{"Tab1",#N/A,FALSE,"P";"Tab2",#N/A,FALSE,"P"}</definedName>
    <definedName name="cccccccccccccc" localSheetId="71" hidden="1">{"Tab1",#N/A,FALSE,"P";"Tab2",#N/A,FALSE,"P"}</definedName>
    <definedName name="cccccccccccccc" localSheetId="73" hidden="1">{"Tab1",#N/A,FALSE,"P";"Tab2",#N/A,FALSE,"P"}</definedName>
    <definedName name="cccccccccccccc" localSheetId="74" hidden="1">{"Tab1",#N/A,FALSE,"P";"Tab2",#N/A,FALSE,"P"}</definedName>
    <definedName name="cccccccccccccc" localSheetId="75" hidden="1">{"Tab1",#N/A,FALSE,"P";"Tab2",#N/A,FALSE,"P"}</definedName>
    <definedName name="cccccccccccccc" localSheetId="76" hidden="1">{"Tab1",#N/A,FALSE,"P";"Tab2",#N/A,FALSE,"P"}</definedName>
    <definedName name="cccccccccccccc" localSheetId="78" hidden="1">{"Tab1",#N/A,FALSE,"P";"Tab2",#N/A,FALSE,"P"}</definedName>
    <definedName name="cccccccccccccc" hidden="1">{"Tab1",#N/A,FALSE,"P";"Tab2",#N/A,FALSE,"P"}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46" hidden="1">{"Riqfin97",#N/A,FALSE,"Tran";"Riqfinpro",#N/A,FALSE,"Tran"}</definedName>
    <definedName name="cccm" localSheetId="47" hidden="1">{"Riqfin97",#N/A,FALSE,"Tran";"Riqfinpro",#N/A,FALSE,"Tran"}</definedName>
    <definedName name="cccm" localSheetId="48" hidden="1">{"Riqfin97",#N/A,FALSE,"Tran";"Riqfinpro",#N/A,FALSE,"Tran"}</definedName>
    <definedName name="cccm" localSheetId="49" hidden="1">{"Riqfin97",#N/A,FALSE,"Tran";"Riqfinpro",#N/A,FALSE,"Tran"}</definedName>
    <definedName name="cccm" localSheetId="50" hidden="1">{"Riqfin97",#N/A,FALSE,"Tran";"Riqfinpro",#N/A,FALSE,"Tran"}</definedName>
    <definedName name="cccm" localSheetId="51" hidden="1">{"Riqfin97",#N/A,FALSE,"Tran";"Riqfinpro",#N/A,FALSE,"Tran"}</definedName>
    <definedName name="cccm" localSheetId="52" hidden="1">{"Riqfin97",#N/A,FALSE,"Tran";"Riqfinpro",#N/A,FALSE,"Tran"}</definedName>
    <definedName name="cccm" localSheetId="53" hidden="1">{"Riqfin97",#N/A,FALSE,"Tran";"Riqfinpro",#N/A,FALSE,"Tran"}</definedName>
    <definedName name="cccm" localSheetId="14" hidden="1">{"Riqfin97",#N/A,FALSE,"Tran";"Riqfinpro",#N/A,FALSE,"Tran"}</definedName>
    <definedName name="cccm" localSheetId="57" hidden="1">{"Riqfin97",#N/A,FALSE,"Tran";"Riqfinpro",#N/A,FALSE,"Tran"}</definedName>
    <definedName name="cccm" localSheetId="61" hidden="1">{"Riqfin97",#N/A,FALSE,"Tran";"Riqfinpro",#N/A,FALSE,"Tran"}</definedName>
    <definedName name="cccm" localSheetId="62" hidden="1">{"Riqfin97",#N/A,FALSE,"Tran";"Riqfinpro",#N/A,FALSE,"Tran"}</definedName>
    <definedName name="cccm" localSheetId="66" hidden="1">{"Riqfin97",#N/A,FALSE,"Tran";"Riqfinpro",#N/A,FALSE,"Tran"}</definedName>
    <definedName name="cccm" localSheetId="69" hidden="1">{"Riqfin97",#N/A,FALSE,"Tran";"Riqfinpro",#N/A,FALSE,"Tran"}</definedName>
    <definedName name="cccm" localSheetId="70" hidden="1">{"Riqfin97",#N/A,FALSE,"Tran";"Riqfinpro",#N/A,FALSE,"Tran"}</definedName>
    <definedName name="cccm" localSheetId="71" hidden="1">{"Riqfin97",#N/A,FALSE,"Tran";"Riqfinpro",#N/A,FALSE,"Tran"}</definedName>
    <definedName name="cccm" localSheetId="73" hidden="1">{"Riqfin97",#N/A,FALSE,"Tran";"Riqfinpro",#N/A,FALSE,"Tran"}</definedName>
    <definedName name="cccm" localSheetId="74" hidden="1">{"Riqfin97",#N/A,FALSE,"Tran";"Riqfinpro",#N/A,FALSE,"Tran"}</definedName>
    <definedName name="cccm" localSheetId="75" hidden="1">{"Riqfin97",#N/A,FALSE,"Tran";"Riqfinpro",#N/A,FALSE,"Tran"}</definedName>
    <definedName name="cccm" localSheetId="76" hidden="1">{"Riqfin97",#N/A,FALSE,"Tran";"Riqfinpro",#N/A,FALSE,"Tran"}</definedName>
    <definedName name="cccm" localSheetId="78" hidden="1">{"Riqfin97",#N/A,FALSE,"Tran";"Riqfinpro",#N/A,FALSE,"Tran"}</definedName>
    <definedName name="cccm" hidden="1">{"Riqfin97",#N/A,FALSE,"Tran";"Riqfinpro",#N/A,FALSE,"Tran"}</definedName>
    <definedName name="CD" localSheetId="27">#REF!</definedName>
    <definedName name="CD" localSheetId="47">#REF!</definedName>
    <definedName name="CD" localSheetId="48">#REF!</definedName>
    <definedName name="CD" localSheetId="49">#REF!</definedName>
    <definedName name="CD" localSheetId="52">#REF!</definedName>
    <definedName name="CD" localSheetId="53">#REF!</definedName>
    <definedName name="CD" localSheetId="57">#REF!</definedName>
    <definedName name="CD" localSheetId="61">#REF!</definedName>
    <definedName name="CD" localSheetId="66">#REF!</definedName>
    <definedName name="CD" localSheetId="78">#REF!</definedName>
    <definedName name="CD">#REF!</definedName>
    <definedName name="CD1A" localSheetId="27">#REF!</definedName>
    <definedName name="CD1A" localSheetId="47">#REF!</definedName>
    <definedName name="CD1A" localSheetId="48">#REF!</definedName>
    <definedName name="CD1A" localSheetId="49">#REF!</definedName>
    <definedName name="CD1A" localSheetId="52">#REF!</definedName>
    <definedName name="CD1A" localSheetId="53">#REF!</definedName>
    <definedName name="CD1A" localSheetId="57">#REF!</definedName>
    <definedName name="CD1A" localSheetId="61">#REF!</definedName>
    <definedName name="CD1A" localSheetId="66">#REF!</definedName>
    <definedName name="CD1A" localSheetId="78">#REF!</definedName>
    <definedName name="CD1A">#REF!</definedName>
    <definedName name="CEMENTO" localSheetId="52">#REF!</definedName>
    <definedName name="CEMENTO" localSheetId="66">#REF!</definedName>
    <definedName name="CEMENTO" localSheetId="78">#REF!</definedName>
    <definedName name="CEMENTO">#REF!</definedName>
    <definedName name="cfdfdf" localSheetId="27" hidden="1">#REF!</definedName>
    <definedName name="cfdfdf" localSheetId="47" hidden="1">#REF!</definedName>
    <definedName name="cfdfdf" localSheetId="48" hidden="1">#REF!</definedName>
    <definedName name="cfdfdf" localSheetId="49" hidden="1">#REF!</definedName>
    <definedName name="cfdfdf" localSheetId="52" hidden="1">#REF!</definedName>
    <definedName name="cfdfdf" localSheetId="53" hidden="1">#REF!</definedName>
    <definedName name="cfdfdf" localSheetId="57" hidden="1">#REF!</definedName>
    <definedName name="cfdfdf" localSheetId="61" hidden="1">#REF!</definedName>
    <definedName name="cfdfdf" localSheetId="66" hidden="1">#REF!</definedName>
    <definedName name="cfdfdf" localSheetId="69" hidden="1">#REF!</definedName>
    <definedName name="cfdfdf" hidden="1">#REF!</definedName>
    <definedName name="chart" localSheetId="27">#REF!</definedName>
    <definedName name="chart" localSheetId="47">#REF!</definedName>
    <definedName name="chart" localSheetId="48">#REF!</definedName>
    <definedName name="chart" localSheetId="49">#REF!</definedName>
    <definedName name="chart" localSheetId="52">#REF!</definedName>
    <definedName name="chart" localSheetId="53">#REF!</definedName>
    <definedName name="chart" localSheetId="57">#REF!</definedName>
    <definedName name="chart" localSheetId="61">#REF!</definedName>
    <definedName name="chart" localSheetId="66">#REF!</definedName>
    <definedName name="chart">#REF!</definedName>
    <definedName name="CHF" localSheetId="27">#REF!</definedName>
    <definedName name="CHF" localSheetId="47">#REF!</definedName>
    <definedName name="CHF" localSheetId="48">#REF!</definedName>
    <definedName name="CHF" localSheetId="49">#REF!</definedName>
    <definedName name="CHF" localSheetId="52">#REF!</definedName>
    <definedName name="CHF" localSheetId="53">#REF!</definedName>
    <definedName name="CHF" localSheetId="57">#REF!</definedName>
    <definedName name="CHF" localSheetId="61">#REF!</definedName>
    <definedName name="CHF" localSheetId="66">#REF!</definedName>
    <definedName name="CHF">#REF!</definedName>
    <definedName name="CHK5.1" localSheetId="52">#REF!</definedName>
    <definedName name="CHK5.1" localSheetId="66">#REF!</definedName>
    <definedName name="CHK5.1">#REF!</definedName>
    <definedName name="cirr" localSheetId="52">#REF!</definedName>
    <definedName name="cirr" localSheetId="66">#REF!</definedName>
    <definedName name="cirr">#REF!</definedName>
    <definedName name="ClaveDeColor" localSheetId="66">#REF!</definedName>
    <definedName name="ClaveDeColor">#REF!</definedName>
    <definedName name="CLUB91" localSheetId="27">#REF!</definedName>
    <definedName name="CLUB91" localSheetId="47">#REF!</definedName>
    <definedName name="CLUB91" localSheetId="48">#REF!</definedName>
    <definedName name="CLUB91" localSheetId="49">#REF!</definedName>
    <definedName name="CLUB91" localSheetId="52">#REF!</definedName>
    <definedName name="CLUB91" localSheetId="53">#REF!</definedName>
    <definedName name="CLUB91" localSheetId="57">#REF!</definedName>
    <definedName name="CLUB91" localSheetId="61">#REF!</definedName>
    <definedName name="CLUB91" localSheetId="66">#REF!</definedName>
    <definedName name="CLUB91">#REF!</definedName>
    <definedName name="CMD" localSheetId="52">[41]BCP!#REF!</definedName>
    <definedName name="CMD" localSheetId="66">[41]BCP!#REF!</definedName>
    <definedName name="CMD">[41]BCP!#REF!</definedName>
    <definedName name="cmethapp" localSheetId="27">#REF!,#REF!,#REF!</definedName>
    <definedName name="cmethapp" localSheetId="47">#REF!,#REF!,#REF!</definedName>
    <definedName name="cmethapp" localSheetId="48">#REF!,#REF!,#REF!</definedName>
    <definedName name="cmethapp" localSheetId="49">#REF!,#REF!,#REF!</definedName>
    <definedName name="cmethapp" localSheetId="52">#REF!,#REF!,#REF!</definedName>
    <definedName name="cmethapp" localSheetId="53">#REF!,#REF!,#REF!</definedName>
    <definedName name="cmethapp" localSheetId="57">#REF!,#REF!,#REF!</definedName>
    <definedName name="cmethapp" localSheetId="61">#REF!,#REF!,#REF!</definedName>
    <definedName name="cmethapp" localSheetId="66">#REF!,#REF!,#REF!</definedName>
    <definedName name="cmethapp" localSheetId="69">#REF!,#REF!,#REF!</definedName>
    <definedName name="cmethapp" localSheetId="70">#REF!,#REF!,#REF!</definedName>
    <definedName name="cmethapp" localSheetId="71">#REF!,#REF!,#REF!</definedName>
    <definedName name="cmethapp" localSheetId="73">#REF!,#REF!,#REF!</definedName>
    <definedName name="cmethapp" localSheetId="74">#REF!,#REF!,#REF!</definedName>
    <definedName name="cmethapp" localSheetId="75">#REF!,#REF!,#REF!</definedName>
    <definedName name="cmethapp" localSheetId="76">#REF!,#REF!,#REF!</definedName>
    <definedName name="cmethapp" localSheetId="78">#REF!,#REF!,#REF!</definedName>
    <definedName name="cmethapp">#REF!,#REF!,#REF!</definedName>
    <definedName name="cmethmain" localSheetId="27">#REF!</definedName>
    <definedName name="cmethmain" localSheetId="47">#REF!</definedName>
    <definedName name="cmethmain" localSheetId="48">#REF!</definedName>
    <definedName name="cmethmain" localSheetId="49">#REF!</definedName>
    <definedName name="cmethmain" localSheetId="52">#REF!</definedName>
    <definedName name="cmethmain" localSheetId="53">#REF!</definedName>
    <definedName name="cmethmain" localSheetId="57">#REF!</definedName>
    <definedName name="cmethmain" localSheetId="61">#REF!</definedName>
    <definedName name="cmethmain" localSheetId="66">#REF!</definedName>
    <definedName name="cmethmain" localSheetId="69">#REF!</definedName>
    <definedName name="cmethmain" localSheetId="78">#REF!</definedName>
    <definedName name="cmethmain">#REF!</definedName>
    <definedName name="Cmin" localSheetId="52">OFFSET(#REF!,0,0,COUNT(#REF!),1)</definedName>
    <definedName name="Cmin" localSheetId="66">OFFSET(#REF!,0,0,COUNT(#REF!),1)</definedName>
    <definedName name="Cmin" localSheetId="78">OFFSET(#REF!,0,0,COUNT(#REF!),1)</definedName>
    <definedName name="Cmin">OFFSET(#REF!,0,0,COUNT(#REF!),1)</definedName>
    <definedName name="CN" localSheetId="27">#REF!</definedName>
    <definedName name="CN" localSheetId="47">#REF!</definedName>
    <definedName name="CN" localSheetId="48">#REF!</definedName>
    <definedName name="CN" localSheetId="49">#REF!</definedName>
    <definedName name="CN" localSheetId="52">#REF!</definedName>
    <definedName name="CN" localSheetId="53">#REF!</definedName>
    <definedName name="CN" localSheetId="57">#REF!</definedName>
    <definedName name="CN" localSheetId="61">#REF!</definedName>
    <definedName name="CN" localSheetId="66">#REF!</definedName>
    <definedName name="CN" localSheetId="69">#REF!</definedName>
    <definedName name="CN" localSheetId="78">#REF!</definedName>
    <definedName name="CN">#REF!</definedName>
    <definedName name="CN1A" localSheetId="27">#REF!</definedName>
    <definedName name="CN1A" localSheetId="47">#REF!</definedName>
    <definedName name="CN1A" localSheetId="48">#REF!</definedName>
    <definedName name="CN1A" localSheetId="49">#REF!</definedName>
    <definedName name="CN1A" localSheetId="52">#REF!</definedName>
    <definedName name="CN1A" localSheetId="53">#REF!</definedName>
    <definedName name="CN1A" localSheetId="57">#REF!</definedName>
    <definedName name="CN1A" localSheetId="61">#REF!</definedName>
    <definedName name="CN1A" localSheetId="66">#REF!</definedName>
    <definedName name="CN1A" localSheetId="69">#REF!</definedName>
    <definedName name="CN1A" localSheetId="78">#REF!</definedName>
    <definedName name="CN1A">#REF!</definedName>
    <definedName name="Color1" localSheetId="66">#REF!</definedName>
    <definedName name="Color1" localSheetId="78">#REF!</definedName>
    <definedName name="Color1">#REF!</definedName>
    <definedName name="Color2" localSheetId="66">#REF!</definedName>
    <definedName name="Color2">#REF!</definedName>
    <definedName name="Color3" localSheetId="66">#REF!</definedName>
    <definedName name="Color3">#REF!</definedName>
    <definedName name="Color4" localSheetId="66">#REF!</definedName>
    <definedName name="Color4">#REF!</definedName>
    <definedName name="Color5" localSheetId="66">#REF!</definedName>
    <definedName name="Color5">#REF!</definedName>
    <definedName name="Color6" localSheetId="66">#REF!</definedName>
    <definedName name="Color6">#REF!</definedName>
    <definedName name="COM" localSheetId="52">#REF!</definedName>
    <definedName name="COM" localSheetId="66">#REF!</definedName>
    <definedName name="COM">#REF!</definedName>
    <definedName name="CONS1">[51]MONTHLY!$BP$4:$CA$4</definedName>
    <definedName name="CONS2">[51]MONTHLY!$CB$4:$CM$4</definedName>
    <definedName name="CONSOL" localSheetId="46">#REF!</definedName>
    <definedName name="CONSOL" localSheetId="51">#REF!</definedName>
    <definedName name="CONSOL" localSheetId="52">#REF!</definedName>
    <definedName name="CONSOL" localSheetId="66">#REF!</definedName>
    <definedName name="CONSOL" localSheetId="78">#REF!</definedName>
    <definedName name="CONSOL">#REF!</definedName>
    <definedName name="CONSOLC2" localSheetId="46">#REF!</definedName>
    <definedName name="CONSOLC2" localSheetId="51">#REF!</definedName>
    <definedName name="CONSOLC2" localSheetId="52">#REF!</definedName>
    <definedName name="CONSOLC2" localSheetId="66">#REF!</definedName>
    <definedName name="CONSOLC2" localSheetId="78">#REF!</definedName>
    <definedName name="CONSOLC2">#REF!</definedName>
    <definedName name="copystart" localSheetId="46">#REF!</definedName>
    <definedName name="copystart" localSheetId="51">#REF!</definedName>
    <definedName name="copystart" localSheetId="52">#REF!</definedName>
    <definedName name="copystart" localSheetId="66">#REF!</definedName>
    <definedName name="copystart" localSheetId="78">#REF!</definedName>
    <definedName name="copystart">#REF!</definedName>
    <definedName name="Copytodebt" localSheetId="46">'[1]in-out'!#REF!</definedName>
    <definedName name="Copytodebt" localSheetId="51">'[1]in-out'!#REF!</definedName>
    <definedName name="Copytodebt" localSheetId="52">'[1]in-out'!#REF!</definedName>
    <definedName name="Copytodebt" localSheetId="66">'[1]in-out'!#REF!</definedName>
    <definedName name="Copytodebt" localSheetId="78">'[1]in-out'!#REF!</definedName>
    <definedName name="Copytodebt">'[1]in-out'!#REF!</definedName>
    <definedName name="COUNT" localSheetId="46">#REF!</definedName>
    <definedName name="COUNT" localSheetId="51">#REF!</definedName>
    <definedName name="COUNT" localSheetId="52">#REF!</definedName>
    <definedName name="COUNT" localSheetId="66">#REF!</definedName>
    <definedName name="COUNT" localSheetId="78">#REF!</definedName>
    <definedName name="COUNT">#REF!</definedName>
    <definedName name="COUNTER" localSheetId="46">#REF!</definedName>
    <definedName name="COUNTER" localSheetId="51">#REF!</definedName>
    <definedName name="COUNTER" localSheetId="52">#REF!</definedName>
    <definedName name="COUNTER" localSheetId="66">#REF!</definedName>
    <definedName name="COUNTER" localSheetId="78">#REF!</definedName>
    <definedName name="COUNTER">#REF!</definedName>
    <definedName name="cp" localSheetId="27" hidden="1">'[52]C Summary'!#REF!</definedName>
    <definedName name="cp" localSheetId="47" hidden="1">'[53]C Summary'!#REF!</definedName>
    <definedName name="cp" localSheetId="48" hidden="1">'[53]C Summary'!#REF!</definedName>
    <definedName name="cp" localSheetId="49" hidden="1">'[53]C Summary'!#REF!</definedName>
    <definedName name="cp" localSheetId="53" hidden="1">'[53]C Summary'!#REF!</definedName>
    <definedName name="cp" localSheetId="57" hidden="1">'[53]C Summary'!#REF!</definedName>
    <definedName name="cp" localSheetId="61" hidden="1">'[53]C Summary'!#REF!</definedName>
    <definedName name="cp" localSheetId="66" hidden="1">'[52]C Summary'!#REF!</definedName>
    <definedName name="cp" localSheetId="69" hidden="1">'[52]C Summary'!#REF!</definedName>
    <definedName name="cp" localSheetId="78" hidden="1">'[52]C Summary'!#REF!</definedName>
    <definedName name="cp" hidden="1">'[52]C Summary'!#REF!</definedName>
    <definedName name="CPF" localSheetId="46">#REF!</definedName>
    <definedName name="CPF" localSheetId="51">#REF!</definedName>
    <definedName name="CPF" localSheetId="52">#REF!</definedName>
    <definedName name="CPF" localSheetId="66">#REF!</definedName>
    <definedName name="CPF" localSheetId="78">#REF!</definedName>
    <definedName name="CPF">#REF!</definedName>
    <definedName name="CPI_Core" localSheetId="46">#REF!</definedName>
    <definedName name="CPI_Core" localSheetId="51">#REF!</definedName>
    <definedName name="CPI_Core" localSheetId="52">#REF!</definedName>
    <definedName name="CPI_Core" localSheetId="66">#REF!</definedName>
    <definedName name="CPI_Core" localSheetId="78">#REF!</definedName>
    <definedName name="CPI_Core">#REF!</definedName>
    <definedName name="CPI_NAT_monthly" localSheetId="46">#REF!</definedName>
    <definedName name="CPI_NAT_monthly" localSheetId="51">#REF!</definedName>
    <definedName name="CPI_NAT_monthly" localSheetId="52">#REF!</definedName>
    <definedName name="CPI_NAT_monthly" localSheetId="66">#REF!</definedName>
    <definedName name="CPI_NAT_monthly" localSheetId="78">#REF!</definedName>
    <definedName name="CPI_NAT_monthly">#REF!</definedName>
    <definedName name="CREDITOBCH" localSheetId="52">#REF!</definedName>
    <definedName name="CREDITOBCH" localSheetId="66">#REF!</definedName>
    <definedName name="CREDITOBCH">#REF!</definedName>
    <definedName name="CREDITORSB" localSheetId="52">#REF!</definedName>
    <definedName name="CREDITORSB" localSheetId="66">#REF!</definedName>
    <definedName name="CREDITORSB">#REF!</definedName>
    <definedName name="Crng" localSheetId="52">OFFSET(#REF!,0,0,COUNT(#REF!),1)</definedName>
    <definedName name="Crng" localSheetId="66">OFFSET(#REF!,0,0,COUNT(#REF!),1)</definedName>
    <definedName name="Crng" localSheetId="78">OFFSET(#REF!,0,0,COUNT(#REF!),1)</definedName>
    <definedName name="Crng">OFFSET(#REF!,0,0,COUNT(#REF!),1)</definedName>
    <definedName name="Crt" localSheetId="27">#REF!</definedName>
    <definedName name="Crt" localSheetId="47">#REF!</definedName>
    <definedName name="Crt" localSheetId="48">#REF!</definedName>
    <definedName name="Crt" localSheetId="49">#REF!</definedName>
    <definedName name="Crt" localSheetId="52">#REF!</definedName>
    <definedName name="Crt" localSheetId="53">#REF!</definedName>
    <definedName name="Crt" localSheetId="57">#REF!</definedName>
    <definedName name="Crt" localSheetId="61">#REF!</definedName>
    <definedName name="Crt" localSheetId="66">#REF!</definedName>
    <definedName name="Crt" localSheetId="69">#REF!</definedName>
    <definedName name="Crt" localSheetId="78">#REF!</definedName>
    <definedName name="Crt">#REF!</definedName>
    <definedName name="CRUDE1">[51]MONTHLY!$B$437:$Z$444</definedName>
    <definedName name="CRUDE2">[51]MONTHLY!$B$451:$Z$458</definedName>
    <definedName name="CRUDE3">[51]MONTHLY!$B$465:$Z$472</definedName>
    <definedName name="CRUZ" localSheetId="27">#REF!</definedName>
    <definedName name="CRUZ" localSheetId="47">#REF!</definedName>
    <definedName name="CRUZ" localSheetId="48">#REF!</definedName>
    <definedName name="CRUZ" localSheetId="49">#REF!</definedName>
    <definedName name="CRUZ" localSheetId="52">#REF!</definedName>
    <definedName name="CRUZ" localSheetId="53">#REF!</definedName>
    <definedName name="CRUZ" localSheetId="57">#REF!</definedName>
    <definedName name="CRUZ" localSheetId="61">#REF!</definedName>
    <definedName name="CRUZ" localSheetId="66">#REF!</definedName>
    <definedName name="CRUZ" localSheetId="69">#REF!</definedName>
    <definedName name="CRUZ" localSheetId="78">#REF!</definedName>
    <definedName name="CRUZ">#REF!</definedName>
    <definedName name="CRUZ1" localSheetId="27">#REF!</definedName>
    <definedName name="CRUZ1" localSheetId="47">#REF!</definedName>
    <definedName name="CRUZ1" localSheetId="48">#REF!</definedName>
    <definedName name="CRUZ1" localSheetId="49">#REF!</definedName>
    <definedName name="CRUZ1" localSheetId="52">#REF!</definedName>
    <definedName name="CRUZ1" localSheetId="53">#REF!</definedName>
    <definedName name="CRUZ1" localSheetId="57">#REF!</definedName>
    <definedName name="CRUZ1" localSheetId="61">#REF!</definedName>
    <definedName name="CRUZ1" localSheetId="66">#REF!</definedName>
    <definedName name="CRUZ1" localSheetId="69">#REF!</definedName>
    <definedName name="CRUZ1" localSheetId="78">#REF!</definedName>
    <definedName name="CRUZ1">#REF!</definedName>
    <definedName name="CS" localSheetId="27">#REF!</definedName>
    <definedName name="CS" localSheetId="47">#REF!</definedName>
    <definedName name="CS" localSheetId="48">#REF!</definedName>
    <definedName name="CS" localSheetId="49">#REF!</definedName>
    <definedName name="CS" localSheetId="52">#REF!</definedName>
    <definedName name="CS" localSheetId="53">#REF!</definedName>
    <definedName name="CS" localSheetId="57">#REF!</definedName>
    <definedName name="CS" localSheetId="61">#REF!</definedName>
    <definedName name="CS" localSheetId="66">#REF!</definedName>
    <definedName name="CS" localSheetId="69">#REF!</definedName>
    <definedName name="CS" localSheetId="78">#REF!</definedName>
    <definedName name="CS">#REF!</definedName>
    <definedName name="CS1A" localSheetId="27">#REF!</definedName>
    <definedName name="CS1A" localSheetId="47">#REF!</definedName>
    <definedName name="CS1A" localSheetId="48">#REF!</definedName>
    <definedName name="CS1A" localSheetId="49">#REF!</definedName>
    <definedName name="CS1A" localSheetId="52">#REF!</definedName>
    <definedName name="CS1A" localSheetId="53">#REF!</definedName>
    <definedName name="CS1A" localSheetId="57">#REF!</definedName>
    <definedName name="CS1A" localSheetId="61">#REF!</definedName>
    <definedName name="CS1A" localSheetId="66">#REF!</definedName>
    <definedName name="CS1A">#REF!</definedName>
    <definedName name="CUENTASMON" localSheetId="52">[41]BCP!#REF!</definedName>
    <definedName name="CUENTASMON" localSheetId="66">[41]BCP!#REF!</definedName>
    <definedName name="CUENTASMON">[41]BCP!#REF!</definedName>
    <definedName name="CurMonth" localSheetId="27">#REF!</definedName>
    <definedName name="CurMonth" localSheetId="47">#REF!</definedName>
    <definedName name="CurMonth" localSheetId="48">#REF!</definedName>
    <definedName name="CurMonth" localSheetId="49">#REF!</definedName>
    <definedName name="CurMonth" localSheetId="52">#REF!</definedName>
    <definedName name="CurMonth" localSheetId="53">#REF!</definedName>
    <definedName name="CurMonth" localSheetId="57">#REF!</definedName>
    <definedName name="CurMonth" localSheetId="61">#REF!</definedName>
    <definedName name="CurMonth" localSheetId="66">#REF!</definedName>
    <definedName name="CurMonth" localSheetId="69">#REF!</definedName>
    <definedName name="CurMonth" localSheetId="78">#REF!</definedName>
    <definedName name="CurMonth">#REF!</definedName>
    <definedName name="Currency" localSheetId="27">#REF!</definedName>
    <definedName name="Currency" localSheetId="47">#REF!</definedName>
    <definedName name="Currency" localSheetId="48">#REF!</definedName>
    <definedName name="Currency" localSheetId="49">#REF!</definedName>
    <definedName name="Currency" localSheetId="52">#REF!</definedName>
    <definedName name="Currency" localSheetId="53">#REF!</definedName>
    <definedName name="Currency" localSheetId="57">#REF!</definedName>
    <definedName name="Currency" localSheetId="61">#REF!</definedName>
    <definedName name="Currency" localSheetId="66">#REF!</definedName>
    <definedName name="Currency" localSheetId="69">#REF!</definedName>
    <definedName name="Currency" localSheetId="78">#REF!</definedName>
    <definedName name="Currency">#REF!</definedName>
    <definedName name="cutoff">'[54]LIC cutoff'!$A$2:$B$15</definedName>
    <definedName name="d" localSheetId="27" hidden="1">'[55]Fax a enviar'!#REF!</definedName>
    <definedName name="d" localSheetId="47" hidden="1">'[55]Fax a enviar'!#REF!</definedName>
    <definedName name="d" localSheetId="48" hidden="1">'[55]Fax a enviar'!#REF!</definedName>
    <definedName name="d" localSheetId="49" hidden="1">'[55]Fax a enviar'!#REF!</definedName>
    <definedName name="d" localSheetId="52" hidden="1">'[55]Fax a enviar'!#REF!</definedName>
    <definedName name="d" localSheetId="53" hidden="1">'[55]Fax a enviar'!#REF!</definedName>
    <definedName name="d" localSheetId="57" hidden="1">'[55]Fax a enviar'!#REF!</definedName>
    <definedName name="d" localSheetId="61" hidden="1">'[55]Fax a enviar'!#REF!</definedName>
    <definedName name="d" localSheetId="66" hidden="1">'[55]Fax a enviar'!#REF!</definedName>
    <definedName name="d" localSheetId="78" hidden="1">'[55]Fax a enviar'!#REF!</definedName>
    <definedName name="d" hidden="1">'[55]Fax a enviar'!#REF!</definedName>
    <definedName name="D_B" localSheetId="46">#REF!</definedName>
    <definedName name="D_B" localSheetId="51">#REF!</definedName>
    <definedName name="D_B" localSheetId="52">#REF!</definedName>
    <definedName name="D_B" localSheetId="66">#REF!</definedName>
    <definedName name="D_B" localSheetId="78">#REF!</definedName>
    <definedName name="D_B">#REF!</definedName>
    <definedName name="D_G" localSheetId="46">#REF!</definedName>
    <definedName name="D_G" localSheetId="51">#REF!</definedName>
    <definedName name="D_G" localSheetId="52">#REF!</definedName>
    <definedName name="D_G" localSheetId="66">#REF!</definedName>
    <definedName name="D_G" localSheetId="78">#REF!</definedName>
    <definedName name="D_G">#REF!</definedName>
    <definedName name="D_Ind" localSheetId="46">#REF!</definedName>
    <definedName name="D_Ind" localSheetId="51">#REF!</definedName>
    <definedName name="D_Ind" localSheetId="52">#REF!</definedName>
    <definedName name="D_Ind" localSheetId="66">#REF!</definedName>
    <definedName name="D_Ind" localSheetId="78">#REF!</definedName>
    <definedName name="D_Ind">#REF!</definedName>
    <definedName name="D_L" localSheetId="52">#REF!</definedName>
    <definedName name="D_L" localSheetId="66">#REF!</definedName>
    <definedName name="D_L">#REF!</definedName>
    <definedName name="D_O" localSheetId="52">#REF!</definedName>
    <definedName name="D_O" localSheetId="66">#REF!</definedName>
    <definedName name="D_O">#REF!</definedName>
    <definedName name="D_S" localSheetId="52">#REF!</definedName>
    <definedName name="D_S" localSheetId="66">#REF!</definedName>
    <definedName name="D_S">#REF!</definedName>
    <definedName name="D_SRM" localSheetId="52">#REF!</definedName>
    <definedName name="D_SRM" localSheetId="66">#REF!</definedName>
    <definedName name="D_SRM">#REF!</definedName>
    <definedName name="D_SY" localSheetId="52">#REF!</definedName>
    <definedName name="D_SY" localSheetId="66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52">#REF!</definedName>
    <definedName name="da" localSheetId="66">#REF!</definedName>
    <definedName name="da">#REF!</definedName>
    <definedName name="DABproj">#N/A</definedName>
    <definedName name="DAGproj">#N/A</definedName>
    <definedName name="Daily_Depreciation">'[46]Inter-Bank'!$E$5</definedName>
    <definedName name="DAproj">#N/A</definedName>
    <definedName name="DASD">#N/A</definedName>
    <definedName name="DASDB">#N/A</definedName>
    <definedName name="DASDG">#N/A</definedName>
    <definedName name="data" localSheetId="27">#REF!</definedName>
    <definedName name="data" localSheetId="47">#REF!</definedName>
    <definedName name="data" localSheetId="48">#REF!</definedName>
    <definedName name="data" localSheetId="49">#REF!</definedName>
    <definedName name="data" localSheetId="52">#REF!</definedName>
    <definedName name="data" localSheetId="53">#REF!</definedName>
    <definedName name="data" localSheetId="57">#REF!</definedName>
    <definedName name="data" localSheetId="61">#REF!</definedName>
    <definedName name="data" localSheetId="66">#REF!</definedName>
    <definedName name="data" localSheetId="69">#REF!</definedName>
    <definedName name="data" localSheetId="78">#REF!</definedName>
    <definedName name="data">#REF!</definedName>
    <definedName name="data1" localSheetId="27">#REF!</definedName>
    <definedName name="data1" localSheetId="47">#REF!</definedName>
    <definedName name="data1" localSheetId="48">#REF!</definedName>
    <definedName name="data1" localSheetId="49">#REF!</definedName>
    <definedName name="data1" localSheetId="52">#REF!</definedName>
    <definedName name="data1" localSheetId="53">#REF!</definedName>
    <definedName name="data1" localSheetId="57">#REF!</definedName>
    <definedName name="data1" localSheetId="61">#REF!</definedName>
    <definedName name="data1" localSheetId="66">#REF!</definedName>
    <definedName name="data1" localSheetId="69">#REF!</definedName>
    <definedName name="data1" localSheetId="78">#REF!</definedName>
    <definedName name="data1">#REF!</definedName>
    <definedName name="Data2" localSheetId="27">#REF!</definedName>
    <definedName name="Data2" localSheetId="47">#REF!</definedName>
    <definedName name="Data2" localSheetId="48">#REF!</definedName>
    <definedName name="Data2" localSheetId="49">#REF!</definedName>
    <definedName name="Data2" localSheetId="52">#REF!</definedName>
    <definedName name="Data2" localSheetId="53">#REF!</definedName>
    <definedName name="Data2" localSheetId="57">#REF!</definedName>
    <definedName name="Data2" localSheetId="61">#REF!</definedName>
    <definedName name="Data2" localSheetId="66">#REF!</definedName>
    <definedName name="Data2" localSheetId="69">#REF!</definedName>
    <definedName name="Data2" localSheetId="78">#REF!</definedName>
    <definedName name="Data2">#REF!</definedName>
    <definedName name="Dataset" localSheetId="27">#REF!</definedName>
    <definedName name="Dataset" localSheetId="47">#REF!</definedName>
    <definedName name="Dataset" localSheetId="48">#REF!</definedName>
    <definedName name="Dataset" localSheetId="49">#REF!</definedName>
    <definedName name="Dataset" localSheetId="52">#REF!</definedName>
    <definedName name="Dataset" localSheetId="53">#REF!</definedName>
    <definedName name="Dataset" localSheetId="57">#REF!</definedName>
    <definedName name="Dataset" localSheetId="61">#REF!</definedName>
    <definedName name="Dataset" localSheetId="66">#REF!</definedName>
    <definedName name="Dataset">#REF!</definedName>
    <definedName name="date" localSheetId="46">[56]Tablas!$IV$1:$IV$2</definedName>
    <definedName name="date" localSheetId="51">[56]Tablas!$IV$1:$IV$2</definedName>
    <definedName name="date" localSheetId="52">[56]Tablas!$IV$1:$IV$2</definedName>
    <definedName name="date">[57]Tablas!$IV$1:$IV$2</definedName>
    <definedName name="dates">'[34]shared data'!$S$8:$S$155</definedName>
    <definedName name="DATES_A">'[34]shared data'!$D$2:$AC$2</definedName>
    <definedName name="Dates1" localSheetId="46">#REF!</definedName>
    <definedName name="Dates1" localSheetId="51">#REF!</definedName>
    <definedName name="Dates1" localSheetId="52">#REF!</definedName>
    <definedName name="Dates1" localSheetId="66">#REF!</definedName>
    <definedName name="Dates1" localSheetId="78">#REF!</definedName>
    <definedName name="Dates1">#REF!</definedName>
    <definedName name="DB" localSheetId="46">#REF!</definedName>
    <definedName name="DB" localSheetId="51">#REF!</definedName>
    <definedName name="DB" localSheetId="52">#REF!</definedName>
    <definedName name="DB" localSheetId="66">#REF!</definedName>
    <definedName name="DB" localSheetId="78">#REF!</definedName>
    <definedName name="DB">#REF!</definedName>
    <definedName name="dbo" localSheetId="27">#REF!</definedName>
    <definedName name="dbo" localSheetId="47">#REF!</definedName>
    <definedName name="dbo" localSheetId="48">#REF!</definedName>
    <definedName name="dbo" localSheetId="49">#REF!</definedName>
    <definedName name="dbo" localSheetId="52">#REF!</definedName>
    <definedName name="dbo" localSheetId="53">#REF!</definedName>
    <definedName name="dbo" localSheetId="57">#REF!</definedName>
    <definedName name="dbo" localSheetId="61">#REF!</definedName>
    <definedName name="dbo" localSheetId="66">#REF!</definedName>
    <definedName name="dbo" localSheetId="69">#REF!</definedName>
    <definedName name="dbo" localSheetId="78">#REF!</definedName>
    <definedName name="dbo">#REF!</definedName>
    <definedName name="DBproj">#N/A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46" hidden="1">{"Riqfin97",#N/A,FALSE,"Tran";"Riqfinpro",#N/A,FALSE,"Tran"}</definedName>
    <definedName name="dd" localSheetId="47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localSheetId="51" hidden="1">{"Riqfin97",#N/A,FALSE,"Tran";"Riqfinpro",#N/A,FALSE,"Tran"}</definedName>
    <definedName name="dd" localSheetId="52" hidden="1">{"Riqfin97",#N/A,FALSE,"Tran";"Riqfinpro",#N/A,FALSE,"Tran"}</definedName>
    <definedName name="dd" localSheetId="53" hidden="1">{"Riqfin97",#N/A,FALSE,"Tran";"Riqfinpro",#N/A,FALSE,"Tran"}</definedName>
    <definedName name="dd" localSheetId="14" hidden="1">{"Riqfin97",#N/A,FALSE,"Tran";"Riqfinpro",#N/A,FALSE,"Tran"}</definedName>
    <definedName name="dd" localSheetId="57" hidden="1">{"Riqfin97",#N/A,FALSE,"Tran";"Riqfinpro",#N/A,FALSE,"Tran"}</definedName>
    <definedName name="dd" localSheetId="61" hidden="1">{"Riqfin97",#N/A,FALSE,"Tran";"Riqfinpro",#N/A,FALSE,"Tran"}</definedName>
    <definedName name="dd" localSheetId="62" hidden="1">{"Riqfin97",#N/A,FALSE,"Tran";"Riqfinpro",#N/A,FALSE,"Tran"}</definedName>
    <definedName name="dd" localSheetId="66" hidden="1">{"Riqfin97",#N/A,FALSE,"Tran";"Riqfinpro",#N/A,FALSE,"Tran"}</definedName>
    <definedName name="dd" localSheetId="69" hidden="1">{"Riqfin97",#N/A,FALSE,"Tran";"Riqfinpro",#N/A,FALSE,"Tran"}</definedName>
    <definedName name="dd" localSheetId="70" hidden="1">{"Riqfin97",#N/A,FALSE,"Tran";"Riqfinpro",#N/A,FALSE,"Tran"}</definedName>
    <definedName name="dd" localSheetId="71" hidden="1">{"Riqfin97",#N/A,FALSE,"Tran";"Riqfinpro",#N/A,FALSE,"Tran"}</definedName>
    <definedName name="dd" localSheetId="73" hidden="1">{"Riqfin97",#N/A,FALSE,"Tran";"Riqfinpro",#N/A,FALSE,"Tran"}</definedName>
    <definedName name="dd" localSheetId="74" hidden="1">{"Riqfin97",#N/A,FALSE,"Tran";"Riqfinpro",#N/A,FALSE,"Tran"}</definedName>
    <definedName name="dd" localSheetId="75" hidden="1">{"Riqfin97",#N/A,FALSE,"Tran";"Riqfinpro",#N/A,FALSE,"Tran"}</definedName>
    <definedName name="dd" localSheetId="76" hidden="1">{"Riqfin97",#N/A,FALSE,"Tran";"Riqfinpro",#N/A,FALSE,"Tran"}</definedName>
    <definedName name="dd" localSheetId="78" hidden="1">{"Riqfin97",#N/A,FALSE,"Tran";"Riqfinpro",#N/A,FALSE,"Tran"}</definedName>
    <definedName name="dd" hidden="1">{"Riqfin97",#N/A,FALSE,"Tran";"Riqfinpro",#N/A,FALSE,"Tran"}</definedName>
    <definedName name="DDD" localSheetId="27">#REF!</definedName>
    <definedName name="DDD" localSheetId="47">#REF!</definedName>
    <definedName name="DDD" localSheetId="48">#REF!</definedName>
    <definedName name="DDD" localSheetId="49">#REF!</definedName>
    <definedName name="DDD" localSheetId="52">#REF!</definedName>
    <definedName name="DDD" localSheetId="53">#REF!</definedName>
    <definedName name="DDD" localSheetId="57">#REF!</definedName>
    <definedName name="DDD" localSheetId="61">#REF!</definedName>
    <definedName name="DDD" localSheetId="66">#REF!</definedName>
    <definedName name="DDD" localSheetId="78">#REF!</definedName>
    <definedName name="DDD">#REF!</definedName>
    <definedName name="dddd" localSheetId="26" hidden="1">{"Minpmon",#N/A,FALSE,"Monthinput"}</definedName>
    <definedName name="dddd" localSheetId="27" hidden="1">{"Minpmon",#N/A,FALSE,"Monthinput"}</definedName>
    <definedName name="dddd" localSheetId="46" hidden="1">{"Minpmon",#N/A,FALSE,"Monthinput"}</definedName>
    <definedName name="dddd" localSheetId="47" hidden="1">{"Minpmon",#N/A,FALSE,"Monthinput"}</definedName>
    <definedName name="dddd" localSheetId="48" hidden="1">{"Minpmon",#N/A,FALSE,"Monthinput"}</definedName>
    <definedName name="dddd" localSheetId="49" hidden="1">{"Minpmon",#N/A,FALSE,"Monthinput"}</definedName>
    <definedName name="dddd" localSheetId="50" hidden="1">{"Minpmon",#N/A,FALSE,"Monthinput"}</definedName>
    <definedName name="dddd" localSheetId="51" hidden="1">{"Minpmon",#N/A,FALSE,"Monthinput"}</definedName>
    <definedName name="dddd" localSheetId="52" hidden="1">{"Minpmon",#N/A,FALSE,"Monthinput"}</definedName>
    <definedName name="dddd" localSheetId="53" hidden="1">{"Minpmon",#N/A,FALSE,"Monthinput"}</definedName>
    <definedName name="dddd" localSheetId="14" hidden="1">{"Minpmon",#N/A,FALSE,"Monthinput"}</definedName>
    <definedName name="dddd" localSheetId="57" hidden="1">{"Minpmon",#N/A,FALSE,"Monthinput"}</definedName>
    <definedName name="dddd" localSheetId="61" hidden="1">{"Minpmon",#N/A,FALSE,"Monthinput"}</definedName>
    <definedName name="dddd" localSheetId="62" hidden="1">{"Minpmon",#N/A,FALSE,"Monthinput"}</definedName>
    <definedName name="dddd" localSheetId="66" hidden="1">{"Minpmon",#N/A,FALSE,"Monthinput"}</definedName>
    <definedName name="dddd" localSheetId="69" hidden="1">{"Minpmon",#N/A,FALSE,"Monthinput"}</definedName>
    <definedName name="dddd" localSheetId="70" hidden="1">{"Minpmon",#N/A,FALSE,"Monthinput"}</definedName>
    <definedName name="dddd" localSheetId="71" hidden="1">{"Minpmon",#N/A,FALSE,"Monthinput"}</definedName>
    <definedName name="dddd" localSheetId="73" hidden="1">{"Minpmon",#N/A,FALSE,"Monthinput"}</definedName>
    <definedName name="dddd" localSheetId="74" hidden="1">{"Minpmon",#N/A,FALSE,"Monthinput"}</definedName>
    <definedName name="dddd" localSheetId="75" hidden="1">{"Minpmon",#N/A,FALSE,"Monthinput"}</definedName>
    <definedName name="dddd" localSheetId="76" hidden="1">{"Minpmon",#N/A,FALSE,"Monthinput"}</definedName>
    <definedName name="dddd" localSheetId="78" hidden="1">{"Minpmon",#N/A,FALSE,"Monthinput"}</definedName>
    <definedName name="dddd" hidden="1">{"Minpmon",#N/A,FALSE,"Monthinput"}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46" hidden="1">{"Tab1",#N/A,FALSE,"P";"Tab2",#N/A,FALSE,"P"}</definedName>
    <definedName name="dddddd" localSheetId="47" hidden="1">{"Tab1",#N/A,FALSE,"P";"Tab2",#N/A,FALSE,"P"}</definedName>
    <definedName name="dddddd" localSheetId="48" hidden="1">{"Tab1",#N/A,FALSE,"P";"Tab2",#N/A,FALSE,"P"}</definedName>
    <definedName name="dddddd" localSheetId="49" hidden="1">{"Tab1",#N/A,FALSE,"P";"Tab2",#N/A,FALSE,"P"}</definedName>
    <definedName name="dddddd" localSheetId="50" hidden="1">{"Tab1",#N/A,FALSE,"P";"Tab2",#N/A,FALSE,"P"}</definedName>
    <definedName name="dddddd" localSheetId="51" hidden="1">{"Tab1",#N/A,FALSE,"P";"Tab2",#N/A,FALSE,"P"}</definedName>
    <definedName name="dddddd" localSheetId="52" hidden="1">{"Tab1",#N/A,FALSE,"P";"Tab2",#N/A,FALSE,"P"}</definedName>
    <definedName name="dddddd" localSheetId="53" hidden="1">{"Tab1",#N/A,FALSE,"P";"Tab2",#N/A,FALSE,"P"}</definedName>
    <definedName name="dddddd" localSheetId="14" hidden="1">{"Tab1",#N/A,FALSE,"P";"Tab2",#N/A,FALSE,"P"}</definedName>
    <definedName name="dddddd" localSheetId="57" hidden="1">{"Tab1",#N/A,FALSE,"P";"Tab2",#N/A,FALSE,"P"}</definedName>
    <definedName name="dddddd" localSheetId="61" hidden="1">{"Tab1",#N/A,FALSE,"P";"Tab2",#N/A,FALSE,"P"}</definedName>
    <definedName name="dddddd" localSheetId="62" hidden="1">{"Tab1",#N/A,FALSE,"P";"Tab2",#N/A,FALSE,"P"}</definedName>
    <definedName name="dddddd" localSheetId="66" hidden="1">{"Tab1",#N/A,FALSE,"P";"Tab2",#N/A,FALSE,"P"}</definedName>
    <definedName name="dddddd" localSheetId="69" hidden="1">{"Tab1",#N/A,FALSE,"P";"Tab2",#N/A,FALSE,"P"}</definedName>
    <definedName name="dddddd" localSheetId="70" hidden="1">{"Tab1",#N/A,FALSE,"P";"Tab2",#N/A,FALSE,"P"}</definedName>
    <definedName name="dddddd" localSheetId="71" hidden="1">{"Tab1",#N/A,FALSE,"P";"Tab2",#N/A,FALSE,"P"}</definedName>
    <definedName name="dddddd" localSheetId="73" hidden="1">{"Tab1",#N/A,FALSE,"P";"Tab2",#N/A,FALSE,"P"}</definedName>
    <definedName name="dddddd" localSheetId="74" hidden="1">{"Tab1",#N/A,FALSE,"P";"Tab2",#N/A,FALSE,"P"}</definedName>
    <definedName name="dddddd" localSheetId="75" hidden="1">{"Tab1",#N/A,FALSE,"P";"Tab2",#N/A,FALSE,"P"}</definedName>
    <definedName name="dddddd" localSheetId="76" hidden="1">{"Tab1",#N/A,FALSE,"P";"Tab2",#N/A,FALSE,"P"}</definedName>
    <definedName name="dddddd" localSheetId="78" hidden="1">{"Tab1",#N/A,FALSE,"P";"Tab2",#N/A,FALSE,"P"}</definedName>
    <definedName name="dddddd" hidden="1">{"Tab1",#N/A,FALSE,"P";"Tab2",#N/A,FALSE,"P"}</definedName>
    <definedName name="ddgdg" localSheetId="27" hidden="1">#REF!</definedName>
    <definedName name="ddgdg" localSheetId="47" hidden="1">#REF!</definedName>
    <definedName name="ddgdg" localSheetId="48" hidden="1">#REF!</definedName>
    <definedName name="ddgdg" localSheetId="49" hidden="1">#REF!</definedName>
    <definedName name="ddgdg" localSheetId="52" hidden="1">#REF!</definedName>
    <definedName name="ddgdg" localSheetId="53" hidden="1">#REF!</definedName>
    <definedName name="ddgdg" localSheetId="57" hidden="1">#REF!</definedName>
    <definedName name="ddgdg" localSheetId="61" hidden="1">#REF!</definedName>
    <definedName name="ddgdg" localSheetId="66" hidden="1">#REF!</definedName>
    <definedName name="ddgdg" localSheetId="78" hidden="1">#REF!</definedName>
    <definedName name="ddgdg" hidden="1">#REF!</definedName>
    <definedName name="Deal_Date">'[46]Inter-Bank'!$B$5</definedName>
    <definedName name="DEBRIEF" localSheetId="46">#REF!</definedName>
    <definedName name="DEBRIEF" localSheetId="51">#REF!</definedName>
    <definedName name="DEBRIEF" localSheetId="52">#REF!</definedName>
    <definedName name="DEBRIEF" localSheetId="66">#REF!</definedName>
    <definedName name="DEBRIEF" localSheetId="78">#REF!</definedName>
    <definedName name="DEBRIEF">#REF!</definedName>
    <definedName name="DEBT" localSheetId="27">#REF!</definedName>
    <definedName name="DEBT" localSheetId="47">#REF!</definedName>
    <definedName name="DEBT" localSheetId="48">#REF!</definedName>
    <definedName name="DEBT" localSheetId="49">#REF!</definedName>
    <definedName name="DEBT" localSheetId="52">#REF!</definedName>
    <definedName name="DEBT" localSheetId="53">#REF!</definedName>
    <definedName name="DEBT" localSheetId="57">#REF!</definedName>
    <definedName name="DEBT" localSheetId="61">#REF!</definedName>
    <definedName name="DEBT" localSheetId="66">#REF!</definedName>
    <definedName name="DEBT" localSheetId="69">#REF!</definedName>
    <definedName name="DEBT" localSheetId="78">#REF!</definedName>
    <definedName name="DEBT">#REF!</definedName>
    <definedName name="DEFL" localSheetId="52">#REF!</definedName>
    <definedName name="DEFL" localSheetId="66">#REF!</definedName>
    <definedName name="DEFL" localSheetId="78">#REF!</definedName>
    <definedName name="DEFL">#REF!</definedName>
    <definedName name="DEG" localSheetId="27">#REF!</definedName>
    <definedName name="DEG" localSheetId="47">#REF!</definedName>
    <definedName name="DEG" localSheetId="48">#REF!</definedName>
    <definedName name="DEG" localSheetId="49">#REF!</definedName>
    <definedName name="DEG" localSheetId="52">#REF!</definedName>
    <definedName name="DEG" localSheetId="53">#REF!</definedName>
    <definedName name="DEG" localSheetId="57">#REF!</definedName>
    <definedName name="DEG" localSheetId="61">#REF!</definedName>
    <definedName name="DEG" localSheetId="66">#REF!</definedName>
    <definedName name="DEG" localSheetId="69">#REF!</definedName>
    <definedName name="DEG">#REF!</definedName>
    <definedName name="DEMEURO" localSheetId="27">#REF!</definedName>
    <definedName name="DEMEURO" localSheetId="47">#REF!</definedName>
    <definedName name="DEMEURO" localSheetId="48">#REF!</definedName>
    <definedName name="DEMEURO" localSheetId="49">#REF!</definedName>
    <definedName name="DEMEURO" localSheetId="52">#REF!</definedName>
    <definedName name="DEMEURO" localSheetId="53">#REF!</definedName>
    <definedName name="DEMEURO" localSheetId="57">#REF!</definedName>
    <definedName name="DEMEURO" localSheetId="61">#REF!</definedName>
    <definedName name="DEMEURO" localSheetId="66">#REF!</definedName>
    <definedName name="DEMEURO" localSheetId="69">#REF!</definedName>
    <definedName name="DEMEURO">#REF!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46" hidden="1">{"Tab1",#N/A,FALSE,"P";"Tab2",#N/A,FALSE,"P"}</definedName>
    <definedName name="der" localSheetId="47" hidden="1">{"Tab1",#N/A,FALSE,"P";"Tab2",#N/A,FALSE,"P"}</definedName>
    <definedName name="der" localSheetId="48" hidden="1">{"Tab1",#N/A,FALSE,"P";"Tab2",#N/A,FALSE,"P"}</definedName>
    <definedName name="der" localSheetId="49" hidden="1">{"Tab1",#N/A,FALSE,"P";"Tab2",#N/A,FALSE,"P"}</definedName>
    <definedName name="der" localSheetId="50" hidden="1">{"Tab1",#N/A,FALSE,"P";"Tab2",#N/A,FALSE,"P"}</definedName>
    <definedName name="der" localSheetId="51" hidden="1">{"Tab1",#N/A,FALSE,"P";"Tab2",#N/A,FALSE,"P"}</definedName>
    <definedName name="der" localSheetId="52" hidden="1">{"Tab1",#N/A,FALSE,"P";"Tab2",#N/A,FALSE,"P"}</definedName>
    <definedName name="der" localSheetId="53" hidden="1">{"Tab1",#N/A,FALSE,"P";"Tab2",#N/A,FALSE,"P"}</definedName>
    <definedName name="der" localSheetId="14" hidden="1">{"Tab1",#N/A,FALSE,"P";"Tab2",#N/A,FALSE,"P"}</definedName>
    <definedName name="der" localSheetId="57" hidden="1">{"Tab1",#N/A,FALSE,"P";"Tab2",#N/A,FALSE,"P"}</definedName>
    <definedName name="der" localSheetId="61" hidden="1">{"Tab1",#N/A,FALSE,"P";"Tab2",#N/A,FALSE,"P"}</definedName>
    <definedName name="der" localSheetId="62" hidden="1">{"Tab1",#N/A,FALSE,"P";"Tab2",#N/A,FALSE,"P"}</definedName>
    <definedName name="der" localSheetId="66" hidden="1">{"Tab1",#N/A,FALSE,"P";"Tab2",#N/A,FALSE,"P"}</definedName>
    <definedName name="der" localSheetId="69" hidden="1">{"Tab1",#N/A,FALSE,"P";"Tab2",#N/A,FALSE,"P"}</definedName>
    <definedName name="der" localSheetId="70" hidden="1">{"Tab1",#N/A,FALSE,"P";"Tab2",#N/A,FALSE,"P"}</definedName>
    <definedName name="der" localSheetId="71" hidden="1">{"Tab1",#N/A,FALSE,"P";"Tab2",#N/A,FALSE,"P"}</definedName>
    <definedName name="der" localSheetId="73" hidden="1">{"Tab1",#N/A,FALSE,"P";"Tab2",#N/A,FALSE,"P"}</definedName>
    <definedName name="der" localSheetId="74" hidden="1">{"Tab1",#N/A,FALSE,"P";"Tab2",#N/A,FALSE,"P"}</definedName>
    <definedName name="der" localSheetId="75" hidden="1">{"Tab1",#N/A,FALSE,"P";"Tab2",#N/A,FALSE,"P"}</definedName>
    <definedName name="der" localSheetId="76" hidden="1">{"Tab1",#N/A,FALSE,"P";"Tab2",#N/A,FALSE,"P"}</definedName>
    <definedName name="der" localSheetId="78" hidden="1">{"Tab1",#N/A,FALSE,"P";"Tab2",#N/A,FALSE,"P"}</definedName>
    <definedName name="der" hidden="1">{"Tab1",#N/A,FALSE,"P";"Tab2",#N/A,FALSE,"P"}</definedName>
    <definedName name="DES">#REF!</definedName>
    <definedName name="dfdf" localSheetId="46" hidden="1">'[55]Fax a enviar'!#REF!</definedName>
    <definedName name="dfdf" localSheetId="51" hidden="1">'[55]Fax a enviar'!#REF!</definedName>
    <definedName name="dfdf" localSheetId="52" hidden="1">'[55]Fax a enviar'!#REF!</definedName>
    <definedName name="dfdf" localSheetId="66" hidden="1">'[55]Fax a enviar'!#REF!</definedName>
    <definedName name="dfdf" localSheetId="69" hidden="1">'[55]Fax a enviar'!#REF!</definedName>
    <definedName name="dfdf" localSheetId="78" hidden="1">'[55]Fax a enviar'!#REF!</definedName>
    <definedName name="dfdf" hidden="1">'[55]Fax a enviar'!#REF!</definedName>
    <definedName name="dfdfsd" localSheetId="52" hidden="1">'[58]Fax a enviar'!#REF!</definedName>
    <definedName name="dfdfsd" localSheetId="69" hidden="1">'[58]Fax a enviar'!#REF!</definedName>
    <definedName name="dfdfsd" localSheetId="78" hidden="1">'[58]Fax a enviar'!#REF!</definedName>
    <definedName name="dfdfsd" hidden="1">'[58]Fax a enviar'!#REF!</definedName>
    <definedName name="dfdgfdfd" hidden="1">'[59]Fax a enviar'!#REF!</definedName>
    <definedName name="dfdgfdsfsd" localSheetId="27" hidden="1">#REF!</definedName>
    <definedName name="dfdgfdsfsd" localSheetId="47" hidden="1">#REF!</definedName>
    <definedName name="dfdgfdsfsd" localSheetId="48" hidden="1">#REF!</definedName>
    <definedName name="dfdgfdsfsd" localSheetId="49" hidden="1">#REF!</definedName>
    <definedName name="dfdgfdsfsd" localSheetId="52" hidden="1">#REF!</definedName>
    <definedName name="dfdgfdsfsd" localSheetId="53" hidden="1">#REF!</definedName>
    <definedName name="dfdgfdsfsd" localSheetId="57" hidden="1">#REF!</definedName>
    <definedName name="dfdgfdsfsd" localSheetId="61" hidden="1">#REF!</definedName>
    <definedName name="dfdgfdsfsd" localSheetId="66" hidden="1">#REF!</definedName>
    <definedName name="dfdgfdsfsd" localSheetId="69" hidden="1">#REF!</definedName>
    <definedName name="dfdgfdsfsd" localSheetId="78" hidden="1">#REF!</definedName>
    <definedName name="dfdgfdsfsd" hidden="1">#REF!</definedName>
    <definedName name="dfgd" localSheetId="27">#REF!</definedName>
    <definedName name="dfgd" localSheetId="47">#REF!</definedName>
    <definedName name="dfgd" localSheetId="48">#REF!</definedName>
    <definedName name="dfgd" localSheetId="49">#REF!</definedName>
    <definedName name="dfgd" localSheetId="52">#REF!</definedName>
    <definedName name="dfgd" localSheetId="53">#REF!</definedName>
    <definedName name="dfgd" localSheetId="57">#REF!</definedName>
    <definedName name="dfgd" localSheetId="61">#REF!</definedName>
    <definedName name="dfgd" localSheetId="66">#REF!</definedName>
    <definedName name="dfgd" localSheetId="69">#REF!</definedName>
    <definedName name="dfgd" localSheetId="78">#REF!</definedName>
    <definedName name="dfgd">#REF!</definedName>
    <definedName name="DG" localSheetId="52">#REF!</definedName>
    <definedName name="DG" localSheetId="66">#REF!</definedName>
    <definedName name="DG" localSheetId="78">#REF!</definedName>
    <definedName name="DG">#REF!</definedName>
    <definedName name="DG_S" localSheetId="52">#REF!</definedName>
    <definedName name="DG_S" localSheetId="66">#REF!</definedName>
    <definedName name="DG_S">#REF!</definedName>
    <definedName name="dgdgd" localSheetId="27" hidden="1">#REF!</definedName>
    <definedName name="dgdgd" localSheetId="47" hidden="1">#REF!</definedName>
    <definedName name="dgdgd" localSheetId="48" hidden="1">#REF!</definedName>
    <definedName name="dgdgd" localSheetId="49" hidden="1">#REF!</definedName>
    <definedName name="dgdgd" localSheetId="52" hidden="1">#REF!</definedName>
    <definedName name="dgdgd" localSheetId="53" hidden="1">#REF!</definedName>
    <definedName name="dgdgd" localSheetId="57" hidden="1">#REF!</definedName>
    <definedName name="dgdgd" localSheetId="61" hidden="1">#REF!</definedName>
    <definedName name="dgdgd" localSheetId="66" hidden="1">#REF!</definedName>
    <definedName name="dgdgd" localSheetId="69" hidden="1">#REF!</definedName>
    <definedName name="dgdgd" hidden="1">#REF!</definedName>
    <definedName name="DGproj">#N/A</definedName>
    <definedName name="Discount_IDA">[60]NPV!$B$28</definedName>
    <definedName name="Discount_NC">[60]NPV!#REF!</definedName>
    <definedName name="DiscountRate" localSheetId="46">#REF!</definedName>
    <definedName name="DiscountRate" localSheetId="51">#REF!</definedName>
    <definedName name="DiscountRate" localSheetId="52">#REF!</definedName>
    <definedName name="DiscountRate" localSheetId="66">#REF!</definedName>
    <definedName name="DiscountRate" localSheetId="78">#REF!</definedName>
    <definedName name="DiscountRate">#REF!</definedName>
    <definedName name="DIVISOR" localSheetId="27">#REF!</definedName>
    <definedName name="DIVISOR" localSheetId="47">#REF!</definedName>
    <definedName name="DIVISOR" localSheetId="48">#REF!</definedName>
    <definedName name="DIVISOR" localSheetId="49">#REF!</definedName>
    <definedName name="DIVISOR" localSheetId="52">#REF!</definedName>
    <definedName name="DIVISOR" localSheetId="53">#REF!</definedName>
    <definedName name="DIVISOR" localSheetId="57">#REF!</definedName>
    <definedName name="DIVISOR" localSheetId="61">#REF!</definedName>
    <definedName name="DIVISOR" localSheetId="66">#REF!</definedName>
    <definedName name="DIVISOR" localSheetId="69">#REF!</definedName>
    <definedName name="DIVISOR" localSheetId="78">#REF!</definedName>
    <definedName name="DIVISOR">#REF!</definedName>
    <definedName name="DIVISOR1" localSheetId="27">#REF!</definedName>
    <definedName name="DIVISOR1" localSheetId="47">#REF!</definedName>
    <definedName name="DIVISOR1" localSheetId="48">#REF!</definedName>
    <definedName name="DIVISOR1" localSheetId="49">#REF!</definedName>
    <definedName name="DIVISOR1" localSheetId="52">#REF!</definedName>
    <definedName name="DIVISOR1" localSheetId="53">#REF!</definedName>
    <definedName name="DIVISOR1" localSheetId="57">#REF!</definedName>
    <definedName name="DIVISOR1" localSheetId="61">#REF!</definedName>
    <definedName name="DIVISOR1" localSheetId="66">#REF!</definedName>
    <definedName name="DIVISOR1" localSheetId="69">#REF!</definedName>
    <definedName name="DIVISOR1" localSheetId="78">#REF!</definedName>
    <definedName name="DIVISOR1">#REF!</definedName>
    <definedName name="DKK" localSheetId="27">#REF!</definedName>
    <definedName name="DKK" localSheetId="47">#REF!</definedName>
    <definedName name="DKK" localSheetId="48">#REF!</definedName>
    <definedName name="DKK" localSheetId="49">#REF!</definedName>
    <definedName name="DKK" localSheetId="52">#REF!</definedName>
    <definedName name="DKK" localSheetId="53">#REF!</definedName>
    <definedName name="DKK" localSheetId="57">#REF!</definedName>
    <definedName name="DKK" localSheetId="61">#REF!</definedName>
    <definedName name="DKK" localSheetId="66">#REF!</definedName>
    <definedName name="DKK">#REF!</definedName>
    <definedName name="DKR" localSheetId="27">#REF!</definedName>
    <definedName name="DKR" localSheetId="47">#REF!</definedName>
    <definedName name="DKR" localSheetId="48">#REF!</definedName>
    <definedName name="DKR" localSheetId="49">#REF!</definedName>
    <definedName name="DKR" localSheetId="52">#REF!</definedName>
    <definedName name="DKR" localSheetId="53">#REF!</definedName>
    <definedName name="DKR" localSheetId="57">#REF!</definedName>
    <definedName name="DKR" localSheetId="61">#REF!</definedName>
    <definedName name="DKR" localSheetId="66">#REF!</definedName>
    <definedName name="DKR">#REF!</definedName>
    <definedName name="DM" localSheetId="27">#REF!</definedName>
    <definedName name="DM" localSheetId="47">#REF!</definedName>
    <definedName name="DM" localSheetId="48">#REF!</definedName>
    <definedName name="DM" localSheetId="49">#REF!</definedName>
    <definedName name="DM" localSheetId="52">#REF!</definedName>
    <definedName name="DM" localSheetId="53">#REF!</definedName>
    <definedName name="DM" localSheetId="57">#REF!</definedName>
    <definedName name="DM" localSheetId="61">#REF!</definedName>
    <definedName name="DM" localSheetId="66">#REF!</definedName>
    <definedName name="DM">#REF!</definedName>
    <definedName name="DM1A" localSheetId="27">#REF!</definedName>
    <definedName name="DM1A" localSheetId="47">#REF!</definedName>
    <definedName name="DM1A" localSheetId="48">#REF!</definedName>
    <definedName name="DM1A" localSheetId="49">#REF!</definedName>
    <definedName name="DM1A" localSheetId="52">#REF!</definedName>
    <definedName name="DM1A" localSheetId="53">#REF!</definedName>
    <definedName name="DM1A" localSheetId="57">#REF!</definedName>
    <definedName name="DM1A" localSheetId="61">#REF!</definedName>
    <definedName name="DM1A" localSheetId="66">#REF!</definedName>
    <definedName name="DM1A">#REF!</definedName>
    <definedName name="DO" localSheetId="52">#REF!</definedName>
    <definedName name="DO" localSheetId="66">#REF!</definedName>
    <definedName name="DO">#REF!</definedName>
    <definedName name="Dproj">#N/A</definedName>
    <definedName name="DR" localSheetId="27">#REF!</definedName>
    <definedName name="DR" localSheetId="47">#REF!</definedName>
    <definedName name="DR" localSheetId="48">#REF!</definedName>
    <definedName name="DR" localSheetId="49">#REF!</definedName>
    <definedName name="DR" localSheetId="52">#REF!</definedName>
    <definedName name="DR" localSheetId="53">#REF!</definedName>
    <definedName name="DR" localSheetId="57">#REF!</definedName>
    <definedName name="DR" localSheetId="61">#REF!</definedName>
    <definedName name="DR" localSheetId="66">#REF!</definedName>
    <definedName name="DR" localSheetId="69">#REF!</definedName>
    <definedName name="DR" localSheetId="78">#REF!</definedName>
    <definedName name="DR">#REF!</definedName>
    <definedName name="DR1A" localSheetId="27">#REF!</definedName>
    <definedName name="DR1A" localSheetId="47">#REF!</definedName>
    <definedName name="DR1A" localSheetId="48">#REF!</definedName>
    <definedName name="DR1A" localSheetId="49">#REF!</definedName>
    <definedName name="DR1A" localSheetId="52">#REF!</definedName>
    <definedName name="DR1A" localSheetId="53">#REF!</definedName>
    <definedName name="DR1A" localSheetId="57">#REF!</definedName>
    <definedName name="DR1A" localSheetId="61">#REF!</definedName>
    <definedName name="DR1A" localSheetId="66">#REF!</definedName>
    <definedName name="DR1A" localSheetId="69">#REF!</definedName>
    <definedName name="DR1A" localSheetId="78">#REF!</definedName>
    <definedName name="DR1A">#REF!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'[55]Fax a enviar'!#REF!</definedName>
    <definedName name="DSA_Assumptions" localSheetId="46">#REF!</definedName>
    <definedName name="DSA_Assumptions" localSheetId="51">#REF!</definedName>
    <definedName name="DSA_Assumptions" localSheetId="52">#REF!</definedName>
    <definedName name="DSA_Assumptions" localSheetId="66">#REF!</definedName>
    <definedName name="DSA_Assumptions" localSheetId="78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6" hidden="1">'[55]Fax a enviar'!#REF!</definedName>
    <definedName name="dsds" localSheetId="51" hidden="1">'[55]Fax a enviar'!#REF!</definedName>
    <definedName name="dsds" localSheetId="52" hidden="1">'[55]Fax a enviar'!#REF!</definedName>
    <definedName name="dsds" hidden="1">'[55]Fax a enviar'!#REF!</definedName>
    <definedName name="DSI" localSheetId="46">#REF!</definedName>
    <definedName name="DSI" localSheetId="51">#REF!</definedName>
    <definedName name="DSI" localSheetId="52">#REF!</definedName>
    <definedName name="DSI" localSheetId="66">#REF!</definedName>
    <definedName name="DSI" localSheetId="78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6">#REF!</definedName>
    <definedName name="DSP" localSheetId="51">#REF!</definedName>
    <definedName name="DSP" localSheetId="52">#REF!</definedName>
    <definedName name="DSP" localSheetId="66">#REF!</definedName>
    <definedName name="DSP" localSheetId="78">#REF!</definedName>
    <definedName name="DSP">#REF!</definedName>
    <definedName name="DSPBproj">#N/A</definedName>
    <definedName name="DSPG" localSheetId="46">#REF!</definedName>
    <definedName name="DSPG" localSheetId="51">#REF!</definedName>
    <definedName name="DSPG" localSheetId="52">#REF!</definedName>
    <definedName name="DSPG" localSheetId="66">#REF!</definedName>
    <definedName name="DSPG" localSheetId="78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7">#REF!</definedName>
    <definedName name="DY" localSheetId="47">#REF!</definedName>
    <definedName name="DY" localSheetId="48">#REF!</definedName>
    <definedName name="DY" localSheetId="49">#REF!</definedName>
    <definedName name="DY" localSheetId="52">#REF!</definedName>
    <definedName name="DY" localSheetId="53">#REF!</definedName>
    <definedName name="DY" localSheetId="57">#REF!</definedName>
    <definedName name="DY" localSheetId="61">#REF!</definedName>
    <definedName name="DY" localSheetId="66">#REF!</definedName>
    <definedName name="DY" localSheetId="69">#REF!</definedName>
    <definedName name="DY" localSheetId="78">#REF!</definedName>
    <definedName name="DY">#REF!</definedName>
    <definedName name="DY1A" localSheetId="27">#REF!</definedName>
    <definedName name="DY1A" localSheetId="47">#REF!</definedName>
    <definedName name="DY1A" localSheetId="48">#REF!</definedName>
    <definedName name="DY1A" localSheetId="49">#REF!</definedName>
    <definedName name="DY1A" localSheetId="52">#REF!</definedName>
    <definedName name="DY1A" localSheetId="53">#REF!</definedName>
    <definedName name="DY1A" localSheetId="57">#REF!</definedName>
    <definedName name="DY1A" localSheetId="61">#REF!</definedName>
    <definedName name="DY1A" localSheetId="66">#REF!</definedName>
    <definedName name="DY1A" localSheetId="69">#REF!</definedName>
    <definedName name="DY1A" localSheetId="78">#REF!</definedName>
    <definedName name="DY1A">#REF!</definedName>
    <definedName name="E" localSheetId="27">#REF!</definedName>
    <definedName name="E" localSheetId="47">#REF!</definedName>
    <definedName name="E" localSheetId="48">#REF!</definedName>
    <definedName name="E" localSheetId="49">#REF!</definedName>
    <definedName name="E" localSheetId="52">#REF!</definedName>
    <definedName name="E" localSheetId="53">#REF!</definedName>
    <definedName name="E" localSheetId="57">#REF!</definedName>
    <definedName name="E" localSheetId="61">#REF!</definedName>
    <definedName name="E" localSheetId="66">#REF!</definedName>
    <definedName name="E" localSheetId="69">#REF!</definedName>
    <definedName name="E" localSheetId="78">#REF!</definedName>
    <definedName name="E">#REF!</definedName>
    <definedName name="EBRD" localSheetId="52">#REF!</definedName>
    <definedName name="EBRD" localSheetId="66">#REF!</definedName>
    <definedName name="EBRD">#REF!</definedName>
    <definedName name="ECU" localSheetId="27">#REF!</definedName>
    <definedName name="ECU" localSheetId="47">#REF!</definedName>
    <definedName name="ECU" localSheetId="48">#REF!</definedName>
    <definedName name="ECU" localSheetId="49">#REF!</definedName>
    <definedName name="ECU" localSheetId="52">#REF!</definedName>
    <definedName name="ECU" localSheetId="53">#REF!</definedName>
    <definedName name="ECU" localSheetId="57">#REF!</definedName>
    <definedName name="ECU" localSheetId="61">#REF!</definedName>
    <definedName name="ECU" localSheetId="66">#REF!</definedName>
    <definedName name="ECU">#REF!</definedName>
    <definedName name="EDNA">#N/A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46" hidden="1">{"Riqfin97",#N/A,FALSE,"Tran";"Riqfinpro",#N/A,FALSE,"Tran"}</definedName>
    <definedName name="edr" localSheetId="47" hidden="1">{"Riqfin97",#N/A,FALSE,"Tran";"Riqfinpro",#N/A,FALSE,"Tran"}</definedName>
    <definedName name="edr" localSheetId="48" hidden="1">{"Riqfin97",#N/A,FALSE,"Tran";"Riqfinpro",#N/A,FALSE,"Tran"}</definedName>
    <definedName name="edr" localSheetId="49" hidden="1">{"Riqfin97",#N/A,FALSE,"Tran";"Riqfinpro",#N/A,FALSE,"Tran"}</definedName>
    <definedName name="edr" localSheetId="50" hidden="1">{"Riqfin97",#N/A,FALSE,"Tran";"Riqfinpro",#N/A,FALSE,"Tran"}</definedName>
    <definedName name="edr" localSheetId="51" hidden="1">{"Riqfin97",#N/A,FALSE,"Tran";"Riqfinpro",#N/A,FALSE,"Tran"}</definedName>
    <definedName name="edr" localSheetId="52" hidden="1">{"Riqfin97",#N/A,FALSE,"Tran";"Riqfinpro",#N/A,FALSE,"Tran"}</definedName>
    <definedName name="edr" localSheetId="53" hidden="1">{"Riqfin97",#N/A,FALSE,"Tran";"Riqfinpro",#N/A,FALSE,"Tran"}</definedName>
    <definedName name="edr" localSheetId="14" hidden="1">{"Riqfin97",#N/A,FALSE,"Tran";"Riqfinpro",#N/A,FALSE,"Tran"}</definedName>
    <definedName name="edr" localSheetId="57" hidden="1">{"Riqfin97",#N/A,FALSE,"Tran";"Riqfinpro",#N/A,FALSE,"Tran"}</definedName>
    <definedName name="edr" localSheetId="61" hidden="1">{"Riqfin97",#N/A,FALSE,"Tran";"Riqfinpro",#N/A,FALSE,"Tran"}</definedName>
    <definedName name="edr" localSheetId="62" hidden="1">{"Riqfin97",#N/A,FALSE,"Tran";"Riqfinpro",#N/A,FALSE,"Tran"}</definedName>
    <definedName name="edr" localSheetId="66" hidden="1">{"Riqfin97",#N/A,FALSE,"Tran";"Riqfinpro",#N/A,FALSE,"Tran"}</definedName>
    <definedName name="edr" localSheetId="69" hidden="1">{"Riqfin97",#N/A,FALSE,"Tran";"Riqfinpro",#N/A,FALSE,"Tran"}</definedName>
    <definedName name="edr" localSheetId="70" hidden="1">{"Riqfin97",#N/A,FALSE,"Tran";"Riqfinpro",#N/A,FALSE,"Tran"}</definedName>
    <definedName name="edr" localSheetId="71" hidden="1">{"Riqfin97",#N/A,FALSE,"Tran";"Riqfinpro",#N/A,FALSE,"Tran"}</definedName>
    <definedName name="edr" localSheetId="73" hidden="1">{"Riqfin97",#N/A,FALSE,"Tran";"Riqfinpro",#N/A,FALSE,"Tran"}</definedName>
    <definedName name="edr" localSheetId="74" hidden="1">{"Riqfin97",#N/A,FALSE,"Tran";"Riqfinpro",#N/A,FALSE,"Tran"}</definedName>
    <definedName name="edr" localSheetId="75" hidden="1">{"Riqfin97",#N/A,FALSE,"Tran";"Riqfinpro",#N/A,FALSE,"Tran"}</definedName>
    <definedName name="edr" localSheetId="76" hidden="1">{"Riqfin97",#N/A,FALSE,"Tran";"Riqfinpro",#N/A,FALSE,"Tran"}</definedName>
    <definedName name="edr" localSheetId="78" hidden="1">{"Riqfin97",#N/A,FALSE,"Tran";"Riqfinpro",#N/A,FALSE,"Tran"}</definedName>
    <definedName name="edr" hidden="1">{"Riqfin97",#N/A,FALSE,"Tran";"Riqfinpro",#N/A,FALSE,"Tran"}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46" hidden="1">{"Tab1",#N/A,FALSE,"P";"Tab2",#N/A,FALSE,"P"}</definedName>
    <definedName name="ee" localSheetId="47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localSheetId="51" hidden="1">{"Tab1",#N/A,FALSE,"P";"Tab2",#N/A,FALSE,"P"}</definedName>
    <definedName name="ee" localSheetId="52" hidden="1">{"Tab1",#N/A,FALSE,"P";"Tab2",#N/A,FALSE,"P"}</definedName>
    <definedName name="ee" localSheetId="53" hidden="1">{"Tab1",#N/A,FALSE,"P";"Tab2",#N/A,FALSE,"P"}</definedName>
    <definedName name="ee" localSheetId="14" hidden="1">{"Tab1",#N/A,FALSE,"P";"Tab2",#N/A,FALSE,"P"}</definedName>
    <definedName name="ee" localSheetId="57" hidden="1">{"Tab1",#N/A,FALSE,"P";"Tab2",#N/A,FALSE,"P"}</definedName>
    <definedName name="ee" localSheetId="61" hidden="1">{"Tab1",#N/A,FALSE,"P";"Tab2",#N/A,FALSE,"P"}</definedName>
    <definedName name="ee" localSheetId="62" hidden="1">{"Tab1",#N/A,FALSE,"P";"Tab2",#N/A,FALSE,"P"}</definedName>
    <definedName name="ee" localSheetId="66" hidden="1">{"Tab1",#N/A,FALSE,"P";"Tab2",#N/A,FALSE,"P"}</definedName>
    <definedName name="ee" localSheetId="69" hidden="1">{"Tab1",#N/A,FALSE,"P";"Tab2",#N/A,FALSE,"P"}</definedName>
    <definedName name="ee" localSheetId="70" hidden="1">{"Tab1",#N/A,FALSE,"P";"Tab2",#N/A,FALSE,"P"}</definedName>
    <definedName name="ee" localSheetId="71" hidden="1">{"Tab1",#N/A,FALSE,"P";"Tab2",#N/A,FALSE,"P"}</definedName>
    <definedName name="ee" localSheetId="73" hidden="1">{"Tab1",#N/A,FALSE,"P";"Tab2",#N/A,FALSE,"P"}</definedName>
    <definedName name="ee" localSheetId="74" hidden="1">{"Tab1",#N/A,FALSE,"P";"Tab2",#N/A,FALSE,"P"}</definedName>
    <definedName name="ee" localSheetId="75" hidden="1">{"Tab1",#N/A,FALSE,"P";"Tab2",#N/A,FALSE,"P"}</definedName>
    <definedName name="ee" localSheetId="76" hidden="1">{"Tab1",#N/A,FALSE,"P";"Tab2",#N/A,FALSE,"P"}</definedName>
    <definedName name="ee" localSheetId="78" hidden="1">{"Tab1",#N/A,FALSE,"P";"Tab2",#N/A,FALSE,"P"}</definedName>
    <definedName name="ee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46" hidden="1">{"Tab1",#N/A,FALSE,"P";"Tab2",#N/A,FALSE,"P"}</definedName>
    <definedName name="eee" localSheetId="47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localSheetId="51" hidden="1">{"Tab1",#N/A,FALSE,"P";"Tab2",#N/A,FALSE,"P"}</definedName>
    <definedName name="eee" localSheetId="52" hidden="1">{"Tab1",#N/A,FALSE,"P";"Tab2",#N/A,FALSE,"P"}</definedName>
    <definedName name="eee" localSheetId="53" hidden="1">{"Tab1",#N/A,FALSE,"P";"Tab2",#N/A,FALSE,"P"}</definedName>
    <definedName name="eee" localSheetId="14" hidden="1">{"Tab1",#N/A,FALSE,"P";"Tab2",#N/A,FALSE,"P"}</definedName>
    <definedName name="eee" localSheetId="57" hidden="1">{"Tab1",#N/A,FALSE,"P";"Tab2",#N/A,FALSE,"P"}</definedName>
    <definedName name="eee" localSheetId="61" hidden="1">{"Tab1",#N/A,FALSE,"P";"Tab2",#N/A,FALSE,"P"}</definedName>
    <definedName name="eee" localSheetId="62" hidden="1">{"Tab1",#N/A,FALSE,"P";"Tab2",#N/A,FALSE,"P"}</definedName>
    <definedName name="eee" localSheetId="66" hidden="1">{"Tab1",#N/A,FALSE,"P";"Tab2",#N/A,FALSE,"P"}</definedName>
    <definedName name="eee" localSheetId="69" hidden="1">{"Tab1",#N/A,FALSE,"P";"Tab2",#N/A,FALSE,"P"}</definedName>
    <definedName name="eee" localSheetId="70" hidden="1">{"Tab1",#N/A,FALSE,"P";"Tab2",#N/A,FALSE,"P"}</definedName>
    <definedName name="eee" localSheetId="71" hidden="1">{"Tab1",#N/A,FALSE,"P";"Tab2",#N/A,FALSE,"P"}</definedName>
    <definedName name="eee" localSheetId="73" hidden="1">{"Tab1",#N/A,FALSE,"P";"Tab2",#N/A,FALSE,"P"}</definedName>
    <definedName name="eee" localSheetId="74" hidden="1">{"Tab1",#N/A,FALSE,"P";"Tab2",#N/A,FALSE,"P"}</definedName>
    <definedName name="eee" localSheetId="75" hidden="1">{"Tab1",#N/A,FALSE,"P";"Tab2",#N/A,FALSE,"P"}</definedName>
    <definedName name="eee" localSheetId="76" hidden="1">{"Tab1",#N/A,FALSE,"P";"Tab2",#N/A,FALSE,"P"}</definedName>
    <definedName name="eee" localSheetId="78" hidden="1">{"Tab1",#N/A,FALSE,"P";"Tab2",#N/A,FALSE,"P"}</definedName>
    <definedName name="eee" hidden="1">{"Tab1",#N/A,FALSE,"P";"Tab2",#N/A,FALSE,"P"}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46" hidden="1">{"Riqfin97",#N/A,FALSE,"Tran";"Riqfinpro",#N/A,FALSE,"Tran"}</definedName>
    <definedName name="eeee" localSheetId="47" hidden="1">{"Riqfin97",#N/A,FALSE,"Tran";"Riqfinpro",#N/A,FALSE,"Tran"}</definedName>
    <definedName name="eeee" localSheetId="48" hidden="1">{"Riqfin97",#N/A,FALSE,"Tran";"Riqfinpro",#N/A,FALSE,"Tran"}</definedName>
    <definedName name="eeee" localSheetId="49" hidden="1">{"Riqfin97",#N/A,FALSE,"Tran";"Riqfinpro",#N/A,FALSE,"Tran"}</definedName>
    <definedName name="eeee" localSheetId="50" hidden="1">{"Riqfin97",#N/A,FALSE,"Tran";"Riqfinpro",#N/A,FALSE,"Tran"}</definedName>
    <definedName name="eeee" localSheetId="51" hidden="1">{"Riqfin97",#N/A,FALSE,"Tran";"Riqfinpro",#N/A,FALSE,"Tran"}</definedName>
    <definedName name="eeee" localSheetId="52" hidden="1">{"Riqfin97",#N/A,FALSE,"Tran";"Riqfinpro",#N/A,FALSE,"Tran"}</definedName>
    <definedName name="eeee" localSheetId="53" hidden="1">{"Riqfin97",#N/A,FALSE,"Tran";"Riqfinpro",#N/A,FALSE,"Tran"}</definedName>
    <definedName name="eeee" localSheetId="14" hidden="1">{"Riqfin97",#N/A,FALSE,"Tran";"Riqfinpro",#N/A,FALSE,"Tran"}</definedName>
    <definedName name="eeee" localSheetId="57" hidden="1">{"Riqfin97",#N/A,FALSE,"Tran";"Riqfinpro",#N/A,FALSE,"Tran"}</definedName>
    <definedName name="eeee" localSheetId="61" hidden="1">{"Riqfin97",#N/A,FALSE,"Tran";"Riqfinpro",#N/A,FALSE,"Tran"}</definedName>
    <definedName name="eeee" localSheetId="62" hidden="1">{"Riqfin97",#N/A,FALSE,"Tran";"Riqfinpro",#N/A,FALSE,"Tran"}</definedName>
    <definedName name="eeee" localSheetId="66" hidden="1">{"Riqfin97",#N/A,FALSE,"Tran";"Riqfinpro",#N/A,FALSE,"Tran"}</definedName>
    <definedName name="eeee" localSheetId="69" hidden="1">{"Riqfin97",#N/A,FALSE,"Tran";"Riqfinpro",#N/A,FALSE,"Tran"}</definedName>
    <definedName name="eeee" localSheetId="70" hidden="1">{"Riqfin97",#N/A,FALSE,"Tran";"Riqfinpro",#N/A,FALSE,"Tran"}</definedName>
    <definedName name="eeee" localSheetId="71" hidden="1">{"Riqfin97",#N/A,FALSE,"Tran";"Riqfinpro",#N/A,FALSE,"Tran"}</definedName>
    <definedName name="eeee" localSheetId="73" hidden="1">{"Riqfin97",#N/A,FALSE,"Tran";"Riqfinpro",#N/A,FALSE,"Tran"}</definedName>
    <definedName name="eeee" localSheetId="74" hidden="1">{"Riqfin97",#N/A,FALSE,"Tran";"Riqfinpro",#N/A,FALSE,"Tran"}</definedName>
    <definedName name="eeee" localSheetId="75" hidden="1">{"Riqfin97",#N/A,FALSE,"Tran";"Riqfinpro",#N/A,FALSE,"Tran"}</definedName>
    <definedName name="eeee" localSheetId="76" hidden="1">{"Riqfin97",#N/A,FALSE,"Tran";"Riqfinpro",#N/A,FALSE,"Tran"}</definedName>
    <definedName name="eeee" localSheetId="78" hidden="1">{"Riqfin97",#N/A,FALSE,"Tran";"Riqfinpro",#N/A,FALSE,"Tran"}</definedName>
    <definedName name="eeee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46" hidden="1">{"Riqfin97",#N/A,FALSE,"Tran";"Riqfinpro",#N/A,FALSE,"Tran"}</definedName>
    <definedName name="eeeee" localSheetId="47" hidden="1">{"Riqfin97",#N/A,FALSE,"Tran";"Riqfinpro",#N/A,FALSE,"Tran"}</definedName>
    <definedName name="eeeee" localSheetId="48" hidden="1">{"Riqfin97",#N/A,FALSE,"Tran";"Riqfinpro",#N/A,FALSE,"Tran"}</definedName>
    <definedName name="eeeee" localSheetId="49" hidden="1">{"Riqfin97",#N/A,FALSE,"Tran";"Riqfinpro",#N/A,FALSE,"Tran"}</definedName>
    <definedName name="eeeee" localSheetId="50" hidden="1">{"Riqfin97",#N/A,FALSE,"Tran";"Riqfinpro",#N/A,FALSE,"Tran"}</definedName>
    <definedName name="eeeee" localSheetId="51" hidden="1">{"Riqfin97",#N/A,FALSE,"Tran";"Riqfinpro",#N/A,FALSE,"Tran"}</definedName>
    <definedName name="eeeee" localSheetId="52" hidden="1">{"Riqfin97",#N/A,FALSE,"Tran";"Riqfinpro",#N/A,FALSE,"Tran"}</definedName>
    <definedName name="eeeee" localSheetId="53" hidden="1">{"Riqfin97",#N/A,FALSE,"Tran";"Riqfinpro",#N/A,FALSE,"Tran"}</definedName>
    <definedName name="eeeee" localSheetId="14" hidden="1">{"Riqfin97",#N/A,FALSE,"Tran";"Riqfinpro",#N/A,FALSE,"Tran"}</definedName>
    <definedName name="eeeee" localSheetId="57" hidden="1">{"Riqfin97",#N/A,FALSE,"Tran";"Riqfinpro",#N/A,FALSE,"Tran"}</definedName>
    <definedName name="eeeee" localSheetId="61" hidden="1">{"Riqfin97",#N/A,FALSE,"Tran";"Riqfinpro",#N/A,FALSE,"Tran"}</definedName>
    <definedName name="eeeee" localSheetId="62" hidden="1">{"Riqfin97",#N/A,FALSE,"Tran";"Riqfinpro",#N/A,FALSE,"Tran"}</definedName>
    <definedName name="eeeee" localSheetId="66" hidden="1">{"Riqfin97",#N/A,FALSE,"Tran";"Riqfinpro",#N/A,FALSE,"Tran"}</definedName>
    <definedName name="eeeee" localSheetId="69" hidden="1">{"Riqfin97",#N/A,FALSE,"Tran";"Riqfinpro",#N/A,FALSE,"Tran"}</definedName>
    <definedName name="eeeee" localSheetId="70" hidden="1">{"Riqfin97",#N/A,FALSE,"Tran";"Riqfinpro",#N/A,FALSE,"Tran"}</definedName>
    <definedName name="eeeee" localSheetId="71" hidden="1">{"Riqfin97",#N/A,FALSE,"Tran";"Riqfinpro",#N/A,FALSE,"Tran"}</definedName>
    <definedName name="eeeee" localSheetId="73" hidden="1">{"Riqfin97",#N/A,FALSE,"Tran";"Riqfinpro",#N/A,FALSE,"Tran"}</definedName>
    <definedName name="eeeee" localSheetId="74" hidden="1">{"Riqfin97",#N/A,FALSE,"Tran";"Riqfinpro",#N/A,FALSE,"Tran"}</definedName>
    <definedName name="eeeee" localSheetId="75" hidden="1">{"Riqfin97",#N/A,FALSE,"Tran";"Riqfinpro",#N/A,FALSE,"Tran"}</definedName>
    <definedName name="eeeee" localSheetId="76" hidden="1">{"Riqfin97",#N/A,FALSE,"Tran";"Riqfinpro",#N/A,FALSE,"Tran"}</definedName>
    <definedName name="eeeee" localSheetId="78" hidden="1">{"Riqfin97",#N/A,FALSE,"Tran";"Riqfinpro",#N/A,FALSE,"Tran"}</definedName>
    <definedName name="eeeee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46" hidden="1">{"Riqfin97",#N/A,FALSE,"Tran";"Riqfinpro",#N/A,FALSE,"Tran"}</definedName>
    <definedName name="eeeeeee" localSheetId="47" hidden="1">{"Riqfin97",#N/A,FALSE,"Tran";"Riqfinpro",#N/A,FALSE,"Tran"}</definedName>
    <definedName name="eeeeeee" localSheetId="48" hidden="1">{"Riqfin97",#N/A,FALSE,"Tran";"Riqfinpro",#N/A,FALSE,"Tran"}</definedName>
    <definedName name="eeeeeee" localSheetId="49" hidden="1">{"Riqfin97",#N/A,FALSE,"Tran";"Riqfinpro",#N/A,FALSE,"Tran"}</definedName>
    <definedName name="eeeeeee" localSheetId="50" hidden="1">{"Riqfin97",#N/A,FALSE,"Tran";"Riqfinpro",#N/A,FALSE,"Tran"}</definedName>
    <definedName name="eeeeeee" localSheetId="51" hidden="1">{"Riqfin97",#N/A,FALSE,"Tran";"Riqfinpro",#N/A,FALSE,"Tran"}</definedName>
    <definedName name="eeeeeee" localSheetId="52" hidden="1">{"Riqfin97",#N/A,FALSE,"Tran";"Riqfinpro",#N/A,FALSE,"Tran"}</definedName>
    <definedName name="eeeeeee" localSheetId="53" hidden="1">{"Riqfin97",#N/A,FALSE,"Tran";"Riqfinpro",#N/A,FALSE,"Tran"}</definedName>
    <definedName name="eeeeeee" localSheetId="14" hidden="1">{"Riqfin97",#N/A,FALSE,"Tran";"Riqfinpro",#N/A,FALSE,"Tran"}</definedName>
    <definedName name="eeeeeee" localSheetId="57" hidden="1">{"Riqfin97",#N/A,FALSE,"Tran";"Riqfinpro",#N/A,FALSE,"Tran"}</definedName>
    <definedName name="eeeeeee" localSheetId="61" hidden="1">{"Riqfin97",#N/A,FALSE,"Tran";"Riqfinpro",#N/A,FALSE,"Tran"}</definedName>
    <definedName name="eeeeeee" localSheetId="62" hidden="1">{"Riqfin97",#N/A,FALSE,"Tran";"Riqfinpro",#N/A,FALSE,"Tran"}</definedName>
    <definedName name="eeeeeee" localSheetId="66" hidden="1">{"Riqfin97",#N/A,FALSE,"Tran";"Riqfinpro",#N/A,FALSE,"Tran"}</definedName>
    <definedName name="eeeeeee" localSheetId="69" hidden="1">{"Riqfin97",#N/A,FALSE,"Tran";"Riqfinpro",#N/A,FALSE,"Tran"}</definedName>
    <definedName name="eeeeeee" localSheetId="70" hidden="1">{"Riqfin97",#N/A,FALSE,"Tran";"Riqfinpro",#N/A,FALSE,"Tran"}</definedName>
    <definedName name="eeeeeee" localSheetId="71" hidden="1">{"Riqfin97",#N/A,FALSE,"Tran";"Riqfinpro",#N/A,FALSE,"Tran"}</definedName>
    <definedName name="eeeeeee" localSheetId="73" hidden="1">{"Riqfin97",#N/A,FALSE,"Tran";"Riqfinpro",#N/A,FALSE,"Tran"}</definedName>
    <definedName name="eeeeeee" localSheetId="74" hidden="1">{"Riqfin97",#N/A,FALSE,"Tran";"Riqfinpro",#N/A,FALSE,"Tran"}</definedName>
    <definedName name="eeeeeee" localSheetId="75" hidden="1">{"Riqfin97",#N/A,FALSE,"Tran";"Riqfinpro",#N/A,FALSE,"Tran"}</definedName>
    <definedName name="eeeeeee" localSheetId="76" hidden="1">{"Riqfin97",#N/A,FALSE,"Tran";"Riqfinpro",#N/A,FALSE,"Tran"}</definedName>
    <definedName name="eeeeeee" localSheetId="78" hidden="1">{"Riqfin97",#N/A,FALSE,"Tran";"Riqfinpro",#N/A,FALSE,"Tran"}</definedName>
    <definedName name="eeeeeee" hidden="1">{"Riqfin97",#N/A,FALSE,"Tran";"Riqfinpro",#N/A,FALSE,"Tran"}</definedName>
    <definedName name="eeeeeeeeee" localSheetId="27" hidden="1">#REF!</definedName>
    <definedName name="eeeeeeeeee" localSheetId="47" hidden="1">#REF!</definedName>
    <definedName name="eeeeeeeeee" localSheetId="48" hidden="1">#REF!</definedName>
    <definedName name="eeeeeeeeee" localSheetId="49" hidden="1">#REF!</definedName>
    <definedName name="eeeeeeeeee" localSheetId="52" hidden="1">#REF!</definedName>
    <definedName name="eeeeeeeeee" localSheetId="53" hidden="1">#REF!</definedName>
    <definedName name="eeeeeeeeee" localSheetId="57" hidden="1">#REF!</definedName>
    <definedName name="eeeeeeeeee" localSheetId="61" hidden="1">#REF!</definedName>
    <definedName name="eeeeeeeeee" localSheetId="66" hidden="1">#REF!</definedName>
    <definedName name="eeeeeeeeee" localSheetId="78" hidden="1">#REF!</definedName>
    <definedName name="eeeeeeeeee" hidden="1">#REF!</definedName>
    <definedName name="efdgd" localSheetId="27" hidden="1">'[61]Fax a enviar'!#REF!</definedName>
    <definedName name="efdgd" localSheetId="47" hidden="1">'[62]Fax a enviar'!#REF!</definedName>
    <definedName name="efdgd" localSheetId="48" hidden="1">'[62]Fax a enviar'!#REF!</definedName>
    <definedName name="efdgd" localSheetId="49" hidden="1">'[62]Fax a enviar'!#REF!</definedName>
    <definedName name="efdgd" localSheetId="53" hidden="1">'[62]Fax a enviar'!#REF!</definedName>
    <definedName name="efdgd" localSheetId="57" hidden="1">'[62]Fax a enviar'!#REF!</definedName>
    <definedName name="efdgd" localSheetId="61" hidden="1">'[62]Fax a enviar'!#REF!</definedName>
    <definedName name="efdgd" localSheetId="66" hidden="1">'[61]Fax a enviar'!#REF!</definedName>
    <definedName name="efdgd" localSheetId="78" hidden="1">'[61]Fax a enviar'!#REF!</definedName>
    <definedName name="efdgd" hidden="1">'[61]Fax a enviar'!#REF!</definedName>
    <definedName name="efefte" localSheetId="27" hidden="1">'[61]Fax a enviar'!#REF!</definedName>
    <definedName name="efefte" localSheetId="47" hidden="1">'[62]Fax a enviar'!#REF!</definedName>
    <definedName name="efefte" localSheetId="48" hidden="1">'[62]Fax a enviar'!#REF!</definedName>
    <definedName name="efefte" localSheetId="49" hidden="1">'[62]Fax a enviar'!#REF!</definedName>
    <definedName name="efefte" localSheetId="53" hidden="1">'[62]Fax a enviar'!#REF!</definedName>
    <definedName name="efefte" localSheetId="57" hidden="1">'[62]Fax a enviar'!#REF!</definedName>
    <definedName name="efefte" localSheetId="61" hidden="1">'[62]Fax a enviar'!#REF!</definedName>
    <definedName name="efefte" localSheetId="66" hidden="1">'[61]Fax a enviar'!#REF!</definedName>
    <definedName name="efefte" localSheetId="78" hidden="1">'[61]Fax a enviar'!#REF!</definedName>
    <definedName name="efefte" hidden="1">'[61]Fax a enviar'!#REF!</definedName>
    <definedName name="efsdfsd" localSheetId="27" hidden="1">#REF!</definedName>
    <definedName name="efsdfsd" localSheetId="47" hidden="1">#REF!</definedName>
    <definedName name="efsdfsd" localSheetId="48" hidden="1">#REF!</definedName>
    <definedName name="efsdfsd" localSheetId="49" hidden="1">#REF!</definedName>
    <definedName name="efsdfsd" localSheetId="52" hidden="1">#REF!</definedName>
    <definedName name="efsdfsd" localSheetId="53" hidden="1">#REF!</definedName>
    <definedName name="efsdfsd" localSheetId="57" hidden="1">#REF!</definedName>
    <definedName name="efsdfsd" localSheetId="61" hidden="1">#REF!</definedName>
    <definedName name="efsdfsd" localSheetId="66" hidden="1">#REF!</definedName>
    <definedName name="efsdfsd" localSheetId="69" hidden="1">#REF!</definedName>
    <definedName name="efsdfsd" localSheetId="78" hidden="1">#REF!</definedName>
    <definedName name="efsdfsd" hidden="1">#REF!</definedName>
    <definedName name="eka" localSheetId="27">#REF!</definedName>
    <definedName name="eka" localSheetId="47">#REF!</definedName>
    <definedName name="eka" localSheetId="48">#REF!</definedName>
    <definedName name="eka" localSheetId="49">#REF!</definedName>
    <definedName name="eka" localSheetId="52">#REF!</definedName>
    <definedName name="eka" localSheetId="53">#REF!</definedName>
    <definedName name="eka" localSheetId="57">#REF!</definedName>
    <definedName name="eka" localSheetId="61">#REF!</definedName>
    <definedName name="eka" localSheetId="66">#REF!</definedName>
    <definedName name="eka" localSheetId="69">#REF!</definedName>
    <definedName name="eka" localSheetId="78">#REF!</definedName>
    <definedName name="eka">#REF!</definedName>
    <definedName name="EMISION" localSheetId="52">[41]BCP!#REF!</definedName>
    <definedName name="EMISION" localSheetId="66">[41]BCP!#REF!</definedName>
    <definedName name="EMISION" localSheetId="78">[41]BCP!#REF!</definedName>
    <definedName name="EMISION">[41]BCP!#REF!</definedName>
    <definedName name="empty" localSheetId="46">#REF!</definedName>
    <definedName name="empty" localSheetId="51">#REF!</definedName>
    <definedName name="empty" localSheetId="52">#REF!</definedName>
    <definedName name="empty" localSheetId="66">#REF!</definedName>
    <definedName name="empty" localSheetId="78">#REF!</definedName>
    <definedName name="empty">#REF!</definedName>
    <definedName name="ENDA">#N/A</definedName>
    <definedName name="enri" localSheetId="46">#REF!</definedName>
    <definedName name="enri" localSheetId="51">#REF!</definedName>
    <definedName name="enri" localSheetId="52">#REF!</definedName>
    <definedName name="enri" localSheetId="66">#REF!</definedName>
    <definedName name="enri" localSheetId="78">#REF!</definedName>
    <definedName name="enri">#REF!</definedName>
    <definedName name="erererer" localSheetId="27" hidden="1">'[55]Fax a enviar'!#REF!</definedName>
    <definedName name="erererer" localSheetId="47" hidden="1">'[55]Fax a enviar'!#REF!</definedName>
    <definedName name="erererer" localSheetId="48" hidden="1">'[55]Fax a enviar'!#REF!</definedName>
    <definedName name="erererer" localSheetId="49" hidden="1">'[55]Fax a enviar'!#REF!</definedName>
    <definedName name="erererer" localSheetId="53" hidden="1">'[55]Fax a enviar'!#REF!</definedName>
    <definedName name="erererer" localSheetId="57" hidden="1">'[55]Fax a enviar'!#REF!</definedName>
    <definedName name="erererer" localSheetId="61" hidden="1">'[55]Fax a enviar'!#REF!</definedName>
    <definedName name="erererer" localSheetId="66" hidden="1">'[55]Fax a enviar'!#REF!</definedName>
    <definedName name="erererer" localSheetId="69" hidden="1">'[55]Fax a enviar'!#REF!</definedName>
    <definedName name="erererer" localSheetId="78" hidden="1">'[55]Fax a enviar'!#REF!</definedName>
    <definedName name="erererer" hidden="1">'[55]Fax a enviar'!#REF!</definedName>
    <definedName name="ererwrw" localSheetId="27" hidden="1">'[59]Fax a enviar'!#REF!</definedName>
    <definedName name="ererwrw" localSheetId="47" hidden="1">'[63]Fax a enviar'!#REF!</definedName>
    <definedName name="ererwrw" localSheetId="48" hidden="1">'[63]Fax a enviar'!#REF!</definedName>
    <definedName name="ererwrw" localSheetId="49" hidden="1">'[63]Fax a enviar'!#REF!</definedName>
    <definedName name="ererwrw" localSheetId="53" hidden="1">'[63]Fax a enviar'!#REF!</definedName>
    <definedName name="ererwrw" localSheetId="57" hidden="1">'[63]Fax a enviar'!#REF!</definedName>
    <definedName name="ererwrw" localSheetId="61" hidden="1">'[63]Fax a enviar'!#REF!</definedName>
    <definedName name="ererwrw" localSheetId="66" hidden="1">'[59]Fax a enviar'!#REF!</definedName>
    <definedName name="ererwrw" localSheetId="69" hidden="1">'[59]Fax a enviar'!#REF!</definedName>
    <definedName name="ererwrw" localSheetId="78" hidden="1">'[59]Fax a enviar'!#REF!</definedName>
    <definedName name="ererwrw" hidden="1">'[59]Fax a enviar'!#REF!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46" hidden="1">{"Main Economic Indicators",#N/A,FALSE,"C"}</definedName>
    <definedName name="ergferger" localSheetId="47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localSheetId="51" hidden="1">{"Main Economic Indicators",#N/A,FALSE,"C"}</definedName>
    <definedName name="ergferger" localSheetId="52" hidden="1">{"Main Economic Indicators",#N/A,FALSE,"C"}</definedName>
    <definedName name="ergferger" localSheetId="53" hidden="1">{"Main Economic Indicators",#N/A,FALSE,"C"}</definedName>
    <definedName name="ergferger" localSheetId="14" hidden="1">{"Main Economic Indicators",#N/A,FALSE,"C"}</definedName>
    <definedName name="ergferger" localSheetId="57" hidden="1">{"Main Economic Indicators",#N/A,FALSE,"C"}</definedName>
    <definedName name="ergferger" localSheetId="61" hidden="1">{"Main Economic Indicators",#N/A,FALSE,"C"}</definedName>
    <definedName name="ergferger" localSheetId="62" hidden="1">{"Main Economic Indicators",#N/A,FALSE,"C"}</definedName>
    <definedName name="ergferger" localSheetId="66" hidden="1">{"Main Economic Indicators",#N/A,FALSE,"C"}</definedName>
    <definedName name="ergferger" localSheetId="69" hidden="1">{"Main Economic Indicators",#N/A,FALSE,"C"}</definedName>
    <definedName name="ergferger" localSheetId="70" hidden="1">{"Main Economic Indicators",#N/A,FALSE,"C"}</definedName>
    <definedName name="ergferger" localSheetId="71" hidden="1">{"Main Economic Indicators",#N/A,FALSE,"C"}</definedName>
    <definedName name="ergferger" localSheetId="73" hidden="1">{"Main Economic Indicators",#N/A,FALSE,"C"}</definedName>
    <definedName name="ergferger" localSheetId="74" hidden="1">{"Main Economic Indicators",#N/A,FALSE,"C"}</definedName>
    <definedName name="ergferger" localSheetId="75" hidden="1">{"Main Economic Indicators",#N/A,FALSE,"C"}</definedName>
    <definedName name="ergferger" localSheetId="76" hidden="1">{"Main Economic Indicators",#N/A,FALSE,"C"}</definedName>
    <definedName name="ergferger" localSheetId="78" hidden="1">{"Main Economic Indicators",#N/A,FALSE,"C"}</definedName>
    <definedName name="ergferger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46" hidden="1">{"Main Economic Indicators",#N/A,FALSE,"C"}</definedName>
    <definedName name="ergferger1" localSheetId="47" hidden="1">{"Main Economic Indicators",#N/A,FALSE,"C"}</definedName>
    <definedName name="ergferger1" localSheetId="48" hidden="1">{"Main Economic Indicators",#N/A,FALSE,"C"}</definedName>
    <definedName name="ergferger1" localSheetId="49" hidden="1">{"Main Economic Indicators",#N/A,FALSE,"C"}</definedName>
    <definedName name="ergferger1" localSheetId="50" hidden="1">{"Main Economic Indicators",#N/A,FALSE,"C"}</definedName>
    <definedName name="ergferger1" localSheetId="51" hidden="1">{"Main Economic Indicators",#N/A,FALSE,"C"}</definedName>
    <definedName name="ergferger1" localSheetId="52" hidden="1">{"Main Economic Indicators",#N/A,FALSE,"C"}</definedName>
    <definedName name="ergferger1" localSheetId="53" hidden="1">{"Main Economic Indicators",#N/A,FALSE,"C"}</definedName>
    <definedName name="ergferger1" localSheetId="14" hidden="1">{"Main Economic Indicators",#N/A,FALSE,"C"}</definedName>
    <definedName name="ergferger1" localSheetId="57" hidden="1">{"Main Economic Indicators",#N/A,FALSE,"C"}</definedName>
    <definedName name="ergferger1" localSheetId="61" hidden="1">{"Main Economic Indicators",#N/A,FALSE,"C"}</definedName>
    <definedName name="ergferger1" localSheetId="62" hidden="1">{"Main Economic Indicators",#N/A,FALSE,"C"}</definedName>
    <definedName name="ergferger1" localSheetId="66" hidden="1">{"Main Economic Indicators",#N/A,FALSE,"C"}</definedName>
    <definedName name="ergferger1" localSheetId="69" hidden="1">{"Main Economic Indicators",#N/A,FALSE,"C"}</definedName>
    <definedName name="ergferger1" localSheetId="70" hidden="1">{"Main Economic Indicators",#N/A,FALSE,"C"}</definedName>
    <definedName name="ergferger1" localSheetId="71" hidden="1">{"Main Economic Indicators",#N/A,FALSE,"C"}</definedName>
    <definedName name="ergferger1" localSheetId="73" hidden="1">{"Main Economic Indicators",#N/A,FALSE,"C"}</definedName>
    <definedName name="ergferger1" localSheetId="74" hidden="1">{"Main Economic Indicators",#N/A,FALSE,"C"}</definedName>
    <definedName name="ergferger1" localSheetId="75" hidden="1">{"Main Economic Indicators",#N/A,FALSE,"C"}</definedName>
    <definedName name="ergferger1" localSheetId="76" hidden="1">{"Main Economic Indicators",#N/A,FALSE,"C"}</definedName>
    <definedName name="ergferger1" localSheetId="78" hidden="1">{"Main Economic Indicators",#N/A,FALSE,"C"}</definedName>
    <definedName name="ergferger1" hidden="1">{"Main Economic Indicators",#N/A,FALSE,"C"}</definedName>
    <definedName name="ert" localSheetId="26" hidden="1">{"Minpmon",#N/A,FALSE,"Monthinput"}</definedName>
    <definedName name="ert" localSheetId="27" hidden="1">{"Minpmon",#N/A,FALSE,"Monthinput"}</definedName>
    <definedName name="ert" localSheetId="46" hidden="1">{"Minpmon",#N/A,FALSE,"Monthinput"}</definedName>
    <definedName name="ert" localSheetId="47" hidden="1">{"Minpmon",#N/A,FALSE,"Monthinput"}</definedName>
    <definedName name="ert" localSheetId="48" hidden="1">{"Minpmon",#N/A,FALSE,"Monthinput"}</definedName>
    <definedName name="ert" localSheetId="49" hidden="1">{"Minpmon",#N/A,FALSE,"Monthinput"}</definedName>
    <definedName name="ert" localSheetId="50" hidden="1">{"Minpmon",#N/A,FALSE,"Monthinput"}</definedName>
    <definedName name="ert" localSheetId="51" hidden="1">{"Minpmon",#N/A,FALSE,"Monthinput"}</definedName>
    <definedName name="ert" localSheetId="52" hidden="1">{"Minpmon",#N/A,FALSE,"Monthinput"}</definedName>
    <definedName name="ert" localSheetId="53" hidden="1">{"Minpmon",#N/A,FALSE,"Monthinput"}</definedName>
    <definedName name="ert" localSheetId="14" hidden="1">{"Minpmon",#N/A,FALSE,"Monthinput"}</definedName>
    <definedName name="ert" localSheetId="57" hidden="1">{"Minpmon",#N/A,FALSE,"Monthinput"}</definedName>
    <definedName name="ert" localSheetId="61" hidden="1">{"Minpmon",#N/A,FALSE,"Monthinput"}</definedName>
    <definedName name="ert" localSheetId="62" hidden="1">{"Minpmon",#N/A,FALSE,"Monthinput"}</definedName>
    <definedName name="ert" localSheetId="66" hidden="1">{"Minpmon",#N/A,FALSE,"Monthinput"}</definedName>
    <definedName name="ert" localSheetId="69" hidden="1">{"Minpmon",#N/A,FALSE,"Monthinput"}</definedName>
    <definedName name="ert" localSheetId="70" hidden="1">{"Minpmon",#N/A,FALSE,"Monthinput"}</definedName>
    <definedName name="ert" localSheetId="71" hidden="1">{"Minpmon",#N/A,FALSE,"Monthinput"}</definedName>
    <definedName name="ert" localSheetId="73" hidden="1">{"Minpmon",#N/A,FALSE,"Monthinput"}</definedName>
    <definedName name="ert" localSheetId="74" hidden="1">{"Minpmon",#N/A,FALSE,"Monthinput"}</definedName>
    <definedName name="ert" localSheetId="75" hidden="1">{"Minpmon",#N/A,FALSE,"Monthinput"}</definedName>
    <definedName name="ert" localSheetId="76" hidden="1">{"Minpmon",#N/A,FALSE,"Monthinput"}</definedName>
    <definedName name="ert" localSheetId="78" hidden="1">{"Minpmon",#N/A,FALSE,"Monthinput"}</definedName>
    <definedName name="ert" hidden="1">{"Minpmon",#N/A,FALSE,"Monthinput"}</definedName>
    <definedName name="ESAF_QUAR_GDP">#REF!</definedName>
    <definedName name="esafr" localSheetId="46">#REF!</definedName>
    <definedName name="esafr" localSheetId="51">#REF!</definedName>
    <definedName name="esafr" localSheetId="52">#REF!</definedName>
    <definedName name="esafr" localSheetId="66">#REF!</definedName>
    <definedName name="esafr" localSheetId="78">#REF!</definedName>
    <definedName name="esafr">#REF!</definedName>
    <definedName name="ESC" localSheetId="27">#REF!</definedName>
    <definedName name="ESC" localSheetId="47">#REF!</definedName>
    <definedName name="ESC" localSheetId="48">#REF!</definedName>
    <definedName name="ESC" localSheetId="49">#REF!</definedName>
    <definedName name="ESC" localSheetId="52">#REF!</definedName>
    <definedName name="ESC" localSheetId="53">#REF!</definedName>
    <definedName name="ESC" localSheetId="57">#REF!</definedName>
    <definedName name="ESC" localSheetId="61">#REF!</definedName>
    <definedName name="ESC" localSheetId="66">#REF!</definedName>
    <definedName name="ESC" localSheetId="69">#REF!</definedName>
    <definedName name="ESC" localSheetId="78">#REF!</definedName>
    <definedName name="ESC">#REF!</definedName>
    <definedName name="ESTRUCTURA" localSheetId="52" hidden="1">[5]C!#REF!</definedName>
    <definedName name="ESTRUCTURA" localSheetId="66" hidden="1">[5]C!#REF!</definedName>
    <definedName name="ESTRUCTURA" localSheetId="69" hidden="1">[5]C!#REF!</definedName>
    <definedName name="ESTRUCTURA" localSheetId="78" hidden="1">[5]C!#REF!</definedName>
    <definedName name="ESTRUCTURA" hidden="1">[5]C!#REF!</definedName>
    <definedName name="etewte" localSheetId="27" hidden="1">#REF!</definedName>
    <definedName name="etewte" localSheetId="47" hidden="1">#REF!</definedName>
    <definedName name="etewte" localSheetId="48" hidden="1">#REF!</definedName>
    <definedName name="etewte" localSheetId="49" hidden="1">#REF!</definedName>
    <definedName name="etewte" localSheetId="52" hidden="1">#REF!</definedName>
    <definedName name="etewte" localSheetId="53" hidden="1">#REF!</definedName>
    <definedName name="etewte" localSheetId="57" hidden="1">#REF!</definedName>
    <definedName name="etewte" localSheetId="61" hidden="1">#REF!</definedName>
    <definedName name="etewte" localSheetId="66" hidden="1">#REF!</definedName>
    <definedName name="etewte" localSheetId="69" hidden="1">#REF!</definedName>
    <definedName name="etewte" localSheetId="78" hidden="1">#REF!</definedName>
    <definedName name="etewte" hidden="1">#REF!</definedName>
    <definedName name="etwt" localSheetId="27" hidden="1">#REF!</definedName>
    <definedName name="etwt" localSheetId="47" hidden="1">#REF!</definedName>
    <definedName name="etwt" localSheetId="48" hidden="1">#REF!</definedName>
    <definedName name="etwt" localSheetId="49" hidden="1">#REF!</definedName>
    <definedName name="etwt" localSheetId="52" hidden="1">#REF!</definedName>
    <definedName name="etwt" localSheetId="53" hidden="1">#REF!</definedName>
    <definedName name="etwt" localSheetId="57" hidden="1">#REF!</definedName>
    <definedName name="etwt" localSheetId="61" hidden="1">#REF!</definedName>
    <definedName name="etwt" localSheetId="66" hidden="1">#REF!</definedName>
    <definedName name="etwt" localSheetId="69" hidden="1">#REF!</definedName>
    <definedName name="etwt" localSheetId="78" hidden="1">#REF!</definedName>
    <definedName name="etwt" hidden="1">#REF!</definedName>
    <definedName name="EURCRUDE87" localSheetId="27">#REF!</definedName>
    <definedName name="EURCRUDE87" localSheetId="47">#REF!</definedName>
    <definedName name="EURCRUDE87" localSheetId="48">#REF!</definedName>
    <definedName name="EURCRUDE87" localSheetId="49">#REF!</definedName>
    <definedName name="EURCRUDE87" localSheetId="52">#REF!</definedName>
    <definedName name="EURCRUDE87" localSheetId="53">#REF!</definedName>
    <definedName name="EURCRUDE87" localSheetId="57">#REF!</definedName>
    <definedName name="EURCRUDE87" localSheetId="61">#REF!</definedName>
    <definedName name="EURCRUDE87" localSheetId="66">#REF!</definedName>
    <definedName name="EURCRUDE87" localSheetId="69">#REF!</definedName>
    <definedName name="EURCRUDE87" localSheetId="78">#REF!</definedName>
    <definedName name="EURCRUDE87">#REF!</definedName>
    <definedName name="EURCRUDE88" localSheetId="27">#REF!</definedName>
    <definedName name="EURCRUDE88" localSheetId="47">#REF!</definedName>
    <definedName name="EURCRUDE88" localSheetId="48">#REF!</definedName>
    <definedName name="EURCRUDE88" localSheetId="49">#REF!</definedName>
    <definedName name="EURCRUDE88" localSheetId="52">#REF!</definedName>
    <definedName name="EURCRUDE88" localSheetId="53">#REF!</definedName>
    <definedName name="EURCRUDE88" localSheetId="57">#REF!</definedName>
    <definedName name="EURCRUDE88" localSheetId="61">#REF!</definedName>
    <definedName name="EURCRUDE88" localSheetId="66">#REF!</definedName>
    <definedName name="EURCRUDE88">#REF!</definedName>
    <definedName name="EURO" localSheetId="27">#REF!</definedName>
    <definedName name="EURO" localSheetId="47">#REF!</definedName>
    <definedName name="EURO" localSheetId="48">#REF!</definedName>
    <definedName name="EURO" localSheetId="49">#REF!</definedName>
    <definedName name="EURO" localSheetId="52">#REF!</definedName>
    <definedName name="EURO" localSheetId="53">#REF!</definedName>
    <definedName name="EURO" localSheetId="57">#REF!</definedName>
    <definedName name="EURO" localSheetId="61">#REF!</definedName>
    <definedName name="EURO" localSheetId="66">#REF!</definedName>
    <definedName name="EURO">#REF!</definedName>
    <definedName name="EURO1" localSheetId="27">#REF!</definedName>
    <definedName name="EURO1" localSheetId="47">#REF!</definedName>
    <definedName name="EURO1" localSheetId="48">#REF!</definedName>
    <definedName name="EURO1" localSheetId="49">#REF!</definedName>
    <definedName name="EURO1" localSheetId="52">#REF!</definedName>
    <definedName name="EURO1" localSheetId="53">#REF!</definedName>
    <definedName name="EURO1" localSheetId="57">#REF!</definedName>
    <definedName name="EURO1" localSheetId="61">#REF!</definedName>
    <definedName name="EURO1" localSheetId="66">#REF!</definedName>
    <definedName name="EURO1">#REF!</definedName>
    <definedName name="EURPROD87" localSheetId="27">#REF!</definedName>
    <definedName name="EURPROD87" localSheetId="47">#REF!</definedName>
    <definedName name="EURPROD87" localSheetId="48">#REF!</definedName>
    <definedName name="EURPROD87" localSheetId="49">#REF!</definedName>
    <definedName name="EURPROD87" localSheetId="52">#REF!</definedName>
    <definedName name="EURPROD87" localSheetId="53">#REF!</definedName>
    <definedName name="EURPROD87" localSheetId="57">#REF!</definedName>
    <definedName name="EURPROD87" localSheetId="61">#REF!</definedName>
    <definedName name="EURPROD87" localSheetId="66">#REF!</definedName>
    <definedName name="EURPROD87">#REF!</definedName>
    <definedName name="EURPROD88" localSheetId="27">#REF!</definedName>
    <definedName name="EURPROD88" localSheetId="47">#REF!</definedName>
    <definedName name="EURPROD88" localSheetId="48">#REF!</definedName>
    <definedName name="EURPROD88" localSheetId="49">#REF!</definedName>
    <definedName name="EURPROD88" localSheetId="52">#REF!</definedName>
    <definedName name="EURPROD88" localSheetId="53">#REF!</definedName>
    <definedName name="EURPROD88" localSheetId="57">#REF!</definedName>
    <definedName name="EURPROD88" localSheetId="61">#REF!</definedName>
    <definedName name="EURPROD88" localSheetId="66">#REF!</definedName>
    <definedName name="EURPROD88">#REF!</definedName>
    <definedName name="EURTOT87" localSheetId="27">#REF!</definedName>
    <definedName name="EURTOT87" localSheetId="47">#REF!</definedName>
    <definedName name="EURTOT87" localSheetId="48">#REF!</definedName>
    <definedName name="EURTOT87" localSheetId="49">#REF!</definedName>
    <definedName name="EURTOT87" localSheetId="52">#REF!</definedName>
    <definedName name="EURTOT87" localSheetId="53">#REF!</definedName>
    <definedName name="EURTOT87" localSheetId="57">#REF!</definedName>
    <definedName name="EURTOT87" localSheetId="61">#REF!</definedName>
    <definedName name="EURTOT87" localSheetId="66">#REF!</definedName>
    <definedName name="EURTOT87">#REF!</definedName>
    <definedName name="EURTOT88" localSheetId="27">#REF!</definedName>
    <definedName name="EURTOT88" localSheetId="47">#REF!</definedName>
    <definedName name="EURTOT88" localSheetId="48">#REF!</definedName>
    <definedName name="EURTOT88" localSheetId="49">#REF!</definedName>
    <definedName name="EURTOT88" localSheetId="52">#REF!</definedName>
    <definedName name="EURTOT88" localSheetId="53">#REF!</definedName>
    <definedName name="EURTOT88" localSheetId="57">#REF!</definedName>
    <definedName name="EURTOT88" localSheetId="61">#REF!</definedName>
    <definedName name="EURTOT88" localSheetId="66">#REF!</definedName>
    <definedName name="EURTOT88">#REF!</definedName>
    <definedName name="eustocks">#N/A</definedName>
    <definedName name="ex">[64]Sheet1!$N$2:$Q$26</definedName>
    <definedName name="ExitWRS">[65]Main!$AB$25</definedName>
    <definedName name="FAL" localSheetId="27">#REF!</definedName>
    <definedName name="FAL" localSheetId="47">#REF!</definedName>
    <definedName name="FAL" localSheetId="48">#REF!</definedName>
    <definedName name="FAL" localSheetId="49">#REF!</definedName>
    <definedName name="FAL" localSheetId="52">#REF!</definedName>
    <definedName name="FAL" localSheetId="53">#REF!</definedName>
    <definedName name="FAL" localSheetId="57">#REF!</definedName>
    <definedName name="FAL" localSheetId="61">#REF!</definedName>
    <definedName name="FAL" localSheetId="66">#REF!</definedName>
    <definedName name="FAL" localSheetId="69">#REF!</definedName>
    <definedName name="FAL" localSheetId="78">#REF!</definedName>
    <definedName name="FAL">#REF!</definedName>
    <definedName name="FB" localSheetId="27">#REF!</definedName>
    <definedName name="FB" localSheetId="47">#REF!</definedName>
    <definedName name="FB" localSheetId="48">#REF!</definedName>
    <definedName name="FB" localSheetId="49">#REF!</definedName>
    <definedName name="FB" localSheetId="52">#REF!</definedName>
    <definedName name="FB" localSheetId="53">#REF!</definedName>
    <definedName name="FB" localSheetId="57">#REF!</definedName>
    <definedName name="FB" localSheetId="61">#REF!</definedName>
    <definedName name="FB" localSheetId="66">#REF!</definedName>
    <definedName name="FB" localSheetId="69">#REF!</definedName>
    <definedName name="FB" localSheetId="78">#REF!</definedName>
    <definedName name="FB">#REF!</definedName>
    <definedName name="FB1A" localSheetId="27">#REF!</definedName>
    <definedName name="FB1A" localSheetId="47">#REF!</definedName>
    <definedName name="FB1A" localSheetId="48">#REF!</definedName>
    <definedName name="FB1A" localSheetId="49">#REF!</definedName>
    <definedName name="FB1A" localSheetId="52">#REF!</definedName>
    <definedName name="FB1A" localSheetId="53">#REF!</definedName>
    <definedName name="FB1A" localSheetId="57">#REF!</definedName>
    <definedName name="FB1A" localSheetId="61">#REF!</definedName>
    <definedName name="FB1A" localSheetId="66">#REF!</definedName>
    <definedName name="FB1A" localSheetId="69">#REF!</definedName>
    <definedName name="FB1A" localSheetId="78">#REF!</definedName>
    <definedName name="FB1A">#REF!</definedName>
    <definedName name="fdfd" localSheetId="27" hidden="1">'[31]Fax a enviar'!#REF!</definedName>
    <definedName name="fdfd" localSheetId="47" hidden="1">'[66]Fax a enviar'!#REF!</definedName>
    <definedName name="fdfd" localSheetId="48" hidden="1">'[66]Fax a enviar'!#REF!</definedName>
    <definedName name="fdfd" localSheetId="49" hidden="1">'[66]Fax a enviar'!#REF!</definedName>
    <definedName name="fdfd" localSheetId="53" hidden="1">'[66]Fax a enviar'!#REF!</definedName>
    <definedName name="fdfd" localSheetId="57" hidden="1">'[66]Fax a enviar'!#REF!</definedName>
    <definedName name="fdfd" localSheetId="61" hidden="1">'[66]Fax a enviar'!#REF!</definedName>
    <definedName name="fdfd" localSheetId="66" hidden="1">'[31]Fax a enviar'!#REF!</definedName>
    <definedName name="fdfd" localSheetId="69" hidden="1">'[31]Fax a enviar'!#REF!</definedName>
    <definedName name="fdfd" localSheetId="78" hidden="1">'[31]Fax a enviar'!#REF!</definedName>
    <definedName name="fdfd" hidden="1">'[31]Fax a enviar'!#REF!</definedName>
    <definedName name="fdfdd" localSheetId="27" hidden="1">#REF!</definedName>
    <definedName name="fdfdd" localSheetId="47" hidden="1">#REF!</definedName>
    <definedName name="fdfdd" localSheetId="48" hidden="1">#REF!</definedName>
    <definedName name="fdfdd" localSheetId="49" hidden="1">#REF!</definedName>
    <definedName name="fdfdd" localSheetId="52" hidden="1">#REF!</definedName>
    <definedName name="fdfdd" localSheetId="53" hidden="1">#REF!</definedName>
    <definedName name="fdfdd" localSheetId="57" hidden="1">#REF!</definedName>
    <definedName name="fdfdd" localSheetId="61" hidden="1">#REF!</definedName>
    <definedName name="fdfdd" localSheetId="66" hidden="1">#REF!</definedName>
    <definedName name="fdfdd" localSheetId="69" hidden="1">#REF!</definedName>
    <definedName name="fdfdd" localSheetId="78" hidden="1">#REF!</definedName>
    <definedName name="fdfdd" hidden="1">#REF!</definedName>
    <definedName name="fdfddf" localSheetId="27" hidden="1">#REF!</definedName>
    <definedName name="fdfddf" localSheetId="47" hidden="1">#REF!</definedName>
    <definedName name="fdfddf" localSheetId="48" hidden="1">#REF!</definedName>
    <definedName name="fdfddf" localSheetId="49" hidden="1">#REF!</definedName>
    <definedName name="fdfddf" localSheetId="52" hidden="1">#REF!</definedName>
    <definedName name="fdfddf" localSheetId="53" hidden="1">#REF!</definedName>
    <definedName name="fdfddf" localSheetId="57" hidden="1">#REF!</definedName>
    <definedName name="fdfddf" localSheetId="61" hidden="1">#REF!</definedName>
    <definedName name="fdfddf" localSheetId="66" hidden="1">#REF!</definedName>
    <definedName name="fdfddf" localSheetId="69" hidden="1">#REF!</definedName>
    <definedName name="fdfddf" localSheetId="78" hidden="1">#REF!</definedName>
    <definedName name="fdfddf" hidden="1">#REF!</definedName>
    <definedName name="fdfdf" localSheetId="27" hidden="1">'[31]Fax a enviar'!#REF!</definedName>
    <definedName name="fdfdf" localSheetId="47" hidden="1">'[66]Fax a enviar'!#REF!</definedName>
    <definedName name="fdfdf" localSheetId="48" hidden="1">'[66]Fax a enviar'!#REF!</definedName>
    <definedName name="fdfdf" localSheetId="49" hidden="1">'[66]Fax a enviar'!#REF!</definedName>
    <definedName name="fdfdf" localSheetId="53" hidden="1">'[66]Fax a enviar'!#REF!</definedName>
    <definedName name="fdfdf" localSheetId="57" hidden="1">'[66]Fax a enviar'!#REF!</definedName>
    <definedName name="fdfdf" localSheetId="61" hidden="1">'[66]Fax a enviar'!#REF!</definedName>
    <definedName name="fdfdf" localSheetId="66" hidden="1">'[31]Fax a enviar'!#REF!</definedName>
    <definedName name="fdfdf" localSheetId="69" hidden="1">'[31]Fax a enviar'!#REF!</definedName>
    <definedName name="fdfdf" localSheetId="78" hidden="1">'[31]Fax a enviar'!#REF!</definedName>
    <definedName name="fdfdf" hidden="1">'[31]Fax a enviar'!#REF!</definedName>
    <definedName name="fdfds" localSheetId="27" hidden="1">#REF!</definedName>
    <definedName name="fdfds" localSheetId="47" hidden="1">#REF!</definedName>
    <definedName name="fdfds" localSheetId="48" hidden="1">#REF!</definedName>
    <definedName name="fdfds" localSheetId="49" hidden="1">#REF!</definedName>
    <definedName name="fdfds" localSheetId="52" hidden="1">#REF!</definedName>
    <definedName name="fdfds" localSheetId="53" hidden="1">#REF!</definedName>
    <definedName name="fdfds" localSheetId="57" hidden="1">#REF!</definedName>
    <definedName name="fdfds" localSheetId="61" hidden="1">#REF!</definedName>
    <definedName name="fdfds" localSheetId="66" hidden="1">#REF!</definedName>
    <definedName name="fdfds" localSheetId="69" hidden="1">#REF!</definedName>
    <definedName name="fdfds" localSheetId="78" hidden="1">#REF!</definedName>
    <definedName name="fdfds" hidden="1">#REF!</definedName>
    <definedName name="fdfdsafsdf" localSheetId="27" hidden="1">'[58]Fax a enviar'!#REF!</definedName>
    <definedName name="fdfdsafsdf" localSheetId="47" hidden="1">'[58]Fax a enviar'!#REF!</definedName>
    <definedName name="fdfdsafsdf" localSheetId="48" hidden="1">'[58]Fax a enviar'!#REF!</definedName>
    <definedName name="fdfdsafsdf" localSheetId="49" hidden="1">'[58]Fax a enviar'!#REF!</definedName>
    <definedName name="fdfdsafsdf" localSheetId="53" hidden="1">'[58]Fax a enviar'!#REF!</definedName>
    <definedName name="fdfdsafsdf" localSheetId="57" hidden="1">'[58]Fax a enviar'!#REF!</definedName>
    <definedName name="fdfdsafsdf" localSheetId="61" hidden="1">'[58]Fax a enviar'!#REF!</definedName>
    <definedName name="fdfdsafsdf" localSheetId="66" hidden="1">'[58]Fax a enviar'!#REF!</definedName>
    <definedName name="fdfdsafsdf" localSheetId="69" hidden="1">'[58]Fax a enviar'!#REF!</definedName>
    <definedName name="fdfdsafsdf" localSheetId="78" hidden="1">'[58]Fax a enviar'!#REF!</definedName>
    <definedName name="fdfdsafsdf" hidden="1">'[58]Fax a enviar'!#REF!</definedName>
    <definedName name="fdfdsf" localSheetId="27" hidden="1">#REF!</definedName>
    <definedName name="fdfdsf" localSheetId="47" hidden="1">#REF!</definedName>
    <definedName name="fdfdsf" localSheetId="48" hidden="1">#REF!</definedName>
    <definedName name="fdfdsf" localSheetId="49" hidden="1">#REF!</definedName>
    <definedName name="fdfdsf" localSheetId="52" hidden="1">#REF!</definedName>
    <definedName name="fdfdsf" localSheetId="53" hidden="1">#REF!</definedName>
    <definedName name="fdfdsf" localSheetId="57" hidden="1">#REF!</definedName>
    <definedName name="fdfdsf" localSheetId="61" hidden="1">#REF!</definedName>
    <definedName name="fdfdsf" localSheetId="66" hidden="1">#REF!</definedName>
    <definedName name="fdfdsf" localSheetId="69" hidden="1">#REF!</definedName>
    <definedName name="fdfdsf" localSheetId="78" hidden="1">#REF!</definedName>
    <definedName name="fdfdsf" hidden="1">#REF!</definedName>
    <definedName name="fdfsd" localSheetId="27" hidden="1">'[43]Fax a enviar'!#REF!</definedName>
    <definedName name="fdfsd" localSheetId="47" hidden="1">'[44]Fax a enviar'!#REF!</definedName>
    <definedName name="fdfsd" localSheetId="48" hidden="1">'[44]Fax a enviar'!#REF!</definedName>
    <definedName name="fdfsd" localSheetId="49" hidden="1">'[44]Fax a enviar'!#REF!</definedName>
    <definedName name="fdfsd" localSheetId="53" hidden="1">'[44]Fax a enviar'!#REF!</definedName>
    <definedName name="fdfsd" localSheetId="57" hidden="1">'[44]Fax a enviar'!#REF!</definedName>
    <definedName name="fdfsd" localSheetId="61" hidden="1">'[44]Fax a enviar'!#REF!</definedName>
    <definedName name="fdfsd" localSheetId="66" hidden="1">'[43]Fax a enviar'!#REF!</definedName>
    <definedName name="fdfsd" localSheetId="69" hidden="1">'[43]Fax a enviar'!#REF!</definedName>
    <definedName name="fdfsd" localSheetId="78" hidden="1">'[43]Fax a enviar'!#REF!</definedName>
    <definedName name="fdfsd" hidden="1">'[43]Fax a enviar'!#REF!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46" hidden="1">{"Riqfin97",#N/A,FALSE,"Tran";"Riqfinpro",#N/A,FALSE,"Tran"}</definedName>
    <definedName name="fed" localSheetId="47" hidden="1">{"Riqfin97",#N/A,FALSE,"Tran";"Riqfinpro",#N/A,FALSE,"Tran"}</definedName>
    <definedName name="fed" localSheetId="48" hidden="1">{"Riqfin97",#N/A,FALSE,"Tran";"Riqfinpro",#N/A,FALSE,"Tran"}</definedName>
    <definedName name="fed" localSheetId="49" hidden="1">{"Riqfin97",#N/A,FALSE,"Tran";"Riqfinpro",#N/A,FALSE,"Tran"}</definedName>
    <definedName name="fed" localSheetId="50" hidden="1">{"Riqfin97",#N/A,FALSE,"Tran";"Riqfinpro",#N/A,FALSE,"Tran"}</definedName>
    <definedName name="fed" localSheetId="51" hidden="1">{"Riqfin97",#N/A,FALSE,"Tran";"Riqfinpro",#N/A,FALSE,"Tran"}</definedName>
    <definedName name="fed" localSheetId="52" hidden="1">{"Riqfin97",#N/A,FALSE,"Tran";"Riqfinpro",#N/A,FALSE,"Tran"}</definedName>
    <definedName name="fed" localSheetId="53" hidden="1">{"Riqfin97",#N/A,FALSE,"Tran";"Riqfinpro",#N/A,FALSE,"Tran"}</definedName>
    <definedName name="fed" localSheetId="14" hidden="1">{"Riqfin97",#N/A,FALSE,"Tran";"Riqfinpro",#N/A,FALSE,"Tran"}</definedName>
    <definedName name="fed" localSheetId="57" hidden="1">{"Riqfin97",#N/A,FALSE,"Tran";"Riqfinpro",#N/A,FALSE,"Tran"}</definedName>
    <definedName name="fed" localSheetId="61" hidden="1">{"Riqfin97",#N/A,FALSE,"Tran";"Riqfinpro",#N/A,FALSE,"Tran"}</definedName>
    <definedName name="fed" localSheetId="62" hidden="1">{"Riqfin97",#N/A,FALSE,"Tran";"Riqfinpro",#N/A,FALSE,"Tran"}</definedName>
    <definedName name="fed" localSheetId="66" hidden="1">{"Riqfin97",#N/A,FALSE,"Tran";"Riqfinpro",#N/A,FALSE,"Tran"}</definedName>
    <definedName name="fed" localSheetId="69" hidden="1">{"Riqfin97",#N/A,FALSE,"Tran";"Riqfinpro",#N/A,FALSE,"Tran"}</definedName>
    <definedName name="fed" localSheetId="70" hidden="1">{"Riqfin97",#N/A,FALSE,"Tran";"Riqfinpro",#N/A,FALSE,"Tran"}</definedName>
    <definedName name="fed" localSheetId="71" hidden="1">{"Riqfin97",#N/A,FALSE,"Tran";"Riqfinpro",#N/A,FALSE,"Tran"}</definedName>
    <definedName name="fed" localSheetId="73" hidden="1">{"Riqfin97",#N/A,FALSE,"Tran";"Riqfinpro",#N/A,FALSE,"Tran"}</definedName>
    <definedName name="fed" localSheetId="74" hidden="1">{"Riqfin97",#N/A,FALSE,"Tran";"Riqfinpro",#N/A,FALSE,"Tran"}</definedName>
    <definedName name="fed" localSheetId="75" hidden="1">{"Riqfin97",#N/A,FALSE,"Tran";"Riqfinpro",#N/A,FALSE,"Tran"}</definedName>
    <definedName name="fed" localSheetId="76" hidden="1">{"Riqfin97",#N/A,FALSE,"Tran";"Riqfinpro",#N/A,FALSE,"Tran"}</definedName>
    <definedName name="fed" localSheetId="78" hidden="1">{"Riqfin97",#N/A,FALSE,"Tran";"Riqfinpro",#N/A,FALSE,"Tran"}</definedName>
    <definedName name="fed" hidden="1">{"Riqfin97",#N/A,FALSE,"Tran";"Riqfinpro",#N/A,FALSE,"Tran"}</definedName>
    <definedName name="feere" hidden="1">'[55]Fax a enviar'!#REF!</definedName>
    <definedName name="fef" hidden="1">'[55]Fax a enviar'!#REF!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46" hidden="1">{"Riqfin97",#N/A,FALSE,"Tran";"Riqfinpro",#N/A,FALSE,"Tran"}</definedName>
    <definedName name="fer" localSheetId="47" hidden="1">{"Riqfin97",#N/A,FALSE,"Tran";"Riqfinpro",#N/A,FALSE,"Tran"}</definedName>
    <definedName name="fer" localSheetId="48" hidden="1">{"Riqfin97",#N/A,FALSE,"Tran";"Riqfinpro",#N/A,FALSE,"Tran"}</definedName>
    <definedName name="fer" localSheetId="49" hidden="1">{"Riqfin97",#N/A,FALSE,"Tran";"Riqfinpro",#N/A,FALSE,"Tran"}</definedName>
    <definedName name="fer" localSheetId="50" hidden="1">{"Riqfin97",#N/A,FALSE,"Tran";"Riqfinpro",#N/A,FALSE,"Tran"}</definedName>
    <definedName name="fer" localSheetId="51" hidden="1">{"Riqfin97",#N/A,FALSE,"Tran";"Riqfinpro",#N/A,FALSE,"Tran"}</definedName>
    <definedName name="fer" localSheetId="52" hidden="1">{"Riqfin97",#N/A,FALSE,"Tran";"Riqfinpro",#N/A,FALSE,"Tran"}</definedName>
    <definedName name="fer" localSheetId="53" hidden="1">{"Riqfin97",#N/A,FALSE,"Tran";"Riqfinpro",#N/A,FALSE,"Tran"}</definedName>
    <definedName name="fer" localSheetId="14" hidden="1">{"Riqfin97",#N/A,FALSE,"Tran";"Riqfinpro",#N/A,FALSE,"Tran"}</definedName>
    <definedName name="fer" localSheetId="57" hidden="1">{"Riqfin97",#N/A,FALSE,"Tran";"Riqfinpro",#N/A,FALSE,"Tran"}</definedName>
    <definedName name="fer" localSheetId="61" hidden="1">{"Riqfin97",#N/A,FALSE,"Tran";"Riqfinpro",#N/A,FALSE,"Tran"}</definedName>
    <definedName name="fer" localSheetId="62" hidden="1">{"Riqfin97",#N/A,FALSE,"Tran";"Riqfinpro",#N/A,FALSE,"Tran"}</definedName>
    <definedName name="fer" localSheetId="66" hidden="1">{"Riqfin97",#N/A,FALSE,"Tran";"Riqfinpro",#N/A,FALSE,"Tran"}</definedName>
    <definedName name="fer" localSheetId="69" hidden="1">{"Riqfin97",#N/A,FALSE,"Tran";"Riqfinpro",#N/A,FALSE,"Tran"}</definedName>
    <definedName name="fer" localSheetId="70" hidden="1">{"Riqfin97",#N/A,FALSE,"Tran";"Riqfinpro",#N/A,FALSE,"Tran"}</definedName>
    <definedName name="fer" localSheetId="71" hidden="1">{"Riqfin97",#N/A,FALSE,"Tran";"Riqfinpro",#N/A,FALSE,"Tran"}</definedName>
    <definedName name="fer" localSheetId="73" hidden="1">{"Riqfin97",#N/A,FALSE,"Tran";"Riqfinpro",#N/A,FALSE,"Tran"}</definedName>
    <definedName name="fer" localSheetId="74" hidden="1">{"Riqfin97",#N/A,FALSE,"Tran";"Riqfinpro",#N/A,FALSE,"Tran"}</definedName>
    <definedName name="fer" localSheetId="75" hidden="1">{"Riqfin97",#N/A,FALSE,"Tran";"Riqfinpro",#N/A,FALSE,"Tran"}</definedName>
    <definedName name="fer" localSheetId="76" hidden="1">{"Riqfin97",#N/A,FALSE,"Tran";"Riqfinpro",#N/A,FALSE,"Tran"}</definedName>
    <definedName name="fer" localSheetId="78" hidden="1">{"Riqfin97",#N/A,FALSE,"Tran";"Riqfinpro",#N/A,FALSE,"Tran"}</definedName>
    <definedName name="fer" hidden="1">{"Riqfin97",#N/A,FALSE,"Tran";"Riqfinpro",#N/A,FALSE,"Tran"}</definedName>
    <definedName name="FF" localSheetId="27">#REF!</definedName>
    <definedName name="FF" localSheetId="47">#REF!</definedName>
    <definedName name="FF" localSheetId="48">#REF!</definedName>
    <definedName name="FF" localSheetId="49">#REF!</definedName>
    <definedName name="FF" localSheetId="52">#REF!</definedName>
    <definedName name="FF" localSheetId="53">#REF!</definedName>
    <definedName name="FF" localSheetId="57">#REF!</definedName>
    <definedName name="FF" localSheetId="61">#REF!</definedName>
    <definedName name="FF" localSheetId="66">#REF!</definedName>
    <definedName name="FF" localSheetId="78">#REF!</definedName>
    <definedName name="FF">#REF!</definedName>
    <definedName name="FF1A" localSheetId="27">#REF!</definedName>
    <definedName name="FF1A" localSheetId="47">#REF!</definedName>
    <definedName name="FF1A" localSheetId="48">#REF!</definedName>
    <definedName name="FF1A" localSheetId="49">#REF!</definedName>
    <definedName name="FF1A" localSheetId="52">#REF!</definedName>
    <definedName name="FF1A" localSheetId="53">#REF!</definedName>
    <definedName name="FF1A" localSheetId="57">#REF!</definedName>
    <definedName name="FF1A" localSheetId="61">#REF!</definedName>
    <definedName name="FF1A" localSheetId="66">#REF!</definedName>
    <definedName name="FF1A" localSheetId="78">#REF!</definedName>
    <definedName name="FF1A">#REF!</definedName>
    <definedName name="fff" localSheetId="27" hidden="1">#REF!</definedName>
    <definedName name="fff" localSheetId="47" hidden="1">#REF!</definedName>
    <definedName name="fff" localSheetId="48" hidden="1">#REF!</definedName>
    <definedName name="fff" localSheetId="49" hidden="1">#REF!</definedName>
    <definedName name="fff" localSheetId="52" hidden="1">#REF!</definedName>
    <definedName name="fff" localSheetId="53" hidden="1">#REF!</definedName>
    <definedName name="fff" localSheetId="57" hidden="1">#REF!</definedName>
    <definedName name="fff" localSheetId="61" hidden="1">#REF!</definedName>
    <definedName name="fff" localSheetId="66" hidden="1">#REF!</definedName>
    <definedName name="fff" localSheetId="78" hidden="1">#REF!</definedName>
    <definedName name="fff" hidden="1">#REF!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46" hidden="1">{"Riqfin97",#N/A,FALSE,"Tran";"Riqfinpro",#N/A,FALSE,"Tran"}</definedName>
    <definedName name="ffff" localSheetId="47" hidden="1">{"Riqfin97",#N/A,FALSE,"Tran";"Riqfinpro",#N/A,FALSE,"Tran"}</definedName>
    <definedName name="ffff" localSheetId="48" hidden="1">{"Riqfin97",#N/A,FALSE,"Tran";"Riqfinpro",#N/A,FALSE,"Tran"}</definedName>
    <definedName name="ffff" localSheetId="49" hidden="1">{"Riqfin97",#N/A,FALSE,"Tran";"Riqfinpro",#N/A,FALSE,"Tran"}</definedName>
    <definedName name="ffff" localSheetId="50" hidden="1">{"Riqfin97",#N/A,FALSE,"Tran";"Riqfinpro",#N/A,FALSE,"Tran"}</definedName>
    <definedName name="ffff" localSheetId="51" hidden="1">{"Riqfin97",#N/A,FALSE,"Tran";"Riqfinpro",#N/A,FALSE,"Tran"}</definedName>
    <definedName name="ffff" localSheetId="52" hidden="1">{"Riqfin97",#N/A,FALSE,"Tran";"Riqfinpro",#N/A,FALSE,"Tran"}</definedName>
    <definedName name="ffff" localSheetId="53" hidden="1">{"Riqfin97",#N/A,FALSE,"Tran";"Riqfinpro",#N/A,FALSE,"Tran"}</definedName>
    <definedName name="ffff" localSheetId="14" hidden="1">{"Riqfin97",#N/A,FALSE,"Tran";"Riqfinpro",#N/A,FALSE,"Tran"}</definedName>
    <definedName name="ffff" localSheetId="57" hidden="1">{"Riqfin97",#N/A,FALSE,"Tran";"Riqfinpro",#N/A,FALSE,"Tran"}</definedName>
    <definedName name="ffff" localSheetId="61" hidden="1">{"Riqfin97",#N/A,FALSE,"Tran";"Riqfinpro",#N/A,FALSE,"Tran"}</definedName>
    <definedName name="ffff" localSheetId="62" hidden="1">{"Riqfin97",#N/A,FALSE,"Tran";"Riqfinpro",#N/A,FALSE,"Tran"}</definedName>
    <definedName name="ffff" localSheetId="66" hidden="1">{"Riqfin97",#N/A,FALSE,"Tran";"Riqfinpro",#N/A,FALSE,"Tran"}</definedName>
    <definedName name="ffff" localSheetId="69" hidden="1">{"Riqfin97",#N/A,FALSE,"Tran";"Riqfinpro",#N/A,FALSE,"Tran"}</definedName>
    <definedName name="ffff" localSheetId="70" hidden="1">{"Riqfin97",#N/A,FALSE,"Tran";"Riqfinpro",#N/A,FALSE,"Tran"}</definedName>
    <definedName name="ffff" localSheetId="71" hidden="1">{"Riqfin97",#N/A,FALSE,"Tran";"Riqfinpro",#N/A,FALSE,"Tran"}</definedName>
    <definedName name="ffff" localSheetId="73" hidden="1">{"Riqfin97",#N/A,FALSE,"Tran";"Riqfinpro",#N/A,FALSE,"Tran"}</definedName>
    <definedName name="ffff" localSheetId="74" hidden="1">{"Riqfin97",#N/A,FALSE,"Tran";"Riqfinpro",#N/A,FALSE,"Tran"}</definedName>
    <definedName name="ffff" localSheetId="75" hidden="1">{"Riqfin97",#N/A,FALSE,"Tran";"Riqfinpro",#N/A,FALSE,"Tran"}</definedName>
    <definedName name="ffff" localSheetId="76" hidden="1">{"Riqfin97",#N/A,FALSE,"Tran";"Riqfinpro",#N/A,FALSE,"Tran"}</definedName>
    <definedName name="ffff" localSheetId="78" hidden="1">{"Riqfin97",#N/A,FALSE,"Tran";"Riqfinpro",#N/A,FALSE,"Tran"}</definedName>
    <definedName name="ffff" hidden="1">{"Riqfin97",#N/A,FALSE,"Tran";"Riqfinpro",#N/A,FALSE,"Tran"}</definedName>
    <definedName name="fffff" localSheetId="27">#REF!</definedName>
    <definedName name="fffff" localSheetId="47">#REF!</definedName>
    <definedName name="fffff" localSheetId="48">#REF!</definedName>
    <definedName name="fffff" localSheetId="49">#REF!</definedName>
    <definedName name="fffff" localSheetId="52">#REF!</definedName>
    <definedName name="fffff" localSheetId="53">#REF!</definedName>
    <definedName name="fffff" localSheetId="57">#REF!</definedName>
    <definedName name="fffff" localSheetId="61">#REF!</definedName>
    <definedName name="fffff" localSheetId="66">#REF!</definedName>
    <definedName name="fffff" localSheetId="78">#REF!</definedName>
    <definedName name="fffff">#REF!</definedName>
    <definedName name="ffffff" localSheetId="27" hidden="1">#REF!</definedName>
    <definedName name="ffffff" localSheetId="47" hidden="1">#REF!</definedName>
    <definedName name="ffffff" localSheetId="48" hidden="1">#REF!</definedName>
    <definedName name="ffffff" localSheetId="49" hidden="1">#REF!</definedName>
    <definedName name="ffffff" localSheetId="52" hidden="1">#REF!</definedName>
    <definedName name="ffffff" localSheetId="53" hidden="1">#REF!</definedName>
    <definedName name="ffffff" localSheetId="57" hidden="1">#REF!</definedName>
    <definedName name="ffffff" localSheetId="61" hidden="1">#REF!</definedName>
    <definedName name="ffffff" localSheetId="66" hidden="1">#REF!</definedName>
    <definedName name="ffffff" localSheetId="78" hidden="1">#REF!</definedName>
    <definedName name="ffffff" hidden="1">#REF!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46" hidden="1">{"Minpmon",#N/A,FALSE,"Monthinput"}</definedName>
    <definedName name="fffffff" localSheetId="47" hidden="1">{"Minpmon",#N/A,FALSE,"Monthinput"}</definedName>
    <definedName name="fffffff" localSheetId="48" hidden="1">{"Minpmon",#N/A,FALSE,"Monthinput"}</definedName>
    <definedName name="fffffff" localSheetId="49" hidden="1">{"Minpmon",#N/A,FALSE,"Monthinput"}</definedName>
    <definedName name="fffffff" localSheetId="50" hidden="1">{"Minpmon",#N/A,FALSE,"Monthinput"}</definedName>
    <definedName name="fffffff" localSheetId="51" hidden="1">{"Minpmon",#N/A,FALSE,"Monthinput"}</definedName>
    <definedName name="fffffff" localSheetId="52" hidden="1">{"Minpmon",#N/A,FALSE,"Monthinput"}</definedName>
    <definedName name="fffffff" localSheetId="53" hidden="1">{"Minpmon",#N/A,FALSE,"Monthinput"}</definedName>
    <definedName name="fffffff" localSheetId="14" hidden="1">{"Minpmon",#N/A,FALSE,"Monthinput"}</definedName>
    <definedName name="fffffff" localSheetId="57" hidden="1">{"Minpmon",#N/A,FALSE,"Monthinput"}</definedName>
    <definedName name="fffffff" localSheetId="61" hidden="1">{"Minpmon",#N/A,FALSE,"Monthinput"}</definedName>
    <definedName name="fffffff" localSheetId="62" hidden="1">{"Minpmon",#N/A,FALSE,"Monthinput"}</definedName>
    <definedName name="fffffff" localSheetId="66" hidden="1">{"Minpmon",#N/A,FALSE,"Monthinput"}</definedName>
    <definedName name="fffffff" localSheetId="69" hidden="1">{"Minpmon",#N/A,FALSE,"Monthinput"}</definedName>
    <definedName name="fffffff" localSheetId="70" hidden="1">{"Minpmon",#N/A,FALSE,"Monthinput"}</definedName>
    <definedName name="fffffff" localSheetId="71" hidden="1">{"Minpmon",#N/A,FALSE,"Monthinput"}</definedName>
    <definedName name="fffffff" localSheetId="73" hidden="1">{"Minpmon",#N/A,FALSE,"Monthinput"}</definedName>
    <definedName name="fffffff" localSheetId="74" hidden="1">{"Minpmon",#N/A,FALSE,"Monthinput"}</definedName>
    <definedName name="fffffff" localSheetId="75" hidden="1">{"Minpmon",#N/A,FALSE,"Monthinput"}</definedName>
    <definedName name="fffffff" localSheetId="76" hidden="1">{"Minpmon",#N/A,FALSE,"Monthinput"}</definedName>
    <definedName name="fffffff" localSheetId="78" hidden="1">{"Minpmon",#N/A,FALSE,"Monthinput"}</definedName>
    <definedName name="fffffff" hidden="1">{"Minpmon",#N/A,FALSE,"Monthinput"}</definedName>
    <definedName name="fffffffff" hidden="1">'[55]Fax a enviar'!#REF!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46" hidden="1">{"Riqfin97",#N/A,FALSE,"Tran";"Riqfinpro",#N/A,FALSE,"Tran"}</definedName>
    <definedName name="ffffffffffffff" localSheetId="47" hidden="1">{"Riqfin97",#N/A,FALSE,"Tran";"Riqfinpro",#N/A,FALSE,"Tran"}</definedName>
    <definedName name="ffffffffffffff" localSheetId="48" hidden="1">{"Riqfin97",#N/A,FALSE,"Tran";"Riqfinpro",#N/A,FALSE,"Tran"}</definedName>
    <definedName name="ffffffffffffff" localSheetId="49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1" hidden="1">{"Riqfin97",#N/A,FALSE,"Tran";"Riqfinpro",#N/A,FALSE,"Tran"}</definedName>
    <definedName name="ffffffffffffff" localSheetId="52" hidden="1">{"Riqfin97",#N/A,FALSE,"Tran";"Riqfinpro",#N/A,FALSE,"Tran"}</definedName>
    <definedName name="ffffffffffffff" localSheetId="5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57" hidden="1">{"Riqfin97",#N/A,FALSE,"Tran";"Riqfinpro",#N/A,FALSE,"Tran"}</definedName>
    <definedName name="ffffffffffffff" localSheetId="61" hidden="1">{"Riqfin97",#N/A,FALSE,"Tran";"Riqfinpro",#N/A,FALSE,"Tran"}</definedName>
    <definedName name="ffffffffffffff" localSheetId="62" hidden="1">{"Riqfin97",#N/A,FALSE,"Tran";"Riqfinpro",#N/A,FALSE,"Tran"}</definedName>
    <definedName name="ffffffffffffff" localSheetId="66" hidden="1">{"Riqfin97",#N/A,FALSE,"Tran";"Riqfinpro",#N/A,FALSE,"Tran"}</definedName>
    <definedName name="ffffffffffffff" localSheetId="69" hidden="1">{"Riqfin97",#N/A,FALSE,"Tran";"Riqfinpro",#N/A,FALSE,"Tran"}</definedName>
    <definedName name="ffffffffffffff" localSheetId="70" hidden="1">{"Riqfin97",#N/A,FALSE,"Tran";"Riqfinpro",#N/A,FALSE,"Tran"}</definedName>
    <definedName name="ffffffffffffff" localSheetId="71" hidden="1">{"Riqfin97",#N/A,FALSE,"Tran";"Riqfinpro",#N/A,FALSE,"Tran"}</definedName>
    <definedName name="ffffffffffffff" localSheetId="73" hidden="1">{"Riqfin97",#N/A,FALSE,"Tran";"Riqfinpro",#N/A,FALSE,"Tran"}</definedName>
    <definedName name="ffffffffffffff" localSheetId="74" hidden="1">{"Riqfin97",#N/A,FALSE,"Tran";"Riqfinpro",#N/A,FALSE,"Tran"}</definedName>
    <definedName name="ffffffffffffff" localSheetId="75" hidden="1">{"Riqfin97",#N/A,FALSE,"Tran";"Riqfinpro",#N/A,FALSE,"Tran"}</definedName>
    <definedName name="ffffffffffffff" localSheetId="76" hidden="1">{"Riqfin97",#N/A,FALSE,"Tran";"Riqfinpro",#N/A,FALSE,"Tran"}</definedName>
    <definedName name="ffffffffffffff" localSheetId="78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46" hidden="1">{"Riqfin97",#N/A,FALSE,"Tran";"Riqfinpro",#N/A,FALSE,"Tran"}</definedName>
    <definedName name="fgf" localSheetId="47" hidden="1">{"Riqfin97",#N/A,FALSE,"Tran";"Riqfinpro",#N/A,FALSE,"Tran"}</definedName>
    <definedName name="fgf" localSheetId="48" hidden="1">{"Riqfin97",#N/A,FALSE,"Tran";"Riqfinpro",#N/A,FALSE,"Tran"}</definedName>
    <definedName name="fgf" localSheetId="49" hidden="1">{"Riqfin97",#N/A,FALSE,"Tran";"Riqfinpro",#N/A,FALSE,"Tran"}</definedName>
    <definedName name="fgf" localSheetId="50" hidden="1">{"Riqfin97",#N/A,FALSE,"Tran";"Riqfinpro",#N/A,FALSE,"Tran"}</definedName>
    <definedName name="fgf" localSheetId="51" hidden="1">{"Riqfin97",#N/A,FALSE,"Tran";"Riqfinpro",#N/A,FALSE,"Tran"}</definedName>
    <definedName name="fgf" localSheetId="52" hidden="1">{"Riqfin97",#N/A,FALSE,"Tran";"Riqfinpro",#N/A,FALSE,"Tran"}</definedName>
    <definedName name="fgf" localSheetId="53" hidden="1">{"Riqfin97",#N/A,FALSE,"Tran";"Riqfinpro",#N/A,FALSE,"Tran"}</definedName>
    <definedName name="fgf" localSheetId="14" hidden="1">{"Riqfin97",#N/A,FALSE,"Tran";"Riqfinpro",#N/A,FALSE,"Tran"}</definedName>
    <definedName name="fgf" localSheetId="57" hidden="1">{"Riqfin97",#N/A,FALSE,"Tran";"Riqfinpro",#N/A,FALSE,"Tran"}</definedName>
    <definedName name="fgf" localSheetId="61" hidden="1">{"Riqfin97",#N/A,FALSE,"Tran";"Riqfinpro",#N/A,FALSE,"Tran"}</definedName>
    <definedName name="fgf" localSheetId="62" hidden="1">{"Riqfin97",#N/A,FALSE,"Tran";"Riqfinpro",#N/A,FALSE,"Tran"}</definedName>
    <definedName name="fgf" localSheetId="66" hidden="1">{"Riqfin97",#N/A,FALSE,"Tran";"Riqfinpro",#N/A,FALSE,"Tran"}</definedName>
    <definedName name="fgf" localSheetId="69" hidden="1">{"Riqfin97",#N/A,FALSE,"Tran";"Riqfinpro",#N/A,FALSE,"Tran"}</definedName>
    <definedName name="fgf" localSheetId="70" hidden="1">{"Riqfin97",#N/A,FALSE,"Tran";"Riqfinpro",#N/A,FALSE,"Tran"}</definedName>
    <definedName name="fgf" localSheetId="71" hidden="1">{"Riqfin97",#N/A,FALSE,"Tran";"Riqfinpro",#N/A,FALSE,"Tran"}</definedName>
    <definedName name="fgf" localSheetId="73" hidden="1">{"Riqfin97",#N/A,FALSE,"Tran";"Riqfinpro",#N/A,FALSE,"Tran"}</definedName>
    <definedName name="fgf" localSheetId="74" hidden="1">{"Riqfin97",#N/A,FALSE,"Tran";"Riqfinpro",#N/A,FALSE,"Tran"}</definedName>
    <definedName name="fgf" localSheetId="75" hidden="1">{"Riqfin97",#N/A,FALSE,"Tran";"Riqfinpro",#N/A,FALSE,"Tran"}</definedName>
    <definedName name="fgf" localSheetId="76" hidden="1">{"Riqfin97",#N/A,FALSE,"Tran";"Riqfinpro",#N/A,FALSE,"Tran"}</definedName>
    <definedName name="fgf" localSheetId="78" hidden="1">{"Riqfin97",#N/A,FALSE,"Tran";"Riqfinpro",#N/A,FALSE,"Tran"}</definedName>
    <definedName name="fgf" hidden="1">{"Riqfin97",#N/A,FALSE,"Tran";"Riqfinpro",#N/A,FALSE,"Tran"}</definedName>
    <definedName name="fgfg" hidden="1">'[59]Fax a enviar'!#REF!</definedName>
    <definedName name="fghfghf" hidden="1">'[67]Fax a enviar'!#REF!</definedName>
    <definedName name="fhnfdj" hidden="1">'[55]Fax a enviar'!#REF!</definedName>
    <definedName name="Fig.1" localSheetId="27">#REF!</definedName>
    <definedName name="Fig.1" localSheetId="47">#REF!</definedName>
    <definedName name="Fig.1" localSheetId="48">#REF!</definedName>
    <definedName name="Fig.1" localSheetId="49">#REF!</definedName>
    <definedName name="Fig.1" localSheetId="52">#REF!</definedName>
    <definedName name="Fig.1" localSheetId="53">#REF!</definedName>
    <definedName name="Fig.1" localSheetId="57">#REF!</definedName>
    <definedName name="Fig.1" localSheetId="61">#REF!</definedName>
    <definedName name="Fig.1" localSheetId="66">#REF!</definedName>
    <definedName name="Fig.1" localSheetId="69">#REF!</definedName>
    <definedName name="Fig.1" localSheetId="78">#REF!</definedName>
    <definedName name="Fig.1">#REF!</definedName>
    <definedName name="FigTitle" localSheetId="27">#REF!</definedName>
    <definedName name="FigTitle" localSheetId="47">#REF!</definedName>
    <definedName name="FigTitle" localSheetId="48">#REF!</definedName>
    <definedName name="FigTitle" localSheetId="49">#REF!</definedName>
    <definedName name="FigTitle" localSheetId="52">#REF!</definedName>
    <definedName name="FigTitle" localSheetId="53">#REF!</definedName>
    <definedName name="FigTitle" localSheetId="57">#REF!</definedName>
    <definedName name="FigTitle" localSheetId="61">#REF!</definedName>
    <definedName name="FigTitle" localSheetId="66">#REF!</definedName>
    <definedName name="FigTitle" localSheetId="69">#REF!</definedName>
    <definedName name="FigTitle" localSheetId="78">#REF!</definedName>
    <definedName name="FigTitle">#REF!</definedName>
    <definedName name="Figure.3" localSheetId="27">#REF!</definedName>
    <definedName name="Figure.3" localSheetId="47">#REF!</definedName>
    <definedName name="Figure.3" localSheetId="48">#REF!</definedName>
    <definedName name="Figure.3" localSheetId="49">#REF!</definedName>
    <definedName name="Figure.3" localSheetId="52">#REF!</definedName>
    <definedName name="Figure.3" localSheetId="53">#REF!</definedName>
    <definedName name="Figure.3" localSheetId="57">#REF!</definedName>
    <definedName name="Figure.3" localSheetId="61">#REF!</definedName>
    <definedName name="Figure.3" localSheetId="66">#REF!</definedName>
    <definedName name="Figure.3" localSheetId="69">#REF!</definedName>
    <definedName name="Figure.3" localSheetId="78">#REF!</definedName>
    <definedName name="Figure.3">#REF!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46" hidden="1">{"Tab1",#N/A,FALSE,"P";"Tab2",#N/A,FALSE,"P"}</definedName>
    <definedName name="Financing" localSheetId="47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localSheetId="51" hidden="1">{"Tab1",#N/A,FALSE,"P";"Tab2",#N/A,FALSE,"P"}</definedName>
    <definedName name="Financing" localSheetId="52" hidden="1">{"Tab1",#N/A,FALSE,"P";"Tab2",#N/A,FALSE,"P"}</definedName>
    <definedName name="Financing" localSheetId="53" hidden="1">{"Tab1",#N/A,FALSE,"P";"Tab2",#N/A,FALSE,"P"}</definedName>
    <definedName name="Financing" localSheetId="14" hidden="1">{"Tab1",#N/A,FALSE,"P";"Tab2",#N/A,FALSE,"P"}</definedName>
    <definedName name="Financing" localSheetId="57" hidden="1">{"Tab1",#N/A,FALSE,"P";"Tab2",#N/A,FALSE,"P"}</definedName>
    <definedName name="Financing" localSheetId="61" hidden="1">{"Tab1",#N/A,FALSE,"P";"Tab2",#N/A,FALSE,"P"}</definedName>
    <definedName name="Financing" localSheetId="62" hidden="1">{"Tab1",#N/A,FALSE,"P";"Tab2",#N/A,FALSE,"P"}</definedName>
    <definedName name="Financing" localSheetId="66" hidden="1">{"Tab1",#N/A,FALSE,"P";"Tab2",#N/A,FALSE,"P"}</definedName>
    <definedName name="Financing" localSheetId="69" hidden="1">{"Tab1",#N/A,FALSE,"P";"Tab2",#N/A,FALSE,"P"}</definedName>
    <definedName name="Financing" localSheetId="70" hidden="1">{"Tab1",#N/A,FALSE,"P";"Tab2",#N/A,FALSE,"P"}</definedName>
    <definedName name="Financing" localSheetId="71" hidden="1">{"Tab1",#N/A,FALSE,"P";"Tab2",#N/A,FALSE,"P"}</definedName>
    <definedName name="Financing" localSheetId="73" hidden="1">{"Tab1",#N/A,FALSE,"P";"Tab2",#N/A,FALSE,"P"}</definedName>
    <definedName name="Financing" localSheetId="74" hidden="1">{"Tab1",#N/A,FALSE,"P";"Tab2",#N/A,FALSE,"P"}</definedName>
    <definedName name="Financing" localSheetId="75" hidden="1">{"Tab1",#N/A,FALSE,"P";"Tab2",#N/A,FALSE,"P"}</definedName>
    <definedName name="Financing" localSheetId="76" hidden="1">{"Tab1",#N/A,FALSE,"P";"Tab2",#N/A,FALSE,"P"}</definedName>
    <definedName name="Financing" localSheetId="78" hidden="1">{"Tab1",#N/A,FALSE,"P";"Tab2",#N/A,FALSE,"P"}</definedName>
    <definedName name="Financing" hidden="1">{"Tab1",#N/A,FALSE,"P";"Tab2",#N/A,FALSE,"P"}</definedName>
    <definedName name="Fisc">#REF!</definedName>
    <definedName name="Fisca" localSheetId="27">#REF!</definedName>
    <definedName name="Fisca" localSheetId="47">#REF!</definedName>
    <definedName name="Fisca" localSheetId="48">#REF!</definedName>
    <definedName name="Fisca" localSheetId="49">#REF!</definedName>
    <definedName name="Fisca" localSheetId="52">#REF!</definedName>
    <definedName name="Fisca" localSheetId="53">#REF!</definedName>
    <definedName name="Fisca" localSheetId="57">#REF!</definedName>
    <definedName name="Fisca" localSheetId="61">#REF!</definedName>
    <definedName name="Fisca" localSheetId="66">#REF!</definedName>
    <definedName name="Fisca" localSheetId="69">#REF!</definedName>
    <definedName name="Fisca" localSheetId="78">#REF!</definedName>
    <definedName name="Fisca">#REF!</definedName>
    <definedName name="FMI" localSheetId="52">[41]BCP!#REF!</definedName>
    <definedName name="FMI" localSheetId="66">[41]BCP!#REF!</definedName>
    <definedName name="FMI" localSheetId="78">[41]BCP!#REF!</definedName>
    <definedName name="FMI">[41]BCP!#REF!</definedName>
    <definedName name="FMK" localSheetId="27">#REF!</definedName>
    <definedName name="FMK" localSheetId="47">#REF!</definedName>
    <definedName name="FMK" localSheetId="48">#REF!</definedName>
    <definedName name="FMK" localSheetId="49">#REF!</definedName>
    <definedName name="FMK" localSheetId="52">#REF!</definedName>
    <definedName name="FMK" localSheetId="53">#REF!</definedName>
    <definedName name="FMK" localSheetId="57">#REF!</definedName>
    <definedName name="FMK" localSheetId="61">#REF!</definedName>
    <definedName name="FMK" localSheetId="66">#REF!</definedName>
    <definedName name="FMK" localSheetId="69">#REF!</definedName>
    <definedName name="FMK" localSheetId="78">#REF!</definedName>
    <definedName name="FMK">#REF!</definedName>
    <definedName name="FORMATO">#N/A</definedName>
    <definedName name="FRAMENO" localSheetId="46">#REF!</definedName>
    <definedName name="FRAMENO" localSheetId="51">#REF!</definedName>
    <definedName name="FRAMENO" localSheetId="52">#REF!</definedName>
    <definedName name="FRAMENO" localSheetId="66">#REF!</definedName>
    <definedName name="FRAMENO" localSheetId="78">#REF!</definedName>
    <definedName name="FRAMENO">#REF!</definedName>
    <definedName name="framework_macro" localSheetId="46">#REF!</definedName>
    <definedName name="framework_macro" localSheetId="51">#REF!</definedName>
    <definedName name="framework_macro" localSheetId="52">#REF!</definedName>
    <definedName name="framework_macro" localSheetId="66">#REF!</definedName>
    <definedName name="framework_macro" localSheetId="78">#REF!</definedName>
    <definedName name="framework_macro">#REF!</definedName>
    <definedName name="framework_macro_new" localSheetId="46">#REF!</definedName>
    <definedName name="framework_macro_new" localSheetId="51">#REF!</definedName>
    <definedName name="framework_macro_new" localSheetId="52">#REF!</definedName>
    <definedName name="framework_macro_new" localSheetId="66">#REF!</definedName>
    <definedName name="framework_macro_new" localSheetId="78">#REF!</definedName>
    <definedName name="framework_macro_new">#REF!</definedName>
    <definedName name="framework_monetary" localSheetId="52">#REF!</definedName>
    <definedName name="framework_monetary" localSheetId="66">#REF!</definedName>
    <definedName name="framework_monetary">#REF!</definedName>
    <definedName name="FRAMEYES" localSheetId="52">#REF!</definedName>
    <definedName name="FRAMEYES" localSheetId="66">#REF!</definedName>
    <definedName name="FRAMEYES">#REF!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46" hidden="1">{"Tab1",#N/A,FALSE,"P";"Tab2",#N/A,FALSE,"P"}</definedName>
    <definedName name="fre" localSheetId="47" hidden="1">{"Tab1",#N/A,FALSE,"P";"Tab2",#N/A,FALSE,"P"}</definedName>
    <definedName name="fre" localSheetId="48" hidden="1">{"Tab1",#N/A,FALSE,"P";"Tab2",#N/A,FALSE,"P"}</definedName>
    <definedName name="fre" localSheetId="49" hidden="1">{"Tab1",#N/A,FALSE,"P";"Tab2",#N/A,FALSE,"P"}</definedName>
    <definedName name="fre" localSheetId="50" hidden="1">{"Tab1",#N/A,FALSE,"P";"Tab2",#N/A,FALSE,"P"}</definedName>
    <definedName name="fre" localSheetId="51" hidden="1">{"Tab1",#N/A,FALSE,"P";"Tab2",#N/A,FALSE,"P"}</definedName>
    <definedName name="fre" localSheetId="52" hidden="1">{"Tab1",#N/A,FALSE,"P";"Tab2",#N/A,FALSE,"P"}</definedName>
    <definedName name="fre" localSheetId="53" hidden="1">{"Tab1",#N/A,FALSE,"P";"Tab2",#N/A,FALSE,"P"}</definedName>
    <definedName name="fre" localSheetId="14" hidden="1">{"Tab1",#N/A,FALSE,"P";"Tab2",#N/A,FALSE,"P"}</definedName>
    <definedName name="fre" localSheetId="57" hidden="1">{"Tab1",#N/A,FALSE,"P";"Tab2",#N/A,FALSE,"P"}</definedName>
    <definedName name="fre" localSheetId="61" hidden="1">{"Tab1",#N/A,FALSE,"P";"Tab2",#N/A,FALSE,"P"}</definedName>
    <definedName name="fre" localSheetId="62" hidden="1">{"Tab1",#N/A,FALSE,"P";"Tab2",#N/A,FALSE,"P"}</definedName>
    <definedName name="fre" localSheetId="66" hidden="1">{"Tab1",#N/A,FALSE,"P";"Tab2",#N/A,FALSE,"P"}</definedName>
    <definedName name="fre" localSheetId="69" hidden="1">{"Tab1",#N/A,FALSE,"P";"Tab2",#N/A,FALSE,"P"}</definedName>
    <definedName name="fre" localSheetId="70" hidden="1">{"Tab1",#N/A,FALSE,"P";"Tab2",#N/A,FALSE,"P"}</definedName>
    <definedName name="fre" localSheetId="71" hidden="1">{"Tab1",#N/A,FALSE,"P";"Tab2",#N/A,FALSE,"P"}</definedName>
    <definedName name="fre" localSheetId="73" hidden="1">{"Tab1",#N/A,FALSE,"P";"Tab2",#N/A,FALSE,"P"}</definedName>
    <definedName name="fre" localSheetId="74" hidden="1">{"Tab1",#N/A,FALSE,"P";"Tab2",#N/A,FALSE,"P"}</definedName>
    <definedName name="fre" localSheetId="75" hidden="1">{"Tab1",#N/A,FALSE,"P";"Tab2",#N/A,FALSE,"P"}</definedName>
    <definedName name="fre" localSheetId="76" hidden="1">{"Tab1",#N/A,FALSE,"P";"Tab2",#N/A,FALSE,"P"}</definedName>
    <definedName name="fre" localSheetId="78" hidden="1">{"Tab1",#N/A,FALSE,"P";"Tab2",#N/A,FALSE,"P"}</definedName>
    <definedName name="fre" hidden="1">{"Tab1",#N/A,FALSE,"P";"Tab2",#N/A,FALSE,"P"}</definedName>
    <definedName name="FRFEURO" localSheetId="27">#REF!</definedName>
    <definedName name="FRFEURO" localSheetId="47">#REF!</definedName>
    <definedName name="FRFEURO" localSheetId="48">#REF!</definedName>
    <definedName name="FRFEURO" localSheetId="49">#REF!</definedName>
    <definedName name="FRFEURO" localSheetId="52">#REF!</definedName>
    <definedName name="FRFEURO" localSheetId="53">#REF!</definedName>
    <definedName name="FRFEURO" localSheetId="57">#REF!</definedName>
    <definedName name="FRFEURO" localSheetId="61">#REF!</definedName>
    <definedName name="FRFEURO" localSheetId="66">#REF!</definedName>
    <definedName name="FRFEURO" localSheetId="78">#REF!</definedName>
    <definedName name="FRFEURO">#REF!</definedName>
    <definedName name="FS" localSheetId="27">#REF!</definedName>
    <definedName name="FS" localSheetId="47">#REF!</definedName>
    <definedName name="FS" localSheetId="48">#REF!</definedName>
    <definedName name="FS" localSheetId="49">#REF!</definedName>
    <definedName name="FS" localSheetId="52">#REF!</definedName>
    <definedName name="FS" localSheetId="53">#REF!</definedName>
    <definedName name="FS" localSheetId="57">#REF!</definedName>
    <definedName name="FS" localSheetId="61">#REF!</definedName>
    <definedName name="FS" localSheetId="66">#REF!</definedName>
    <definedName name="FS" localSheetId="78">#REF!</definedName>
    <definedName name="FS">#REF!</definedName>
    <definedName name="FS1A" localSheetId="27">#REF!</definedName>
    <definedName name="FS1A" localSheetId="47">#REF!</definedName>
    <definedName name="FS1A" localSheetId="48">#REF!</definedName>
    <definedName name="FS1A" localSheetId="49">#REF!</definedName>
    <definedName name="FS1A" localSheetId="52">#REF!</definedName>
    <definedName name="FS1A" localSheetId="53">#REF!</definedName>
    <definedName name="FS1A" localSheetId="57">#REF!</definedName>
    <definedName name="FS1A" localSheetId="61">#REF!</definedName>
    <definedName name="FS1A" localSheetId="66">#REF!</definedName>
    <definedName name="FS1A" localSheetId="78">#REF!</definedName>
    <definedName name="FS1A">#REF!</definedName>
    <definedName name="fsdfsd" localSheetId="27" hidden="1">[68]C!#REF!</definedName>
    <definedName name="fsdfsd" localSheetId="47" hidden="1">[68]C!#REF!</definedName>
    <definedName name="fsdfsd" localSheetId="48" hidden="1">[68]C!#REF!</definedName>
    <definedName name="fsdfsd" localSheetId="49" hidden="1">[68]C!#REF!</definedName>
    <definedName name="fsdfsd" localSheetId="53" hidden="1">[68]C!#REF!</definedName>
    <definedName name="fsdfsd" localSheetId="57" hidden="1">[68]C!#REF!</definedName>
    <definedName name="fsdfsd" localSheetId="61" hidden="1">[68]C!#REF!</definedName>
    <definedName name="fsdfsd" localSheetId="66" hidden="1">[68]C!#REF!</definedName>
    <definedName name="fsdfsd" localSheetId="78" hidden="1">[68]C!#REF!</definedName>
    <definedName name="fsdfsd" hidden="1">[68]C!#REF!</definedName>
    <definedName name="fsdsdfa" localSheetId="27" hidden="1">'[58]Fax a enviar'!#REF!</definedName>
    <definedName name="fsdsdfa" localSheetId="47" hidden="1">'[58]Fax a enviar'!#REF!</definedName>
    <definedName name="fsdsdfa" localSheetId="48" hidden="1">'[58]Fax a enviar'!#REF!</definedName>
    <definedName name="fsdsdfa" localSheetId="49" hidden="1">'[58]Fax a enviar'!#REF!</definedName>
    <definedName name="fsdsdfa" localSheetId="53" hidden="1">'[58]Fax a enviar'!#REF!</definedName>
    <definedName name="fsdsdfa" localSheetId="57" hidden="1">'[58]Fax a enviar'!#REF!</definedName>
    <definedName name="fsdsdfa" localSheetId="61" hidden="1">'[58]Fax a enviar'!#REF!</definedName>
    <definedName name="fsdsdfa" localSheetId="66" hidden="1">'[58]Fax a enviar'!#REF!</definedName>
    <definedName name="fsdsdfa" localSheetId="78" hidden="1">'[58]Fax a enviar'!#REF!</definedName>
    <definedName name="fsdsdfa" hidden="1">'[58]Fax a enviar'!#REF!</definedName>
    <definedName name="FT" localSheetId="27">#REF!</definedName>
    <definedName name="FT" localSheetId="47">#REF!</definedName>
    <definedName name="FT" localSheetId="48">#REF!</definedName>
    <definedName name="FT" localSheetId="49">#REF!</definedName>
    <definedName name="FT" localSheetId="52">#REF!</definedName>
    <definedName name="FT" localSheetId="53">#REF!</definedName>
    <definedName name="FT" localSheetId="57">#REF!</definedName>
    <definedName name="FT" localSheetId="61">#REF!</definedName>
    <definedName name="FT" localSheetId="66">#REF!</definedName>
    <definedName name="FT" localSheetId="69">#REF!</definedName>
    <definedName name="FT" localSheetId="78">#REF!</definedName>
    <definedName name="FT">#REF!</definedName>
    <definedName name="FT1A" localSheetId="27">#REF!</definedName>
    <definedName name="FT1A" localSheetId="47">#REF!</definedName>
    <definedName name="FT1A" localSheetId="48">#REF!</definedName>
    <definedName name="FT1A" localSheetId="49">#REF!</definedName>
    <definedName name="FT1A" localSheetId="52">#REF!</definedName>
    <definedName name="FT1A" localSheetId="53">#REF!</definedName>
    <definedName name="FT1A" localSheetId="57">#REF!</definedName>
    <definedName name="FT1A" localSheetId="61">#REF!</definedName>
    <definedName name="FT1A" localSheetId="66">#REF!</definedName>
    <definedName name="FT1A" localSheetId="69">#REF!</definedName>
    <definedName name="FT1A" localSheetId="78">#REF!</definedName>
    <definedName name="FT1A">#REF!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46" hidden="1">{"Riqfin97",#N/A,FALSE,"Tran";"Riqfinpro",#N/A,FALSE,"Tran"}</definedName>
    <definedName name="ftr" localSheetId="47" hidden="1">{"Riqfin97",#N/A,FALSE,"Tran";"Riqfinpro",#N/A,FALSE,"Tran"}</definedName>
    <definedName name="ftr" localSheetId="48" hidden="1">{"Riqfin97",#N/A,FALSE,"Tran";"Riqfinpro",#N/A,FALSE,"Tran"}</definedName>
    <definedName name="ftr" localSheetId="49" hidden="1">{"Riqfin97",#N/A,FALSE,"Tran";"Riqfinpro",#N/A,FALSE,"Tran"}</definedName>
    <definedName name="ftr" localSheetId="50" hidden="1">{"Riqfin97",#N/A,FALSE,"Tran";"Riqfinpro",#N/A,FALSE,"Tran"}</definedName>
    <definedName name="ftr" localSheetId="51" hidden="1">{"Riqfin97",#N/A,FALSE,"Tran";"Riqfinpro",#N/A,FALSE,"Tran"}</definedName>
    <definedName name="ftr" localSheetId="52" hidden="1">{"Riqfin97",#N/A,FALSE,"Tran";"Riqfinpro",#N/A,FALSE,"Tran"}</definedName>
    <definedName name="ftr" localSheetId="53" hidden="1">{"Riqfin97",#N/A,FALSE,"Tran";"Riqfinpro",#N/A,FALSE,"Tran"}</definedName>
    <definedName name="ftr" localSheetId="14" hidden="1">{"Riqfin97",#N/A,FALSE,"Tran";"Riqfinpro",#N/A,FALSE,"Tran"}</definedName>
    <definedName name="ftr" localSheetId="57" hidden="1">{"Riqfin97",#N/A,FALSE,"Tran";"Riqfinpro",#N/A,FALSE,"Tran"}</definedName>
    <definedName name="ftr" localSheetId="61" hidden="1">{"Riqfin97",#N/A,FALSE,"Tran";"Riqfinpro",#N/A,FALSE,"Tran"}</definedName>
    <definedName name="ftr" localSheetId="62" hidden="1">{"Riqfin97",#N/A,FALSE,"Tran";"Riqfinpro",#N/A,FALSE,"Tran"}</definedName>
    <definedName name="ftr" localSheetId="66" hidden="1">{"Riqfin97",#N/A,FALSE,"Tran";"Riqfinpro",#N/A,FALSE,"Tran"}</definedName>
    <definedName name="ftr" localSheetId="69" hidden="1">{"Riqfin97",#N/A,FALSE,"Tran";"Riqfinpro",#N/A,FALSE,"Tran"}</definedName>
    <definedName name="ftr" localSheetId="70" hidden="1">{"Riqfin97",#N/A,FALSE,"Tran";"Riqfinpro",#N/A,FALSE,"Tran"}</definedName>
    <definedName name="ftr" localSheetId="71" hidden="1">{"Riqfin97",#N/A,FALSE,"Tran";"Riqfinpro",#N/A,FALSE,"Tran"}</definedName>
    <definedName name="ftr" localSheetId="73" hidden="1">{"Riqfin97",#N/A,FALSE,"Tran";"Riqfinpro",#N/A,FALSE,"Tran"}</definedName>
    <definedName name="ftr" localSheetId="74" hidden="1">{"Riqfin97",#N/A,FALSE,"Tran";"Riqfinpro",#N/A,FALSE,"Tran"}</definedName>
    <definedName name="ftr" localSheetId="75" hidden="1">{"Riqfin97",#N/A,FALSE,"Tran";"Riqfinpro",#N/A,FALSE,"Tran"}</definedName>
    <definedName name="ftr" localSheetId="76" hidden="1">{"Riqfin97",#N/A,FALSE,"Tran";"Riqfinpro",#N/A,FALSE,"Tran"}</definedName>
    <definedName name="ftr" localSheetId="78" hidden="1">{"Riqfin97",#N/A,FALSE,"Tran";"Riqfinpro",#N/A,FALSE,"Tran"}</definedName>
    <definedName name="ftr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46" hidden="1">{"Riqfin97",#N/A,FALSE,"Tran";"Riqfinpro",#N/A,FALSE,"Tran"}</definedName>
    <definedName name="fty" localSheetId="47" hidden="1">{"Riqfin97",#N/A,FALSE,"Tran";"Riqfinpro",#N/A,FALSE,"Tran"}</definedName>
    <definedName name="fty" localSheetId="48" hidden="1">{"Riqfin97",#N/A,FALSE,"Tran";"Riqfinpro",#N/A,FALSE,"Tran"}</definedName>
    <definedName name="fty" localSheetId="49" hidden="1">{"Riqfin97",#N/A,FALSE,"Tran";"Riqfinpro",#N/A,FALSE,"Tran"}</definedName>
    <definedName name="fty" localSheetId="50" hidden="1">{"Riqfin97",#N/A,FALSE,"Tran";"Riqfinpro",#N/A,FALSE,"Tran"}</definedName>
    <definedName name="fty" localSheetId="51" hidden="1">{"Riqfin97",#N/A,FALSE,"Tran";"Riqfinpro",#N/A,FALSE,"Tran"}</definedName>
    <definedName name="fty" localSheetId="52" hidden="1">{"Riqfin97",#N/A,FALSE,"Tran";"Riqfinpro",#N/A,FALSE,"Tran"}</definedName>
    <definedName name="fty" localSheetId="53" hidden="1">{"Riqfin97",#N/A,FALSE,"Tran";"Riqfinpro",#N/A,FALSE,"Tran"}</definedName>
    <definedName name="fty" localSheetId="14" hidden="1">{"Riqfin97",#N/A,FALSE,"Tran";"Riqfinpro",#N/A,FALSE,"Tran"}</definedName>
    <definedName name="fty" localSheetId="57" hidden="1">{"Riqfin97",#N/A,FALSE,"Tran";"Riqfinpro",#N/A,FALSE,"Tran"}</definedName>
    <definedName name="fty" localSheetId="61" hidden="1">{"Riqfin97",#N/A,FALSE,"Tran";"Riqfinpro",#N/A,FALSE,"Tran"}</definedName>
    <definedName name="fty" localSheetId="62" hidden="1">{"Riqfin97",#N/A,FALSE,"Tran";"Riqfinpro",#N/A,FALSE,"Tran"}</definedName>
    <definedName name="fty" localSheetId="66" hidden="1">{"Riqfin97",#N/A,FALSE,"Tran";"Riqfinpro",#N/A,FALSE,"Tran"}</definedName>
    <definedName name="fty" localSheetId="69" hidden="1">{"Riqfin97",#N/A,FALSE,"Tran";"Riqfinpro",#N/A,FALSE,"Tran"}</definedName>
    <definedName name="fty" localSheetId="70" hidden="1">{"Riqfin97",#N/A,FALSE,"Tran";"Riqfinpro",#N/A,FALSE,"Tran"}</definedName>
    <definedName name="fty" localSheetId="71" hidden="1">{"Riqfin97",#N/A,FALSE,"Tran";"Riqfinpro",#N/A,FALSE,"Tran"}</definedName>
    <definedName name="fty" localSheetId="73" hidden="1">{"Riqfin97",#N/A,FALSE,"Tran";"Riqfinpro",#N/A,FALSE,"Tran"}</definedName>
    <definedName name="fty" localSheetId="74" hidden="1">{"Riqfin97",#N/A,FALSE,"Tran";"Riqfinpro",#N/A,FALSE,"Tran"}</definedName>
    <definedName name="fty" localSheetId="75" hidden="1">{"Riqfin97",#N/A,FALSE,"Tran";"Riqfinpro",#N/A,FALSE,"Tran"}</definedName>
    <definedName name="fty" localSheetId="76" hidden="1">{"Riqfin97",#N/A,FALSE,"Tran";"Riqfinpro",#N/A,FALSE,"Tran"}</definedName>
    <definedName name="fty" localSheetId="78" hidden="1">{"Riqfin97",#N/A,FALSE,"Tran";"Riqfinpro",#N/A,FALSE,"Tran"}</definedName>
    <definedName name="fty" hidden="1">{"Riqfin97",#N/A,FALSE,"Tran";"Riqfinpro",#N/A,FALSE,"Tran"}</definedName>
    <definedName name="FUENTE" localSheetId="27">#REF!</definedName>
    <definedName name="FUENTE" localSheetId="47">#REF!</definedName>
    <definedName name="FUENTE" localSheetId="48">#REF!</definedName>
    <definedName name="FUENTE" localSheetId="49">#REF!</definedName>
    <definedName name="FUENTE" localSheetId="52">#REF!</definedName>
    <definedName name="FUENTE" localSheetId="53">#REF!</definedName>
    <definedName name="FUENTE" localSheetId="57">#REF!</definedName>
    <definedName name="FUENTE" localSheetId="61">#REF!</definedName>
    <definedName name="FUENTE" localSheetId="66">#REF!</definedName>
    <definedName name="FUENTE" localSheetId="78">#REF!</definedName>
    <definedName name="FUENTE">#REF!</definedName>
    <definedName name="fuente1" localSheetId="27">#REF!</definedName>
    <definedName name="fuente1" localSheetId="47">#REF!</definedName>
    <definedName name="fuente1" localSheetId="48">#REF!</definedName>
    <definedName name="fuente1" localSheetId="49">#REF!</definedName>
    <definedName name="fuente1" localSheetId="52">#REF!</definedName>
    <definedName name="fuente1" localSheetId="53">#REF!</definedName>
    <definedName name="fuente1" localSheetId="57">#REF!</definedName>
    <definedName name="fuente1" localSheetId="61">#REF!</definedName>
    <definedName name="fuente1" localSheetId="66">#REF!</definedName>
    <definedName name="fuente1" localSheetId="78">#REF!</definedName>
    <definedName name="fuente1">#REF!</definedName>
    <definedName name="FUENTE2" localSheetId="52">#REF!</definedName>
    <definedName name="FUENTE2" localSheetId="66">#REF!</definedName>
    <definedName name="FUENTE2" localSheetId="78">#REF!</definedName>
    <definedName name="FUENTE2">#REF!</definedName>
    <definedName name="Fuentes" localSheetId="52">#REF!</definedName>
    <definedName name="Fuentes" localSheetId="66">#REF!</definedName>
    <definedName name="Fuentes">#REF!</definedName>
    <definedName name="fx" localSheetId="27">#REF!</definedName>
    <definedName name="fx" localSheetId="47">#REF!</definedName>
    <definedName name="fx" localSheetId="48">#REF!</definedName>
    <definedName name="fx" localSheetId="49">#REF!</definedName>
    <definedName name="fx" localSheetId="52">#REF!</definedName>
    <definedName name="fx" localSheetId="53">#REF!</definedName>
    <definedName name="fx" localSheetId="57">#REF!</definedName>
    <definedName name="fx" localSheetId="61">#REF!</definedName>
    <definedName name="fx" localSheetId="66">#REF!</definedName>
    <definedName name="fx" localSheetId="69">#REF!</definedName>
    <definedName name="fx">#REF!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46" hidden="1">{"Main Economic Indicators",#N/A,FALSE,"C"}</definedName>
    <definedName name="G" localSheetId="47" hidden="1">{"Main Economic Indicators",#N/A,FALSE,"C"}</definedName>
    <definedName name="G" localSheetId="48" hidden="1">{"Main Economic Indicators",#N/A,FALSE,"C"}</definedName>
    <definedName name="G" localSheetId="49" hidden="1">{"Main Economic Indicators",#N/A,FALSE,"C"}</definedName>
    <definedName name="G" localSheetId="50" hidden="1">{"Main Economic Indicators",#N/A,FALSE,"C"}</definedName>
    <definedName name="G" localSheetId="51" hidden="1">{"Main Economic Indicators",#N/A,FALSE,"C"}</definedName>
    <definedName name="G" localSheetId="52" hidden="1">{"Main Economic Indicators",#N/A,FALSE,"C"}</definedName>
    <definedName name="G" localSheetId="53" hidden="1">{"Main Economic Indicators",#N/A,FALSE,"C"}</definedName>
    <definedName name="G" localSheetId="14" hidden="1">{"Main Economic Indicators",#N/A,FALSE,"C"}</definedName>
    <definedName name="G" localSheetId="57" hidden="1">{"Main Economic Indicators",#N/A,FALSE,"C"}</definedName>
    <definedName name="G" localSheetId="61" hidden="1">{"Main Economic Indicators",#N/A,FALSE,"C"}</definedName>
    <definedName name="G" localSheetId="62" hidden="1">{"Main Economic Indicators",#N/A,FALSE,"C"}</definedName>
    <definedName name="G" localSheetId="66" hidden="1">{"Main Economic Indicators",#N/A,FALSE,"C"}</definedName>
    <definedName name="G" localSheetId="69" hidden="1">{"Main Economic Indicators",#N/A,FALSE,"C"}</definedName>
    <definedName name="G" localSheetId="70" hidden="1">{"Main Economic Indicators",#N/A,FALSE,"C"}</definedName>
    <definedName name="G" localSheetId="71" hidden="1">{"Main Economic Indicators",#N/A,FALSE,"C"}</definedName>
    <definedName name="G" localSheetId="73" hidden="1">{"Main Economic Indicators",#N/A,FALSE,"C"}</definedName>
    <definedName name="G" localSheetId="74" hidden="1">{"Main Economic Indicators",#N/A,FALSE,"C"}</definedName>
    <definedName name="G" localSheetId="75" hidden="1">{"Main Economic Indicators",#N/A,FALSE,"C"}</definedName>
    <definedName name="G" localSheetId="76" hidden="1">{"Main Economic Indicators",#N/A,FALSE,"C"}</definedName>
    <definedName name="G" localSheetId="78" hidden="1">{"Main Economic Indicators",#N/A,FALSE,"C"}</definedName>
    <definedName name="G" hidden="1">{"Main Economic Indicators",#N/A,FALSE,"C"}</definedName>
    <definedName name="GAP">#REF!</definedName>
    <definedName name="GAPFGFROM" localSheetId="46">#REF!</definedName>
    <definedName name="GAPFGFROM" localSheetId="51">#REF!</definedName>
    <definedName name="GAPFGFROM" localSheetId="52">#REF!</definedName>
    <definedName name="GAPFGFROM" localSheetId="66">#REF!</definedName>
    <definedName name="GAPFGFROM" localSheetId="78">#REF!</definedName>
    <definedName name="GAPFGFROM">#REF!</definedName>
    <definedName name="GAPFGTO" localSheetId="46">#REF!</definedName>
    <definedName name="GAPFGTO" localSheetId="51">#REF!</definedName>
    <definedName name="GAPFGTO" localSheetId="52">#REF!</definedName>
    <definedName name="GAPFGTO" localSheetId="66">#REF!</definedName>
    <definedName name="GAPFGTO" localSheetId="78">#REF!</definedName>
    <definedName name="GAPFGTO">#REF!</definedName>
    <definedName name="GAPSTFROM" localSheetId="52">#REF!</definedName>
    <definedName name="GAPSTFROM" localSheetId="66">#REF!</definedName>
    <definedName name="GAPSTFROM">#REF!</definedName>
    <definedName name="GAPSTTO" localSheetId="52">#REF!</definedName>
    <definedName name="GAPSTTO" localSheetId="66">#REF!</definedName>
    <definedName name="GAPSTTO">#REF!</definedName>
    <definedName name="GAPTEST" localSheetId="52">#REF!</definedName>
    <definedName name="GAPTEST" localSheetId="66">#REF!</definedName>
    <definedName name="GAPTEST">#REF!</definedName>
    <definedName name="GAPTESTFG" localSheetId="52">#REF!</definedName>
    <definedName name="GAPTESTFG" localSheetId="66">#REF!</definedName>
    <definedName name="GAPTESTFG">#REF!</definedName>
    <definedName name="GAZZETTE" localSheetId="52">#REF!</definedName>
    <definedName name="GAZZETTE" localSheetId="66">#REF!</definedName>
    <definedName name="GAZZETTE">#REF!</definedName>
    <definedName name="GBP" localSheetId="27">#REF!</definedName>
    <definedName name="GBP" localSheetId="47">#REF!</definedName>
    <definedName name="GBP" localSheetId="48">#REF!</definedName>
    <definedName name="GBP" localSheetId="49">#REF!</definedName>
    <definedName name="GBP" localSheetId="52">#REF!</definedName>
    <definedName name="GBP" localSheetId="53">#REF!</definedName>
    <definedName name="GBP" localSheetId="57">#REF!</definedName>
    <definedName name="GBP" localSheetId="61">#REF!</definedName>
    <definedName name="GBP" localSheetId="66">#REF!</definedName>
    <definedName name="GBP" localSheetId="69">#REF!</definedName>
    <definedName name="GBP">#REF!</definedName>
    <definedName name="GCB_NGDP">#N/A</definedName>
    <definedName name="gdg" localSheetId="52" hidden="1">'[55]Fax a enviar'!#REF!</definedName>
    <definedName name="gdg" localSheetId="66" hidden="1">'[55]Fax a enviar'!#REF!</definedName>
    <definedName name="gdg" hidden="1">'[55]Fax a enviar'!#REF!</definedName>
    <definedName name="gdgd" localSheetId="52" hidden="1">'[61]Fax a enviar'!#REF!</definedName>
    <definedName name="gdgd" localSheetId="66" hidden="1">'[61]Fax a enviar'!#REF!</definedName>
    <definedName name="gdgd" hidden="1">'[61]Fax a enviar'!#REF!</definedName>
    <definedName name="gdp">[69]GDP_WEO!$A$3:$AB$188</definedName>
    <definedName name="gdpall">[69]GDP!$B$2:$AD$134</definedName>
    <definedName name="gdppc">[69]GDPpc_WEO!$A$3:$AC$188</definedName>
    <definedName name="GGB_NGDP">#N/A</definedName>
    <definedName name="ggfrfff" localSheetId="27" hidden="1">#REF!</definedName>
    <definedName name="ggfrfff" localSheetId="47" hidden="1">#REF!</definedName>
    <definedName name="ggfrfff" localSheetId="48" hidden="1">#REF!</definedName>
    <definedName name="ggfrfff" localSheetId="49" hidden="1">#REF!</definedName>
    <definedName name="ggfrfff" localSheetId="52" hidden="1">#REF!</definedName>
    <definedName name="ggfrfff" localSheetId="53" hidden="1">#REF!</definedName>
    <definedName name="ggfrfff" localSheetId="57" hidden="1">#REF!</definedName>
    <definedName name="ggfrfff" localSheetId="61" hidden="1">#REF!</definedName>
    <definedName name="ggfrfff" localSheetId="66" hidden="1">#REF!</definedName>
    <definedName name="ggfrfff" localSheetId="69" hidden="1">#REF!</definedName>
    <definedName name="ggfrfff" localSheetId="78" hidden="1">#REF!</definedName>
    <definedName name="ggfrfff" hidden="1">#REF!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46" hidden="1">{"Riqfin97",#N/A,FALSE,"Tran";"Riqfinpro",#N/A,FALSE,"Tran"}</definedName>
    <definedName name="ggg" localSheetId="47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localSheetId="51" hidden="1">{"Riqfin97",#N/A,FALSE,"Tran";"Riqfinpro",#N/A,FALSE,"Tran"}</definedName>
    <definedName name="ggg" localSheetId="52" hidden="1">{"Riqfin97",#N/A,FALSE,"Tran";"Riqfinpro",#N/A,FALSE,"Tran"}</definedName>
    <definedName name="ggg" localSheetId="53" hidden="1">{"Riqfin97",#N/A,FALSE,"Tran";"Riqfinpro",#N/A,FALSE,"Tran"}</definedName>
    <definedName name="ggg" localSheetId="14" hidden="1">{"Riqfin97",#N/A,FALSE,"Tran";"Riqfinpro",#N/A,FALSE,"Tran"}</definedName>
    <definedName name="ggg" localSheetId="57" hidden="1">{"Riqfin97",#N/A,FALSE,"Tran";"Riqfinpro",#N/A,FALSE,"Tran"}</definedName>
    <definedName name="ggg" localSheetId="61" hidden="1">{"Riqfin97",#N/A,FALSE,"Tran";"Riqfinpro",#N/A,FALSE,"Tran"}</definedName>
    <definedName name="ggg" localSheetId="62" hidden="1">{"Riqfin97",#N/A,FALSE,"Tran";"Riqfinpro",#N/A,FALSE,"Tran"}</definedName>
    <definedName name="ggg" localSheetId="66" hidden="1">{"Riqfin97",#N/A,FALSE,"Tran";"Riqfinpro",#N/A,FALSE,"Tran"}</definedName>
    <definedName name="ggg" localSheetId="69" hidden="1">{"Riqfin97",#N/A,FALSE,"Tran";"Riqfinpro",#N/A,FALSE,"Tran"}</definedName>
    <definedName name="ggg" localSheetId="70" hidden="1">{"Riqfin97",#N/A,FALSE,"Tran";"Riqfinpro",#N/A,FALSE,"Tran"}</definedName>
    <definedName name="ggg" localSheetId="71" hidden="1">{"Riqfin97",#N/A,FALSE,"Tran";"Riqfinpro",#N/A,FALSE,"Tran"}</definedName>
    <definedName name="ggg" localSheetId="73" hidden="1">{"Riqfin97",#N/A,FALSE,"Tran";"Riqfinpro",#N/A,FALSE,"Tran"}</definedName>
    <definedName name="ggg" localSheetId="74" hidden="1">{"Riqfin97",#N/A,FALSE,"Tran";"Riqfinpro",#N/A,FALSE,"Tran"}</definedName>
    <definedName name="ggg" localSheetId="75" hidden="1">{"Riqfin97",#N/A,FALSE,"Tran";"Riqfinpro",#N/A,FALSE,"Tran"}</definedName>
    <definedName name="ggg" localSheetId="76" hidden="1">{"Riqfin97",#N/A,FALSE,"Tran";"Riqfinpro",#N/A,FALSE,"Tran"}</definedName>
    <definedName name="ggg" localSheetId="78" hidden="1">{"Riqfin97",#N/A,FALSE,"Tran";"Riqfinpro",#N/A,FALSE,"Tran"}</definedName>
    <definedName name="ggg" hidden="1">{"Riqfin97",#N/A,FALSE,"Tran";"Riqfinpro",#N/A,FALSE,"Tran"}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'[70]J(Priv.Cap)'!#REF!</definedName>
    <definedName name="ggggggggggggggg" localSheetId="27" hidden="1">#REF!</definedName>
    <definedName name="ggggggggggggggg" localSheetId="47" hidden="1">#REF!</definedName>
    <definedName name="ggggggggggggggg" localSheetId="48" hidden="1">#REF!</definedName>
    <definedName name="ggggggggggggggg" localSheetId="49" hidden="1">#REF!</definedName>
    <definedName name="ggggggggggggggg" localSheetId="52" hidden="1">#REF!</definedName>
    <definedName name="ggggggggggggggg" localSheetId="53" hidden="1">#REF!</definedName>
    <definedName name="ggggggggggggggg" localSheetId="57" hidden="1">#REF!</definedName>
    <definedName name="ggggggggggggggg" localSheetId="61" hidden="1">#REF!</definedName>
    <definedName name="ggggggggggggggg" localSheetId="66" hidden="1">#REF!</definedName>
    <definedName name="ggggggggggggggg" localSheetId="69" hidden="1">#REF!</definedName>
    <definedName name="ggggggggggggggg" localSheetId="78" hidden="1">#REF!</definedName>
    <definedName name="ggggggggggggggg" hidden="1">#REF!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46" hidden="1">{"Tab1",#N/A,FALSE,"P";"Tab2",#N/A,FALSE,"P"}</definedName>
    <definedName name="ght" localSheetId="47" hidden="1">{"Tab1",#N/A,FALSE,"P";"Tab2",#N/A,FALSE,"P"}</definedName>
    <definedName name="ght" localSheetId="48" hidden="1">{"Tab1",#N/A,FALSE,"P";"Tab2",#N/A,FALSE,"P"}</definedName>
    <definedName name="ght" localSheetId="49" hidden="1">{"Tab1",#N/A,FALSE,"P";"Tab2",#N/A,FALSE,"P"}</definedName>
    <definedName name="ght" localSheetId="50" hidden="1">{"Tab1",#N/A,FALSE,"P";"Tab2",#N/A,FALSE,"P"}</definedName>
    <definedName name="ght" localSheetId="51" hidden="1">{"Tab1",#N/A,FALSE,"P";"Tab2",#N/A,FALSE,"P"}</definedName>
    <definedName name="ght" localSheetId="52" hidden="1">{"Tab1",#N/A,FALSE,"P";"Tab2",#N/A,FALSE,"P"}</definedName>
    <definedName name="ght" localSheetId="53" hidden="1">{"Tab1",#N/A,FALSE,"P";"Tab2",#N/A,FALSE,"P"}</definedName>
    <definedName name="ght" localSheetId="14" hidden="1">{"Tab1",#N/A,FALSE,"P";"Tab2",#N/A,FALSE,"P"}</definedName>
    <definedName name="ght" localSheetId="57" hidden="1">{"Tab1",#N/A,FALSE,"P";"Tab2",#N/A,FALSE,"P"}</definedName>
    <definedName name="ght" localSheetId="61" hidden="1">{"Tab1",#N/A,FALSE,"P";"Tab2",#N/A,FALSE,"P"}</definedName>
    <definedName name="ght" localSheetId="62" hidden="1">{"Tab1",#N/A,FALSE,"P";"Tab2",#N/A,FALSE,"P"}</definedName>
    <definedName name="ght" localSheetId="66" hidden="1">{"Tab1",#N/A,FALSE,"P";"Tab2",#N/A,FALSE,"P"}</definedName>
    <definedName name="ght" localSheetId="69" hidden="1">{"Tab1",#N/A,FALSE,"P";"Tab2",#N/A,FALSE,"P"}</definedName>
    <definedName name="ght" localSheetId="70" hidden="1">{"Tab1",#N/A,FALSE,"P";"Tab2",#N/A,FALSE,"P"}</definedName>
    <definedName name="ght" localSheetId="71" hidden="1">{"Tab1",#N/A,FALSE,"P";"Tab2",#N/A,FALSE,"P"}</definedName>
    <definedName name="ght" localSheetId="73" hidden="1">{"Tab1",#N/A,FALSE,"P";"Tab2",#N/A,FALSE,"P"}</definedName>
    <definedName name="ght" localSheetId="74" hidden="1">{"Tab1",#N/A,FALSE,"P";"Tab2",#N/A,FALSE,"P"}</definedName>
    <definedName name="ght" localSheetId="75" hidden="1">{"Tab1",#N/A,FALSE,"P";"Tab2",#N/A,FALSE,"P"}</definedName>
    <definedName name="ght" localSheetId="76" hidden="1">{"Tab1",#N/A,FALSE,"P";"Tab2",#N/A,FALSE,"P"}</definedName>
    <definedName name="ght" localSheetId="78" hidden="1">{"Tab1",#N/A,FALSE,"P";"Tab2",#N/A,FALSE,"P"}</definedName>
    <definedName name="ght" hidden="1">{"Tab1",#N/A,FALSE,"P";"Tab2",#N/A,FALSE,"P"}</definedName>
    <definedName name="GL_Z">#REF!</definedName>
    <definedName name="gni">[54]GNIpc!$A$1:$R$235</definedName>
    <definedName name="goafrica" localSheetId="0">[71]!goafrica</definedName>
    <definedName name="goafrica" localSheetId="10">[71]!goafrica</definedName>
    <definedName name="goafrica" localSheetId="33">[71]!goafrica</definedName>
    <definedName name="goafrica" localSheetId="39">[71]!goafrica</definedName>
    <definedName name="goafrica" localSheetId="3">[71]!goafrica</definedName>
    <definedName name="goafrica" localSheetId="32">[71]!goafrica</definedName>
    <definedName name="goafrica" localSheetId="34">[71]!goafrica</definedName>
    <definedName name="goafrica" localSheetId="35">[71]!goafrica</definedName>
    <definedName name="goafrica" localSheetId="36">[71]!goafrica</definedName>
    <definedName name="goafrica" localSheetId="37">[71]!goafrica</definedName>
    <definedName name="goafrica" localSheetId="38">[71]!goafrica</definedName>
    <definedName name="goafrica" localSheetId="40">[71]!goafrica</definedName>
    <definedName name="goafrica" localSheetId="47">[71]!goafrica</definedName>
    <definedName name="goafrica" localSheetId="48">[71]!goafrica</definedName>
    <definedName name="goafrica" localSheetId="49">[71]!goafrica</definedName>
    <definedName name="goafrica" localSheetId="50">[71]!goafrica</definedName>
    <definedName name="goafrica" localSheetId="51">[71]!goafrica</definedName>
    <definedName name="goafrica" localSheetId="55">[71]!goafrica</definedName>
    <definedName name="goafrica" localSheetId="56">[71]!goafrica</definedName>
    <definedName name="goafrica" localSheetId="59">[71]!goafrica</definedName>
    <definedName name="goafrica" localSheetId="60">[71]!goafrica</definedName>
    <definedName name="goafrica" localSheetId="61">[71]!goafrica</definedName>
    <definedName name="goafrica" localSheetId="70">[71]!goafrica</definedName>
    <definedName name="goafrica" localSheetId="71">[71]!goafrica</definedName>
    <definedName name="goafrica" localSheetId="73">[71]!goafrica</definedName>
    <definedName name="goafrica" localSheetId="74">[71]!goafrica</definedName>
    <definedName name="goafrica" localSheetId="75">[71]!goafrica</definedName>
    <definedName name="goafrica" localSheetId="76">[71]!goafrica</definedName>
    <definedName name="goafrica" localSheetId="78">[71]!goafrica</definedName>
    <definedName name="goafrica">[71]!goafrica</definedName>
    <definedName name="goasia" localSheetId="0">[71]!goasia</definedName>
    <definedName name="goasia" localSheetId="10">[71]!goasia</definedName>
    <definedName name="goasia" localSheetId="33">[71]!goasia</definedName>
    <definedName name="goasia" localSheetId="39">[71]!goasia</definedName>
    <definedName name="goasia" localSheetId="3">[71]!goasia</definedName>
    <definedName name="goasia" localSheetId="32">[71]!goasia</definedName>
    <definedName name="goasia" localSheetId="34">[71]!goasia</definedName>
    <definedName name="goasia" localSheetId="35">[71]!goasia</definedName>
    <definedName name="goasia" localSheetId="36">[71]!goasia</definedName>
    <definedName name="goasia" localSheetId="37">[71]!goasia</definedName>
    <definedName name="goasia" localSheetId="38">[71]!goasia</definedName>
    <definedName name="goasia" localSheetId="40">[71]!goasia</definedName>
    <definedName name="goasia" localSheetId="47">[71]!goasia</definedName>
    <definedName name="goasia" localSheetId="48">[71]!goasia</definedName>
    <definedName name="goasia" localSheetId="49">[71]!goasia</definedName>
    <definedName name="goasia" localSheetId="50">[71]!goasia</definedName>
    <definedName name="goasia" localSheetId="51">[71]!goasia</definedName>
    <definedName name="goasia" localSheetId="55">[71]!goasia</definedName>
    <definedName name="goasia" localSheetId="56">[71]!goasia</definedName>
    <definedName name="goasia" localSheetId="59">[71]!goasia</definedName>
    <definedName name="goasia" localSheetId="60">[71]!goasia</definedName>
    <definedName name="goasia" localSheetId="61">[71]!goasia</definedName>
    <definedName name="goasia" localSheetId="70">[71]!goasia</definedName>
    <definedName name="goasia" localSheetId="71">[71]!goasia</definedName>
    <definedName name="goasia" localSheetId="73">[71]!goasia</definedName>
    <definedName name="goasia" localSheetId="74">[71]!goasia</definedName>
    <definedName name="goasia" localSheetId="75">[71]!goasia</definedName>
    <definedName name="goasia" localSheetId="76">[71]!goasia</definedName>
    <definedName name="goasia" localSheetId="78">[71]!goasia</definedName>
    <definedName name="goasia">[71]!goasia</definedName>
    <definedName name="GOB" localSheetId="27">#REF!</definedName>
    <definedName name="GOB" localSheetId="47">#REF!</definedName>
    <definedName name="GOB" localSheetId="48">#REF!</definedName>
    <definedName name="GOB" localSheetId="49">#REF!</definedName>
    <definedName name="GOB" localSheetId="52">#REF!</definedName>
    <definedName name="GOB" localSheetId="53">#REF!</definedName>
    <definedName name="GOB" localSheetId="57">#REF!</definedName>
    <definedName name="GOB" localSheetId="61">#REF!</definedName>
    <definedName name="GOB" localSheetId="66">#REF!</definedName>
    <definedName name="GOB" localSheetId="69">#REF!</definedName>
    <definedName name="GOB" localSheetId="78">#REF!</definedName>
    <definedName name="GOB">#REF!</definedName>
    <definedName name="goeeup" localSheetId="0">[71]!goeeup</definedName>
    <definedName name="goeeup" localSheetId="10">[71]!goeeup</definedName>
    <definedName name="goeeup" localSheetId="33">[71]!goeeup</definedName>
    <definedName name="goeeup" localSheetId="39">[71]!goeeup</definedName>
    <definedName name="goeeup" localSheetId="3">[71]!goeeup</definedName>
    <definedName name="goeeup" localSheetId="32">[71]!goeeup</definedName>
    <definedName name="goeeup" localSheetId="34">[71]!goeeup</definedName>
    <definedName name="goeeup" localSheetId="35">[71]!goeeup</definedName>
    <definedName name="goeeup" localSheetId="36">[71]!goeeup</definedName>
    <definedName name="goeeup" localSheetId="37">[71]!goeeup</definedName>
    <definedName name="goeeup" localSheetId="38">[71]!goeeup</definedName>
    <definedName name="goeeup" localSheetId="40">[71]!goeeup</definedName>
    <definedName name="goeeup" localSheetId="47">[71]!goeeup</definedName>
    <definedName name="goeeup" localSheetId="48">[71]!goeeup</definedName>
    <definedName name="goeeup" localSheetId="49">[71]!goeeup</definedName>
    <definedName name="goeeup" localSheetId="50">[71]!goeeup</definedName>
    <definedName name="goeeup" localSheetId="51">[71]!goeeup</definedName>
    <definedName name="goeeup" localSheetId="55">[71]!goeeup</definedName>
    <definedName name="goeeup" localSheetId="56">[71]!goeeup</definedName>
    <definedName name="goeeup" localSheetId="59">[71]!goeeup</definedName>
    <definedName name="goeeup" localSheetId="60">[71]!goeeup</definedName>
    <definedName name="goeeup" localSheetId="61">[71]!goeeup</definedName>
    <definedName name="goeeup" localSheetId="70">[71]!goeeup</definedName>
    <definedName name="goeeup" localSheetId="71">[71]!goeeup</definedName>
    <definedName name="goeeup" localSheetId="73">[71]!goeeup</definedName>
    <definedName name="goeeup" localSheetId="74">[71]!goeeup</definedName>
    <definedName name="goeeup" localSheetId="75">[71]!goeeup</definedName>
    <definedName name="goeeup" localSheetId="76">[71]!goeeup</definedName>
    <definedName name="goeeup" localSheetId="78">[71]!goeeup</definedName>
    <definedName name="goeeup">[71]!goeeup</definedName>
    <definedName name="goeurope" localSheetId="0">[71]!goeurope</definedName>
    <definedName name="goeurope" localSheetId="10">[71]!goeurope</definedName>
    <definedName name="goeurope" localSheetId="33">[71]!goeurope</definedName>
    <definedName name="goeurope" localSheetId="39">[71]!goeurope</definedName>
    <definedName name="goeurope" localSheetId="3">[71]!goeurope</definedName>
    <definedName name="goeurope" localSheetId="32">[71]!goeurope</definedName>
    <definedName name="goeurope" localSheetId="34">[71]!goeurope</definedName>
    <definedName name="goeurope" localSheetId="35">[71]!goeurope</definedName>
    <definedName name="goeurope" localSheetId="36">[71]!goeurope</definedName>
    <definedName name="goeurope" localSheetId="37">[71]!goeurope</definedName>
    <definedName name="goeurope" localSheetId="38">[71]!goeurope</definedName>
    <definedName name="goeurope" localSheetId="40">[71]!goeurope</definedName>
    <definedName name="goeurope" localSheetId="47">[71]!goeurope</definedName>
    <definedName name="goeurope" localSheetId="48">[71]!goeurope</definedName>
    <definedName name="goeurope" localSheetId="49">[71]!goeurope</definedName>
    <definedName name="goeurope" localSheetId="50">[71]!goeurope</definedName>
    <definedName name="goeurope" localSheetId="51">[71]!goeurope</definedName>
    <definedName name="goeurope" localSheetId="55">[71]!goeurope</definedName>
    <definedName name="goeurope" localSheetId="56">[71]!goeurope</definedName>
    <definedName name="goeurope" localSheetId="59">[71]!goeurope</definedName>
    <definedName name="goeurope" localSheetId="60">[71]!goeurope</definedName>
    <definedName name="goeurope" localSheetId="61">[71]!goeurope</definedName>
    <definedName name="goeurope" localSheetId="70">[71]!goeurope</definedName>
    <definedName name="goeurope" localSheetId="71">[71]!goeurope</definedName>
    <definedName name="goeurope" localSheetId="73">[71]!goeurope</definedName>
    <definedName name="goeurope" localSheetId="74">[71]!goeurope</definedName>
    <definedName name="goeurope" localSheetId="75">[71]!goeurope</definedName>
    <definedName name="goeurope" localSheetId="76">[71]!goeurope</definedName>
    <definedName name="goeurope" localSheetId="78">[71]!goeurope</definedName>
    <definedName name="goeurope">[71]!goeurope</definedName>
    <definedName name="golamerica" localSheetId="0">[71]!golamerica</definedName>
    <definedName name="golamerica" localSheetId="10">[71]!golamerica</definedName>
    <definedName name="golamerica" localSheetId="33">[71]!golamerica</definedName>
    <definedName name="golamerica" localSheetId="39">[71]!golamerica</definedName>
    <definedName name="golamerica" localSheetId="3">[71]!golamerica</definedName>
    <definedName name="golamerica" localSheetId="32">[71]!golamerica</definedName>
    <definedName name="golamerica" localSheetId="34">[71]!golamerica</definedName>
    <definedName name="golamerica" localSheetId="35">[71]!golamerica</definedName>
    <definedName name="golamerica" localSheetId="36">[71]!golamerica</definedName>
    <definedName name="golamerica" localSheetId="37">[71]!golamerica</definedName>
    <definedName name="golamerica" localSheetId="38">[71]!golamerica</definedName>
    <definedName name="golamerica" localSheetId="40">[71]!golamerica</definedName>
    <definedName name="golamerica" localSheetId="47">[71]!golamerica</definedName>
    <definedName name="golamerica" localSheetId="48">[71]!golamerica</definedName>
    <definedName name="golamerica" localSheetId="49">[71]!golamerica</definedName>
    <definedName name="golamerica" localSheetId="50">[71]!golamerica</definedName>
    <definedName name="golamerica" localSheetId="51">[71]!golamerica</definedName>
    <definedName name="golamerica" localSheetId="55">[71]!golamerica</definedName>
    <definedName name="golamerica" localSheetId="56">[71]!golamerica</definedName>
    <definedName name="golamerica" localSheetId="59">[71]!golamerica</definedName>
    <definedName name="golamerica" localSheetId="60">[71]!golamerica</definedName>
    <definedName name="golamerica" localSheetId="61">[71]!golamerica</definedName>
    <definedName name="golamerica" localSheetId="70">[71]!golamerica</definedName>
    <definedName name="golamerica" localSheetId="71">[71]!golamerica</definedName>
    <definedName name="golamerica" localSheetId="73">[71]!golamerica</definedName>
    <definedName name="golamerica" localSheetId="74">[71]!golamerica</definedName>
    <definedName name="golamerica" localSheetId="75">[71]!golamerica</definedName>
    <definedName name="golamerica" localSheetId="76">[71]!golamerica</definedName>
    <definedName name="golamerica" localSheetId="78">[71]!golamerica</definedName>
    <definedName name="golamerica">[71]!golamerica</definedName>
    <definedName name="gomeast" localSheetId="0">[71]!gomeast</definedName>
    <definedName name="gomeast" localSheetId="10">[71]!gomeast</definedName>
    <definedName name="gomeast" localSheetId="33">[71]!gomeast</definedName>
    <definedName name="gomeast" localSheetId="39">[71]!gomeast</definedName>
    <definedName name="gomeast" localSheetId="3">[71]!gomeast</definedName>
    <definedName name="gomeast" localSheetId="32">[71]!gomeast</definedName>
    <definedName name="gomeast" localSheetId="34">[71]!gomeast</definedName>
    <definedName name="gomeast" localSheetId="35">[71]!gomeast</definedName>
    <definedName name="gomeast" localSheetId="36">[71]!gomeast</definedName>
    <definedName name="gomeast" localSheetId="37">[71]!gomeast</definedName>
    <definedName name="gomeast" localSheetId="38">[71]!gomeast</definedName>
    <definedName name="gomeast" localSheetId="40">[71]!gomeast</definedName>
    <definedName name="gomeast" localSheetId="47">[71]!gomeast</definedName>
    <definedName name="gomeast" localSheetId="48">[71]!gomeast</definedName>
    <definedName name="gomeast" localSheetId="49">[71]!gomeast</definedName>
    <definedName name="gomeast" localSheetId="50">[71]!gomeast</definedName>
    <definedName name="gomeast" localSheetId="51">[71]!gomeast</definedName>
    <definedName name="gomeast" localSheetId="55">[71]!gomeast</definedName>
    <definedName name="gomeast" localSheetId="56">[71]!gomeast</definedName>
    <definedName name="gomeast" localSheetId="59">[71]!gomeast</definedName>
    <definedName name="gomeast" localSheetId="60">[71]!gomeast</definedName>
    <definedName name="gomeast" localSheetId="61">[71]!gomeast</definedName>
    <definedName name="gomeast" localSheetId="70">[71]!gomeast</definedName>
    <definedName name="gomeast" localSheetId="71">[71]!gomeast</definedName>
    <definedName name="gomeast" localSheetId="73">[71]!gomeast</definedName>
    <definedName name="gomeast" localSheetId="74">[71]!gomeast</definedName>
    <definedName name="gomeast" localSheetId="75">[71]!gomeast</definedName>
    <definedName name="gomeast" localSheetId="76">[71]!gomeast</definedName>
    <definedName name="gomeast" localSheetId="78">[71]!gomeast</definedName>
    <definedName name="gomeast">[71]!gomeast</definedName>
    <definedName name="gooecd" localSheetId="0">[71]!gooecd</definedName>
    <definedName name="gooecd" localSheetId="10">[71]!gooecd</definedName>
    <definedName name="gooecd" localSheetId="33">[71]!gooecd</definedName>
    <definedName name="gooecd" localSheetId="39">[71]!gooecd</definedName>
    <definedName name="gooecd" localSheetId="3">[71]!gooecd</definedName>
    <definedName name="gooecd" localSheetId="32">[71]!gooecd</definedName>
    <definedName name="gooecd" localSheetId="34">[71]!gooecd</definedName>
    <definedName name="gooecd" localSheetId="35">[71]!gooecd</definedName>
    <definedName name="gooecd" localSheetId="36">[71]!gooecd</definedName>
    <definedName name="gooecd" localSheetId="37">[71]!gooecd</definedName>
    <definedName name="gooecd" localSheetId="38">[71]!gooecd</definedName>
    <definedName name="gooecd" localSheetId="40">[71]!gooecd</definedName>
    <definedName name="gooecd" localSheetId="47">[71]!gooecd</definedName>
    <definedName name="gooecd" localSheetId="48">[71]!gooecd</definedName>
    <definedName name="gooecd" localSheetId="49">[71]!gooecd</definedName>
    <definedName name="gooecd" localSheetId="50">[71]!gooecd</definedName>
    <definedName name="gooecd" localSheetId="51">[71]!gooecd</definedName>
    <definedName name="gooecd" localSheetId="55">[71]!gooecd</definedName>
    <definedName name="gooecd" localSheetId="56">[71]!gooecd</definedName>
    <definedName name="gooecd" localSheetId="59">[71]!gooecd</definedName>
    <definedName name="gooecd" localSheetId="60">[71]!gooecd</definedName>
    <definedName name="gooecd" localSheetId="61">[71]!gooecd</definedName>
    <definedName name="gooecd" localSheetId="70">[71]!gooecd</definedName>
    <definedName name="gooecd" localSheetId="71">[71]!gooecd</definedName>
    <definedName name="gooecd" localSheetId="73">[71]!gooecd</definedName>
    <definedName name="gooecd" localSheetId="74">[71]!gooecd</definedName>
    <definedName name="gooecd" localSheetId="75">[71]!gooecd</definedName>
    <definedName name="gooecd" localSheetId="76">[71]!gooecd</definedName>
    <definedName name="gooecd" localSheetId="78">[71]!gooecd</definedName>
    <definedName name="gooecd">[71]!gooecd</definedName>
    <definedName name="goopec" localSheetId="0">[71]!goopec</definedName>
    <definedName name="goopec" localSheetId="10">[71]!goopec</definedName>
    <definedName name="goopec" localSheetId="33">[71]!goopec</definedName>
    <definedName name="goopec" localSheetId="39">[71]!goopec</definedName>
    <definedName name="goopec" localSheetId="3">[71]!goopec</definedName>
    <definedName name="goopec" localSheetId="32">[71]!goopec</definedName>
    <definedName name="goopec" localSheetId="34">[71]!goopec</definedName>
    <definedName name="goopec" localSheetId="35">[71]!goopec</definedName>
    <definedName name="goopec" localSheetId="36">[71]!goopec</definedName>
    <definedName name="goopec" localSheetId="37">[71]!goopec</definedName>
    <definedName name="goopec" localSheetId="38">[71]!goopec</definedName>
    <definedName name="goopec" localSheetId="40">[71]!goopec</definedName>
    <definedName name="goopec" localSheetId="47">[71]!goopec</definedName>
    <definedName name="goopec" localSheetId="48">[71]!goopec</definedName>
    <definedName name="goopec" localSheetId="49">[71]!goopec</definedName>
    <definedName name="goopec" localSheetId="50">[71]!goopec</definedName>
    <definedName name="goopec" localSheetId="51">[71]!goopec</definedName>
    <definedName name="goopec" localSheetId="55">[71]!goopec</definedName>
    <definedName name="goopec" localSheetId="56">[71]!goopec</definedName>
    <definedName name="goopec" localSheetId="59">[71]!goopec</definedName>
    <definedName name="goopec" localSheetId="60">[71]!goopec</definedName>
    <definedName name="goopec" localSheetId="61">[71]!goopec</definedName>
    <definedName name="goopec" localSheetId="70">[71]!goopec</definedName>
    <definedName name="goopec" localSheetId="71">[71]!goopec</definedName>
    <definedName name="goopec" localSheetId="73">[71]!goopec</definedName>
    <definedName name="goopec" localSheetId="74">[71]!goopec</definedName>
    <definedName name="goopec" localSheetId="75">[71]!goopec</definedName>
    <definedName name="goopec" localSheetId="76">[71]!goopec</definedName>
    <definedName name="goopec" localSheetId="78">[71]!goopec</definedName>
    <definedName name="goopec">[71]!goopec</definedName>
    <definedName name="gosummary" localSheetId="0">[71]!gosummary</definedName>
    <definedName name="gosummary" localSheetId="10">[71]!gosummary</definedName>
    <definedName name="gosummary" localSheetId="33">[71]!gosummary</definedName>
    <definedName name="gosummary" localSheetId="39">[71]!gosummary</definedName>
    <definedName name="gosummary" localSheetId="3">[71]!gosummary</definedName>
    <definedName name="gosummary" localSheetId="32">[71]!gosummary</definedName>
    <definedName name="gosummary" localSheetId="34">[71]!gosummary</definedName>
    <definedName name="gosummary" localSheetId="35">[71]!gosummary</definedName>
    <definedName name="gosummary" localSheetId="36">[71]!gosummary</definedName>
    <definedName name="gosummary" localSheetId="37">[71]!gosummary</definedName>
    <definedName name="gosummary" localSheetId="38">[71]!gosummary</definedName>
    <definedName name="gosummary" localSheetId="40">[71]!gosummary</definedName>
    <definedName name="gosummary" localSheetId="47">[71]!gosummary</definedName>
    <definedName name="gosummary" localSheetId="48">[71]!gosummary</definedName>
    <definedName name="gosummary" localSheetId="49">[71]!gosummary</definedName>
    <definedName name="gosummary" localSheetId="50">[71]!gosummary</definedName>
    <definedName name="gosummary" localSheetId="51">[71]!gosummary</definedName>
    <definedName name="gosummary" localSheetId="55">[71]!gosummary</definedName>
    <definedName name="gosummary" localSheetId="56">[71]!gosummary</definedName>
    <definedName name="gosummary" localSheetId="59">[71]!gosummary</definedName>
    <definedName name="gosummary" localSheetId="60">[71]!gosummary</definedName>
    <definedName name="gosummary" localSheetId="61">[71]!gosummary</definedName>
    <definedName name="gosummary" localSheetId="70">[71]!gosummary</definedName>
    <definedName name="gosummary" localSheetId="71">[71]!gosummary</definedName>
    <definedName name="gosummary" localSheetId="73">[71]!gosummary</definedName>
    <definedName name="gosummary" localSheetId="74">[71]!gosummary</definedName>
    <definedName name="gosummary" localSheetId="75">[71]!gosummary</definedName>
    <definedName name="gosummary" localSheetId="76">[71]!gosummary</definedName>
    <definedName name="gosummary" localSheetId="78">[71]!gosummary</definedName>
    <definedName name="gosummary">[71]!gosummary</definedName>
    <definedName name="Grace_IDA">[60]NPV!$B$25</definedName>
    <definedName name="Grace_NC">[60]NPV!#REF!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46" hidden="1">{"Riqfin97",#N/A,FALSE,"Tran";"Riqfinpro",#N/A,FALSE,"Tran"}</definedName>
    <definedName name="gre" localSheetId="47" hidden="1">{"Riqfin97",#N/A,FALSE,"Tran";"Riqfinpro",#N/A,FALSE,"Tran"}</definedName>
    <definedName name="gre" localSheetId="48" hidden="1">{"Riqfin97",#N/A,FALSE,"Tran";"Riqfinpro",#N/A,FALSE,"Tran"}</definedName>
    <definedName name="gre" localSheetId="49" hidden="1">{"Riqfin97",#N/A,FALSE,"Tran";"Riqfinpro",#N/A,FALSE,"Tran"}</definedName>
    <definedName name="gre" localSheetId="50" hidden="1">{"Riqfin97",#N/A,FALSE,"Tran";"Riqfinpro",#N/A,FALSE,"Tran"}</definedName>
    <definedName name="gre" localSheetId="51" hidden="1">{"Riqfin97",#N/A,FALSE,"Tran";"Riqfinpro",#N/A,FALSE,"Tran"}</definedName>
    <definedName name="gre" localSheetId="52" hidden="1">{"Riqfin97",#N/A,FALSE,"Tran";"Riqfinpro",#N/A,FALSE,"Tran"}</definedName>
    <definedName name="gre" localSheetId="53" hidden="1">{"Riqfin97",#N/A,FALSE,"Tran";"Riqfinpro",#N/A,FALSE,"Tran"}</definedName>
    <definedName name="gre" localSheetId="14" hidden="1">{"Riqfin97",#N/A,FALSE,"Tran";"Riqfinpro",#N/A,FALSE,"Tran"}</definedName>
    <definedName name="gre" localSheetId="57" hidden="1">{"Riqfin97",#N/A,FALSE,"Tran";"Riqfinpro",#N/A,FALSE,"Tran"}</definedName>
    <definedName name="gre" localSheetId="61" hidden="1">{"Riqfin97",#N/A,FALSE,"Tran";"Riqfinpro",#N/A,FALSE,"Tran"}</definedName>
    <definedName name="gre" localSheetId="62" hidden="1">{"Riqfin97",#N/A,FALSE,"Tran";"Riqfinpro",#N/A,FALSE,"Tran"}</definedName>
    <definedName name="gre" localSheetId="66" hidden="1">{"Riqfin97",#N/A,FALSE,"Tran";"Riqfinpro",#N/A,FALSE,"Tran"}</definedName>
    <definedName name="gre" localSheetId="69" hidden="1">{"Riqfin97",#N/A,FALSE,"Tran";"Riqfinpro",#N/A,FALSE,"Tran"}</definedName>
    <definedName name="gre" localSheetId="70" hidden="1">{"Riqfin97",#N/A,FALSE,"Tran";"Riqfinpro",#N/A,FALSE,"Tran"}</definedName>
    <definedName name="gre" localSheetId="71" hidden="1">{"Riqfin97",#N/A,FALSE,"Tran";"Riqfinpro",#N/A,FALSE,"Tran"}</definedName>
    <definedName name="gre" localSheetId="73" hidden="1">{"Riqfin97",#N/A,FALSE,"Tran";"Riqfinpro",#N/A,FALSE,"Tran"}</definedName>
    <definedName name="gre" localSheetId="74" hidden="1">{"Riqfin97",#N/A,FALSE,"Tran";"Riqfinpro",#N/A,FALSE,"Tran"}</definedName>
    <definedName name="gre" localSheetId="75" hidden="1">{"Riqfin97",#N/A,FALSE,"Tran";"Riqfinpro",#N/A,FALSE,"Tran"}</definedName>
    <definedName name="gre" localSheetId="76" hidden="1">{"Riqfin97",#N/A,FALSE,"Tran";"Riqfinpro",#N/A,FALSE,"Tran"}</definedName>
    <definedName name="gre" localSheetId="78" hidden="1">{"Riqfin97",#N/A,FALSE,"Tran";"Riqfinpro",#N/A,FALSE,"Tran"}</definedName>
    <definedName name="gre" hidden="1">{"Riqfin97",#N/A,FALSE,"Tran";"Riqfinpro",#N/A,FALSE,"Tran"}</definedName>
    <definedName name="grtrt" hidden="1">'[59]Fax a enviar'!#REF!</definedName>
    <definedName name="gtryrtyr" localSheetId="27" hidden="1">#REF!</definedName>
    <definedName name="gtryrtyr" localSheetId="47" hidden="1">#REF!</definedName>
    <definedName name="gtryrtyr" localSheetId="48" hidden="1">#REF!</definedName>
    <definedName name="gtryrtyr" localSheetId="49" hidden="1">#REF!</definedName>
    <definedName name="gtryrtyr" localSheetId="52" hidden="1">#REF!</definedName>
    <definedName name="gtryrtyr" localSheetId="53" hidden="1">#REF!</definedName>
    <definedName name="gtryrtyr" localSheetId="57" hidden="1">#REF!</definedName>
    <definedName name="gtryrtyr" localSheetId="61" hidden="1">#REF!</definedName>
    <definedName name="gtryrtyr" localSheetId="66" hidden="1">#REF!</definedName>
    <definedName name="gtryrtyr" localSheetId="69" hidden="1">#REF!</definedName>
    <definedName name="gtryrtyr" localSheetId="78" hidden="1">#REF!</definedName>
    <definedName name="gtryrtyr" hidden="1">#REF!</definedName>
    <definedName name="GUIL" localSheetId="27">#REF!</definedName>
    <definedName name="GUIL" localSheetId="47">#REF!</definedName>
    <definedName name="GUIL" localSheetId="48">#REF!</definedName>
    <definedName name="GUIL" localSheetId="49">#REF!</definedName>
    <definedName name="GUIL" localSheetId="52">#REF!</definedName>
    <definedName name="GUIL" localSheetId="53">#REF!</definedName>
    <definedName name="GUIL" localSheetId="57">#REF!</definedName>
    <definedName name="GUIL" localSheetId="61">#REF!</definedName>
    <definedName name="GUIL" localSheetId="66">#REF!</definedName>
    <definedName name="GUIL" localSheetId="69">#REF!</definedName>
    <definedName name="GUIL" localSheetId="78">#REF!</definedName>
    <definedName name="GUIL">#REF!</definedName>
    <definedName name="GUIL1" localSheetId="27">#REF!</definedName>
    <definedName name="GUIL1" localSheetId="47">#REF!</definedName>
    <definedName name="GUIL1" localSheetId="48">#REF!</definedName>
    <definedName name="GUIL1" localSheetId="49">#REF!</definedName>
    <definedName name="GUIL1" localSheetId="52">#REF!</definedName>
    <definedName name="GUIL1" localSheetId="53">#REF!</definedName>
    <definedName name="GUIL1" localSheetId="57">#REF!</definedName>
    <definedName name="GUIL1" localSheetId="61">#REF!</definedName>
    <definedName name="GUIL1" localSheetId="66">#REF!</definedName>
    <definedName name="GUIL1" localSheetId="69">#REF!</definedName>
    <definedName name="GUIL1" localSheetId="78">#REF!</definedName>
    <definedName name="GUIL1">#REF!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46" hidden="1">{"Tab1",#N/A,FALSE,"P";"Tab2",#N/A,FALSE,"P"}</definedName>
    <definedName name="gyu" localSheetId="47" hidden="1">{"Tab1",#N/A,FALSE,"P";"Tab2",#N/A,FALSE,"P"}</definedName>
    <definedName name="gyu" localSheetId="48" hidden="1">{"Tab1",#N/A,FALSE,"P";"Tab2",#N/A,FALSE,"P"}</definedName>
    <definedName name="gyu" localSheetId="49" hidden="1">{"Tab1",#N/A,FALSE,"P";"Tab2",#N/A,FALSE,"P"}</definedName>
    <definedName name="gyu" localSheetId="50" hidden="1">{"Tab1",#N/A,FALSE,"P";"Tab2",#N/A,FALSE,"P"}</definedName>
    <definedName name="gyu" localSheetId="51" hidden="1">{"Tab1",#N/A,FALSE,"P";"Tab2",#N/A,FALSE,"P"}</definedName>
    <definedName name="gyu" localSheetId="52" hidden="1">{"Tab1",#N/A,FALSE,"P";"Tab2",#N/A,FALSE,"P"}</definedName>
    <definedName name="gyu" localSheetId="53" hidden="1">{"Tab1",#N/A,FALSE,"P";"Tab2",#N/A,FALSE,"P"}</definedName>
    <definedName name="gyu" localSheetId="14" hidden="1">{"Tab1",#N/A,FALSE,"P";"Tab2",#N/A,FALSE,"P"}</definedName>
    <definedName name="gyu" localSheetId="57" hidden="1">{"Tab1",#N/A,FALSE,"P";"Tab2",#N/A,FALSE,"P"}</definedName>
    <definedName name="gyu" localSheetId="61" hidden="1">{"Tab1",#N/A,FALSE,"P";"Tab2",#N/A,FALSE,"P"}</definedName>
    <definedName name="gyu" localSheetId="62" hidden="1">{"Tab1",#N/A,FALSE,"P";"Tab2",#N/A,FALSE,"P"}</definedName>
    <definedName name="gyu" localSheetId="66" hidden="1">{"Tab1",#N/A,FALSE,"P";"Tab2",#N/A,FALSE,"P"}</definedName>
    <definedName name="gyu" localSheetId="69" hidden="1">{"Tab1",#N/A,FALSE,"P";"Tab2",#N/A,FALSE,"P"}</definedName>
    <definedName name="gyu" localSheetId="70" hidden="1">{"Tab1",#N/A,FALSE,"P";"Tab2",#N/A,FALSE,"P"}</definedName>
    <definedName name="gyu" localSheetId="71" hidden="1">{"Tab1",#N/A,FALSE,"P";"Tab2",#N/A,FALSE,"P"}</definedName>
    <definedName name="gyu" localSheetId="73" hidden="1">{"Tab1",#N/A,FALSE,"P";"Tab2",#N/A,FALSE,"P"}</definedName>
    <definedName name="gyu" localSheetId="74" hidden="1">{"Tab1",#N/A,FALSE,"P";"Tab2",#N/A,FALSE,"P"}</definedName>
    <definedName name="gyu" localSheetId="75" hidden="1">{"Tab1",#N/A,FALSE,"P";"Tab2",#N/A,FALSE,"P"}</definedName>
    <definedName name="gyu" localSheetId="76" hidden="1">{"Tab1",#N/A,FALSE,"P";"Tab2",#N/A,FALSE,"P"}</definedName>
    <definedName name="gyu" localSheetId="78" hidden="1">{"Tab1",#N/A,FALSE,"P";"Tab2",#N/A,FALSE,"P"}</definedName>
    <definedName name="gyu" hidden="1">{"Tab1",#N/A,FALSE,"P";"Tab2",#N/A,FALSE,"P"}</definedName>
    <definedName name="h" localSheetId="27" hidden="1">#REF!</definedName>
    <definedName name="h" localSheetId="47" hidden="1">#REF!</definedName>
    <definedName name="h" localSheetId="48" hidden="1">#REF!</definedName>
    <definedName name="h" localSheetId="49" hidden="1">#REF!</definedName>
    <definedName name="h" localSheetId="52" hidden="1">#REF!</definedName>
    <definedName name="h" localSheetId="53" hidden="1">#REF!</definedName>
    <definedName name="h" localSheetId="57" hidden="1">#REF!</definedName>
    <definedName name="h" localSheetId="61" hidden="1">#REF!</definedName>
    <definedName name="h" localSheetId="66" hidden="1">#REF!</definedName>
    <definedName name="h" localSheetId="78" hidden="1">#REF!</definedName>
    <definedName name="h" hidden="1">#REF!</definedName>
    <definedName name="HEADING" localSheetId="52">#REF!</definedName>
    <definedName name="HEADING" localSheetId="66">#REF!</definedName>
    <definedName name="HEADING" localSheetId="78">#REF!</definedName>
    <definedName name="HEADING">#REF!</definedName>
    <definedName name="Heading39">'[34]shared data'!$A$1:$G$5</definedName>
    <definedName name="hfhf" localSheetId="27">#REF!</definedName>
    <definedName name="hfhf" localSheetId="46">#REF!</definedName>
    <definedName name="hfhf" localSheetId="51">#REF!</definedName>
    <definedName name="hfhf" localSheetId="52">#REF!</definedName>
    <definedName name="hfhf" localSheetId="66">#REF!</definedName>
    <definedName name="hfhf" localSheetId="69">#REF!</definedName>
    <definedName name="hfhf" localSheetId="78">#REF!</definedName>
    <definedName name="hfhf">#REF!</definedName>
    <definedName name="hfhfhf" localSheetId="27" hidden="1">'[55]Fax a enviar'!#REF!</definedName>
    <definedName name="hfhfhf" localSheetId="47" hidden="1">'[55]Fax a enviar'!#REF!</definedName>
    <definedName name="hfhfhf" localSheetId="48" hidden="1">'[55]Fax a enviar'!#REF!</definedName>
    <definedName name="hfhfhf" localSheetId="49" hidden="1">'[55]Fax a enviar'!#REF!</definedName>
    <definedName name="hfhfhf" localSheetId="53" hidden="1">'[55]Fax a enviar'!#REF!</definedName>
    <definedName name="hfhfhf" localSheetId="57" hidden="1">'[55]Fax a enviar'!#REF!</definedName>
    <definedName name="hfhfhf" localSheetId="61" hidden="1">'[55]Fax a enviar'!#REF!</definedName>
    <definedName name="hfhfhf" localSheetId="66" hidden="1">'[55]Fax a enviar'!#REF!</definedName>
    <definedName name="hfhfhf" localSheetId="69" hidden="1">'[55]Fax a enviar'!#REF!</definedName>
    <definedName name="hfhfhf" hidden="1">'[55]Fax a enviar'!#REF!</definedName>
    <definedName name="hhh" localSheetId="27" hidden="1">'[72]J(Priv.Cap)'!#REF!</definedName>
    <definedName name="hhh" localSheetId="47" hidden="1">'[73]J(Priv.Cap)'!#REF!</definedName>
    <definedName name="hhh" localSheetId="48" hidden="1">'[73]J(Priv.Cap)'!#REF!</definedName>
    <definedName name="hhh" localSheetId="49" hidden="1">'[73]J(Priv.Cap)'!#REF!</definedName>
    <definedName name="hhh" localSheetId="53" hidden="1">'[73]J(Priv.Cap)'!#REF!</definedName>
    <definedName name="hhh" localSheetId="57" hidden="1">'[73]J(Priv.Cap)'!#REF!</definedName>
    <definedName name="hhh" localSheetId="61" hidden="1">'[73]J(Priv.Cap)'!#REF!</definedName>
    <definedName name="hhh" localSheetId="69" hidden="1">'[72]J(Priv.Cap)'!#REF!</definedName>
    <definedName name="hhh" hidden="1">'[72]J(Priv.Cap)'!#REF!</definedName>
    <definedName name="HHHH" localSheetId="27" hidden="1">#REF!</definedName>
    <definedName name="HHHH" localSheetId="47" hidden="1">#REF!</definedName>
    <definedName name="HHHH" localSheetId="48" hidden="1">#REF!</definedName>
    <definedName name="HHHH" localSheetId="49" hidden="1">#REF!</definedName>
    <definedName name="HHHH" localSheetId="52" hidden="1">#REF!</definedName>
    <definedName name="HHHH" localSheetId="53" hidden="1">#REF!</definedName>
    <definedName name="HHHH" localSheetId="57" hidden="1">#REF!</definedName>
    <definedName name="HHHH" localSheetId="61" hidden="1">#REF!</definedName>
    <definedName name="HHHH" localSheetId="66" hidden="1">#REF!</definedName>
    <definedName name="HHHH" localSheetId="69" hidden="1">#REF!</definedName>
    <definedName name="HHHH" localSheetId="78" hidden="1">#REF!</definedName>
    <definedName name="HHHH" hidden="1">#REF!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46" hidden="1">{"Tab1",#N/A,FALSE,"P";"Tab2",#N/A,FALSE,"P"}</definedName>
    <definedName name="hhhhh" localSheetId="47" hidden="1">{"Tab1",#N/A,FALSE,"P";"Tab2",#N/A,FALSE,"P"}</definedName>
    <definedName name="hhhhh" localSheetId="48" hidden="1">{"Tab1",#N/A,FALSE,"P";"Tab2",#N/A,FALSE,"P"}</definedName>
    <definedName name="hhhhh" localSheetId="49" hidden="1">{"Tab1",#N/A,FALSE,"P";"Tab2",#N/A,FALSE,"P"}</definedName>
    <definedName name="hhhhh" localSheetId="50" hidden="1">{"Tab1",#N/A,FALSE,"P";"Tab2",#N/A,FALSE,"P"}</definedName>
    <definedName name="hhhhh" localSheetId="51" hidden="1">{"Tab1",#N/A,FALSE,"P";"Tab2",#N/A,FALSE,"P"}</definedName>
    <definedName name="hhhhh" localSheetId="52" hidden="1">{"Tab1",#N/A,FALSE,"P";"Tab2",#N/A,FALSE,"P"}</definedName>
    <definedName name="hhhhh" localSheetId="53" hidden="1">{"Tab1",#N/A,FALSE,"P";"Tab2",#N/A,FALSE,"P"}</definedName>
    <definedName name="hhhhh" localSheetId="14" hidden="1">{"Tab1",#N/A,FALSE,"P";"Tab2",#N/A,FALSE,"P"}</definedName>
    <definedName name="hhhhh" localSheetId="57" hidden="1">{"Tab1",#N/A,FALSE,"P";"Tab2",#N/A,FALSE,"P"}</definedName>
    <definedName name="hhhhh" localSheetId="61" hidden="1">{"Tab1",#N/A,FALSE,"P";"Tab2",#N/A,FALSE,"P"}</definedName>
    <definedName name="hhhhh" localSheetId="62" hidden="1">{"Tab1",#N/A,FALSE,"P";"Tab2",#N/A,FALSE,"P"}</definedName>
    <definedName name="hhhhh" localSheetId="66" hidden="1">{"Tab1",#N/A,FALSE,"P";"Tab2",#N/A,FALSE,"P"}</definedName>
    <definedName name="hhhhh" localSheetId="69" hidden="1">{"Tab1",#N/A,FALSE,"P";"Tab2",#N/A,FALSE,"P"}</definedName>
    <definedName name="hhhhh" localSheetId="70" hidden="1">{"Tab1",#N/A,FALSE,"P";"Tab2",#N/A,FALSE,"P"}</definedName>
    <definedName name="hhhhh" localSheetId="71" hidden="1">{"Tab1",#N/A,FALSE,"P";"Tab2",#N/A,FALSE,"P"}</definedName>
    <definedName name="hhhhh" localSheetId="73" hidden="1">{"Tab1",#N/A,FALSE,"P";"Tab2",#N/A,FALSE,"P"}</definedName>
    <definedName name="hhhhh" localSheetId="74" hidden="1">{"Tab1",#N/A,FALSE,"P";"Tab2",#N/A,FALSE,"P"}</definedName>
    <definedName name="hhhhh" localSheetId="75" hidden="1">{"Tab1",#N/A,FALSE,"P";"Tab2",#N/A,FALSE,"P"}</definedName>
    <definedName name="hhhhh" localSheetId="76" hidden="1">{"Tab1",#N/A,FALSE,"P";"Tab2",#N/A,FALSE,"P"}</definedName>
    <definedName name="hhhhh" localSheetId="78" hidden="1">{"Tab1",#N/A,FALSE,"P";"Tab2",#N/A,FALSE,"P"}</definedName>
    <definedName name="hhhhh" hidden="1">{"Tab1",#N/A,FALSE,"P";"Tab2",#N/A,FALSE,"P"}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'[46]Inter-Bank'!$L$5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46" hidden="1">{"Tab1",#N/A,FALSE,"P";"Tab2",#N/A,FALSE,"P"}</definedName>
    <definedName name="hio" localSheetId="47" hidden="1">{"Tab1",#N/A,FALSE,"P";"Tab2",#N/A,FALSE,"P"}</definedName>
    <definedName name="hio" localSheetId="48" hidden="1">{"Tab1",#N/A,FALSE,"P";"Tab2",#N/A,FALSE,"P"}</definedName>
    <definedName name="hio" localSheetId="49" hidden="1">{"Tab1",#N/A,FALSE,"P";"Tab2",#N/A,FALSE,"P"}</definedName>
    <definedName name="hio" localSheetId="50" hidden="1">{"Tab1",#N/A,FALSE,"P";"Tab2",#N/A,FALSE,"P"}</definedName>
    <definedName name="hio" localSheetId="51" hidden="1">{"Tab1",#N/A,FALSE,"P";"Tab2",#N/A,FALSE,"P"}</definedName>
    <definedName name="hio" localSheetId="52" hidden="1">{"Tab1",#N/A,FALSE,"P";"Tab2",#N/A,FALSE,"P"}</definedName>
    <definedName name="hio" localSheetId="53" hidden="1">{"Tab1",#N/A,FALSE,"P";"Tab2",#N/A,FALSE,"P"}</definedName>
    <definedName name="hio" localSheetId="14" hidden="1">{"Tab1",#N/A,FALSE,"P";"Tab2",#N/A,FALSE,"P"}</definedName>
    <definedName name="hio" localSheetId="57" hidden="1">{"Tab1",#N/A,FALSE,"P";"Tab2",#N/A,FALSE,"P"}</definedName>
    <definedName name="hio" localSheetId="61" hidden="1">{"Tab1",#N/A,FALSE,"P";"Tab2",#N/A,FALSE,"P"}</definedName>
    <definedName name="hio" localSheetId="62" hidden="1">{"Tab1",#N/A,FALSE,"P";"Tab2",#N/A,FALSE,"P"}</definedName>
    <definedName name="hio" localSheetId="66" hidden="1">{"Tab1",#N/A,FALSE,"P";"Tab2",#N/A,FALSE,"P"}</definedName>
    <definedName name="hio" localSheetId="69" hidden="1">{"Tab1",#N/A,FALSE,"P";"Tab2",#N/A,FALSE,"P"}</definedName>
    <definedName name="hio" localSheetId="70" hidden="1">{"Tab1",#N/A,FALSE,"P";"Tab2",#N/A,FALSE,"P"}</definedName>
    <definedName name="hio" localSheetId="71" hidden="1">{"Tab1",#N/A,FALSE,"P";"Tab2",#N/A,FALSE,"P"}</definedName>
    <definedName name="hio" localSheetId="73" hidden="1">{"Tab1",#N/A,FALSE,"P";"Tab2",#N/A,FALSE,"P"}</definedName>
    <definedName name="hio" localSheetId="74" hidden="1">{"Tab1",#N/A,FALSE,"P";"Tab2",#N/A,FALSE,"P"}</definedName>
    <definedName name="hio" localSheetId="75" hidden="1">{"Tab1",#N/A,FALSE,"P";"Tab2",#N/A,FALSE,"P"}</definedName>
    <definedName name="hio" localSheetId="76" hidden="1">{"Tab1",#N/A,FALSE,"P";"Tab2",#N/A,FALSE,"P"}</definedName>
    <definedName name="hio" localSheetId="78" hidden="1">{"Tab1",#N/A,FALSE,"P";"Tab2",#N/A,FALSE,"P"}</definedName>
    <definedName name="hio" hidden="1">{"Tab1",#N/A,FALSE,"P";"Tab2",#N/A,FALSE,"P"}</definedName>
    <definedName name="hjkhgkky" hidden="1">'[59]Fax a enviar'!#REF!</definedName>
    <definedName name="hkh" localSheetId="27" hidden="1">#REF!</definedName>
    <definedName name="hkh" localSheetId="47" hidden="1">#REF!</definedName>
    <definedName name="hkh" localSheetId="48" hidden="1">#REF!</definedName>
    <definedName name="hkh" localSheetId="49" hidden="1">#REF!</definedName>
    <definedName name="hkh" localSheetId="52" hidden="1">#REF!</definedName>
    <definedName name="hkh" localSheetId="53" hidden="1">#REF!</definedName>
    <definedName name="hkh" localSheetId="57" hidden="1">#REF!</definedName>
    <definedName name="hkh" localSheetId="61" hidden="1">#REF!</definedName>
    <definedName name="hkh" localSheetId="66" hidden="1">#REF!</definedName>
    <definedName name="hkh" localSheetId="69" hidden="1">#REF!</definedName>
    <definedName name="hkh" localSheetId="78" hidden="1">#REF!</definedName>
    <definedName name="hkh" hidden="1">#REF!</definedName>
    <definedName name="hkhkh" localSheetId="27" hidden="1">#REF!</definedName>
    <definedName name="hkhkh" localSheetId="47" hidden="1">#REF!</definedName>
    <definedName name="hkhkh" localSheetId="48" hidden="1">#REF!</definedName>
    <definedName name="hkhkh" localSheetId="49" hidden="1">#REF!</definedName>
    <definedName name="hkhkh" localSheetId="52" hidden="1">#REF!</definedName>
    <definedName name="hkhkh" localSheetId="53" hidden="1">#REF!</definedName>
    <definedName name="hkhkh" localSheetId="57" hidden="1">#REF!</definedName>
    <definedName name="hkhkh" localSheetId="61" hidden="1">#REF!</definedName>
    <definedName name="hkhkh" localSheetId="66" hidden="1">#REF!</definedName>
    <definedName name="hkhkh" localSheetId="69" hidden="1">#REF!</definedName>
    <definedName name="hkhkh" localSheetId="78" hidden="1">#REF!</definedName>
    <definedName name="hkhkh" hidden="1">#REF!</definedName>
    <definedName name="hola" localSheetId="27">#REF!</definedName>
    <definedName name="hola" localSheetId="47">#REF!</definedName>
    <definedName name="hola" localSheetId="48">#REF!</definedName>
    <definedName name="hola" localSheetId="49">#REF!</definedName>
    <definedName name="hola" localSheetId="52">#REF!</definedName>
    <definedName name="hola" localSheetId="53">#REF!</definedName>
    <definedName name="hola" localSheetId="57">#REF!</definedName>
    <definedName name="hola" localSheetId="61">#REF!</definedName>
    <definedName name="hola" localSheetId="66">#REF!</definedName>
    <definedName name="hola" localSheetId="69">#REF!</definedName>
    <definedName name="hola" localSheetId="78">#REF!</definedName>
    <definedName name="hola">#REF!</definedName>
    <definedName name="holalalala" localSheetId="27" hidden="1">'[31]Fax a enviar'!#REF!</definedName>
    <definedName name="holalalala" localSheetId="47" hidden="1">'[66]Fax a enviar'!#REF!</definedName>
    <definedName name="holalalala" localSheetId="48" hidden="1">'[66]Fax a enviar'!#REF!</definedName>
    <definedName name="holalalala" localSheetId="49" hidden="1">'[66]Fax a enviar'!#REF!</definedName>
    <definedName name="holalalala" localSheetId="53" hidden="1">'[66]Fax a enviar'!#REF!</definedName>
    <definedName name="holalalala" localSheetId="57" hidden="1">'[66]Fax a enviar'!#REF!</definedName>
    <definedName name="holalalala" localSheetId="61" hidden="1">'[66]Fax a enviar'!#REF!</definedName>
    <definedName name="holalalala" localSheetId="66" hidden="1">'[31]Fax a enviar'!#REF!</definedName>
    <definedName name="holalalala" localSheetId="69" hidden="1">'[31]Fax a enviar'!#REF!</definedName>
    <definedName name="holalalala" localSheetId="78" hidden="1">'[31]Fax a enviar'!#REF!</definedName>
    <definedName name="holalalala" hidden="1">'[31]Fax a enviar'!#REF!</definedName>
    <definedName name="holallll" localSheetId="27">#REF!</definedName>
    <definedName name="holallll" localSheetId="47">#REF!</definedName>
    <definedName name="holallll" localSheetId="48">#REF!</definedName>
    <definedName name="holallll" localSheetId="49">#REF!</definedName>
    <definedName name="holallll" localSheetId="52">#REF!</definedName>
    <definedName name="holallll" localSheetId="53">#REF!</definedName>
    <definedName name="holallll" localSheetId="57">#REF!</definedName>
    <definedName name="holallll" localSheetId="61">#REF!</definedName>
    <definedName name="holallll" localSheetId="66">#REF!</definedName>
    <definedName name="holallll" localSheetId="69">#REF!</definedName>
    <definedName name="holallll" localSheetId="78">#REF!</definedName>
    <definedName name="holallll">#REF!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46" hidden="1">{"Tab1",#N/A,FALSE,"P";"Tab2",#N/A,FALSE,"P"}</definedName>
    <definedName name="hpu" localSheetId="47" hidden="1">{"Tab1",#N/A,FALSE,"P";"Tab2",#N/A,FALSE,"P"}</definedName>
    <definedName name="hpu" localSheetId="48" hidden="1">{"Tab1",#N/A,FALSE,"P";"Tab2",#N/A,FALSE,"P"}</definedName>
    <definedName name="hpu" localSheetId="49" hidden="1">{"Tab1",#N/A,FALSE,"P";"Tab2",#N/A,FALSE,"P"}</definedName>
    <definedName name="hpu" localSheetId="50" hidden="1">{"Tab1",#N/A,FALSE,"P";"Tab2",#N/A,FALSE,"P"}</definedName>
    <definedName name="hpu" localSheetId="51" hidden="1">{"Tab1",#N/A,FALSE,"P";"Tab2",#N/A,FALSE,"P"}</definedName>
    <definedName name="hpu" localSheetId="52" hidden="1">{"Tab1",#N/A,FALSE,"P";"Tab2",#N/A,FALSE,"P"}</definedName>
    <definedName name="hpu" localSheetId="53" hidden="1">{"Tab1",#N/A,FALSE,"P";"Tab2",#N/A,FALSE,"P"}</definedName>
    <definedName name="hpu" localSheetId="14" hidden="1">{"Tab1",#N/A,FALSE,"P";"Tab2",#N/A,FALSE,"P"}</definedName>
    <definedName name="hpu" localSheetId="57" hidden="1">{"Tab1",#N/A,FALSE,"P";"Tab2",#N/A,FALSE,"P"}</definedName>
    <definedName name="hpu" localSheetId="61" hidden="1">{"Tab1",#N/A,FALSE,"P";"Tab2",#N/A,FALSE,"P"}</definedName>
    <definedName name="hpu" localSheetId="62" hidden="1">{"Tab1",#N/A,FALSE,"P";"Tab2",#N/A,FALSE,"P"}</definedName>
    <definedName name="hpu" localSheetId="66" hidden="1">{"Tab1",#N/A,FALSE,"P";"Tab2",#N/A,FALSE,"P"}</definedName>
    <definedName name="hpu" localSheetId="69" hidden="1">{"Tab1",#N/A,FALSE,"P";"Tab2",#N/A,FALSE,"P"}</definedName>
    <definedName name="hpu" localSheetId="70" hidden="1">{"Tab1",#N/A,FALSE,"P";"Tab2",#N/A,FALSE,"P"}</definedName>
    <definedName name="hpu" localSheetId="71" hidden="1">{"Tab1",#N/A,FALSE,"P";"Tab2",#N/A,FALSE,"P"}</definedName>
    <definedName name="hpu" localSheetId="73" hidden="1">{"Tab1",#N/A,FALSE,"P";"Tab2",#N/A,FALSE,"P"}</definedName>
    <definedName name="hpu" localSheetId="74" hidden="1">{"Tab1",#N/A,FALSE,"P";"Tab2",#N/A,FALSE,"P"}</definedName>
    <definedName name="hpu" localSheetId="75" hidden="1">{"Tab1",#N/A,FALSE,"P";"Tab2",#N/A,FALSE,"P"}</definedName>
    <definedName name="hpu" localSheetId="76" hidden="1">{"Tab1",#N/A,FALSE,"P";"Tab2",#N/A,FALSE,"P"}</definedName>
    <definedName name="hpu" localSheetId="78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46" hidden="1">{"'para SB'!$A$1318:$F$1381"}</definedName>
    <definedName name="HTML_Control" localSheetId="47" hidden="1">{"'para SB'!$A$1318:$F$1381"}</definedName>
    <definedName name="HTML_Control" localSheetId="48" hidden="1">{"'para SB'!$A$1318:$F$1381"}</definedName>
    <definedName name="HTML_Control" localSheetId="49" hidden="1">{"'para SB'!$A$1318:$F$1381"}</definedName>
    <definedName name="HTML_Control" localSheetId="50" hidden="1">{"'para SB'!$A$1318:$F$1381"}</definedName>
    <definedName name="HTML_Control" localSheetId="51" hidden="1">{"'para SB'!$A$1318:$F$1381"}</definedName>
    <definedName name="HTML_Control" localSheetId="52" hidden="1">{"'para SB'!$A$1318:$F$1381"}</definedName>
    <definedName name="HTML_Control" localSheetId="53" hidden="1">{"'para SB'!$A$1318:$F$1381"}</definedName>
    <definedName name="HTML_Control" localSheetId="14" hidden="1">{"'para SB'!$A$1318:$F$1381"}</definedName>
    <definedName name="HTML_Control" localSheetId="57" hidden="1">{"'para SB'!$A$1318:$F$1381"}</definedName>
    <definedName name="HTML_Control" localSheetId="61" hidden="1">{"'para SB'!$A$1318:$F$1381"}</definedName>
    <definedName name="HTML_Control" localSheetId="62" hidden="1">{"'para SB'!$A$1318:$F$1381"}</definedName>
    <definedName name="HTML_Control" localSheetId="66" hidden="1">{"'para SB'!$A$1318:$F$1381"}</definedName>
    <definedName name="HTML_Control" localSheetId="78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46" hidden="1">{"Tab1",#N/A,FALSE,"P";"Tab2",#N/A,FALSE,"P"}</definedName>
    <definedName name="hui" localSheetId="47" hidden="1">{"Tab1",#N/A,FALSE,"P";"Tab2",#N/A,FALSE,"P"}</definedName>
    <definedName name="hui" localSheetId="48" hidden="1">{"Tab1",#N/A,FALSE,"P";"Tab2",#N/A,FALSE,"P"}</definedName>
    <definedName name="hui" localSheetId="49" hidden="1">{"Tab1",#N/A,FALSE,"P";"Tab2",#N/A,FALSE,"P"}</definedName>
    <definedName name="hui" localSheetId="50" hidden="1">{"Tab1",#N/A,FALSE,"P";"Tab2",#N/A,FALSE,"P"}</definedName>
    <definedName name="hui" localSheetId="51" hidden="1">{"Tab1",#N/A,FALSE,"P";"Tab2",#N/A,FALSE,"P"}</definedName>
    <definedName name="hui" localSheetId="52" hidden="1">{"Tab1",#N/A,FALSE,"P";"Tab2",#N/A,FALSE,"P"}</definedName>
    <definedName name="hui" localSheetId="53" hidden="1">{"Tab1",#N/A,FALSE,"P";"Tab2",#N/A,FALSE,"P"}</definedName>
    <definedName name="hui" localSheetId="14" hidden="1">{"Tab1",#N/A,FALSE,"P";"Tab2",#N/A,FALSE,"P"}</definedName>
    <definedName name="hui" localSheetId="57" hidden="1">{"Tab1",#N/A,FALSE,"P";"Tab2",#N/A,FALSE,"P"}</definedName>
    <definedName name="hui" localSheetId="61" hidden="1">{"Tab1",#N/A,FALSE,"P";"Tab2",#N/A,FALSE,"P"}</definedName>
    <definedName name="hui" localSheetId="62" hidden="1">{"Tab1",#N/A,FALSE,"P";"Tab2",#N/A,FALSE,"P"}</definedName>
    <definedName name="hui" localSheetId="66" hidden="1">{"Tab1",#N/A,FALSE,"P";"Tab2",#N/A,FALSE,"P"}</definedName>
    <definedName name="hui" localSheetId="69" hidden="1">{"Tab1",#N/A,FALSE,"P";"Tab2",#N/A,FALSE,"P"}</definedName>
    <definedName name="hui" localSheetId="70" hidden="1">{"Tab1",#N/A,FALSE,"P";"Tab2",#N/A,FALSE,"P"}</definedName>
    <definedName name="hui" localSheetId="71" hidden="1">{"Tab1",#N/A,FALSE,"P";"Tab2",#N/A,FALSE,"P"}</definedName>
    <definedName name="hui" localSheetId="73" hidden="1">{"Tab1",#N/A,FALSE,"P";"Tab2",#N/A,FALSE,"P"}</definedName>
    <definedName name="hui" localSheetId="74" hidden="1">{"Tab1",#N/A,FALSE,"P";"Tab2",#N/A,FALSE,"P"}</definedName>
    <definedName name="hui" localSheetId="75" hidden="1">{"Tab1",#N/A,FALSE,"P";"Tab2",#N/A,FALSE,"P"}</definedName>
    <definedName name="hui" localSheetId="76" hidden="1">{"Tab1",#N/A,FALSE,"P";"Tab2",#N/A,FALSE,"P"}</definedName>
    <definedName name="hui" localSheetId="78" hidden="1">{"Tab1",#N/A,FALSE,"P";"Tab2",#N/A,FALSE,"P"}</definedName>
    <definedName name="hui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46" hidden="1">{"Tab1",#N/A,FALSE,"P";"Tab2",#N/A,FALSE,"P"}</definedName>
    <definedName name="huo" localSheetId="47" hidden="1">{"Tab1",#N/A,FALSE,"P";"Tab2",#N/A,FALSE,"P"}</definedName>
    <definedName name="huo" localSheetId="48" hidden="1">{"Tab1",#N/A,FALSE,"P";"Tab2",#N/A,FALSE,"P"}</definedName>
    <definedName name="huo" localSheetId="49" hidden="1">{"Tab1",#N/A,FALSE,"P";"Tab2",#N/A,FALSE,"P"}</definedName>
    <definedName name="huo" localSheetId="50" hidden="1">{"Tab1",#N/A,FALSE,"P";"Tab2",#N/A,FALSE,"P"}</definedName>
    <definedName name="huo" localSheetId="51" hidden="1">{"Tab1",#N/A,FALSE,"P";"Tab2",#N/A,FALSE,"P"}</definedName>
    <definedName name="huo" localSheetId="52" hidden="1">{"Tab1",#N/A,FALSE,"P";"Tab2",#N/A,FALSE,"P"}</definedName>
    <definedName name="huo" localSheetId="53" hidden="1">{"Tab1",#N/A,FALSE,"P";"Tab2",#N/A,FALSE,"P"}</definedName>
    <definedName name="huo" localSheetId="14" hidden="1">{"Tab1",#N/A,FALSE,"P";"Tab2",#N/A,FALSE,"P"}</definedName>
    <definedName name="huo" localSheetId="57" hidden="1">{"Tab1",#N/A,FALSE,"P";"Tab2",#N/A,FALSE,"P"}</definedName>
    <definedName name="huo" localSheetId="61" hidden="1">{"Tab1",#N/A,FALSE,"P";"Tab2",#N/A,FALSE,"P"}</definedName>
    <definedName name="huo" localSheetId="62" hidden="1">{"Tab1",#N/A,FALSE,"P";"Tab2",#N/A,FALSE,"P"}</definedName>
    <definedName name="huo" localSheetId="66" hidden="1">{"Tab1",#N/A,FALSE,"P";"Tab2",#N/A,FALSE,"P"}</definedName>
    <definedName name="huo" localSheetId="69" hidden="1">{"Tab1",#N/A,FALSE,"P";"Tab2",#N/A,FALSE,"P"}</definedName>
    <definedName name="huo" localSheetId="70" hidden="1">{"Tab1",#N/A,FALSE,"P";"Tab2",#N/A,FALSE,"P"}</definedName>
    <definedName name="huo" localSheetId="71" hidden="1">{"Tab1",#N/A,FALSE,"P";"Tab2",#N/A,FALSE,"P"}</definedName>
    <definedName name="huo" localSheetId="73" hidden="1">{"Tab1",#N/A,FALSE,"P";"Tab2",#N/A,FALSE,"P"}</definedName>
    <definedName name="huo" localSheetId="74" hidden="1">{"Tab1",#N/A,FALSE,"P";"Tab2",#N/A,FALSE,"P"}</definedName>
    <definedName name="huo" localSheetId="75" hidden="1">{"Tab1",#N/A,FALSE,"P";"Tab2",#N/A,FALSE,"P"}</definedName>
    <definedName name="huo" localSheetId="76" hidden="1">{"Tab1",#N/A,FALSE,"P";"Tab2",#N/A,FALSE,"P"}</definedName>
    <definedName name="huo" localSheetId="78" hidden="1">{"Tab1",#N/A,FALSE,"P";"Tab2",#N/A,FALSE,"P"}</definedName>
    <definedName name="huo" hidden="1">{"Tab1",#N/A,FALSE,"P";"Tab2",#N/A,FALSE,"P"}</definedName>
    <definedName name="hutyu7" localSheetId="27" hidden="1">#REF!</definedName>
    <definedName name="hutyu7" localSheetId="47" hidden="1">#REF!</definedName>
    <definedName name="hutyu7" localSheetId="48" hidden="1">#REF!</definedName>
    <definedName name="hutyu7" localSheetId="49" hidden="1">#REF!</definedName>
    <definedName name="hutyu7" localSheetId="52" hidden="1">#REF!</definedName>
    <definedName name="hutyu7" localSheetId="53" hidden="1">#REF!</definedName>
    <definedName name="hutyu7" localSheetId="57" hidden="1">#REF!</definedName>
    <definedName name="hutyu7" localSheetId="61" hidden="1">#REF!</definedName>
    <definedName name="hutyu7" localSheetId="66" hidden="1">#REF!</definedName>
    <definedName name="hutyu7" localSheetId="78" hidden="1">#REF!</definedName>
    <definedName name="hutyu7" hidden="1">#REF!</definedName>
    <definedName name="HVYNONO1" localSheetId="27">[45]nonopec!#REF!</definedName>
    <definedName name="HVYNONO1" localSheetId="47">[74]nonopec!#REF!</definedName>
    <definedName name="HVYNONO1" localSheetId="48">[74]nonopec!#REF!</definedName>
    <definedName name="HVYNONO1" localSheetId="49">[74]nonopec!#REF!</definedName>
    <definedName name="HVYNONO1" localSheetId="53">[74]nonopec!#REF!</definedName>
    <definedName name="HVYNONO1" localSheetId="57">[74]nonopec!#REF!</definedName>
    <definedName name="HVYNONO1" localSheetId="61">[74]nonopec!#REF!</definedName>
    <definedName name="HVYNONO1" localSheetId="66">[45]nonopec!#REF!</definedName>
    <definedName name="HVYNONO1" localSheetId="78">[45]nonopec!#REF!</definedName>
    <definedName name="HVYNONO1">[45]nonopec!#REF!</definedName>
    <definedName name="HVYNONO2" localSheetId="27">[45]nonopec!#REF!</definedName>
    <definedName name="HVYNONO2" localSheetId="47">[74]nonopec!#REF!</definedName>
    <definedName name="HVYNONO2" localSheetId="48">[74]nonopec!#REF!</definedName>
    <definedName name="HVYNONO2" localSheetId="49">[74]nonopec!#REF!</definedName>
    <definedName name="HVYNONO2" localSheetId="53">[74]nonopec!#REF!</definedName>
    <definedName name="HVYNONO2" localSheetId="57">[74]nonopec!#REF!</definedName>
    <definedName name="HVYNONO2" localSheetId="61">[74]nonopec!#REF!</definedName>
    <definedName name="HVYNONO2" localSheetId="66">[45]nonopec!#REF!</definedName>
    <definedName name="HVYNONO2" localSheetId="78">[45]nonopec!#REF!</definedName>
    <definedName name="HVYNONO2">[45]nonopec!#REF!</definedName>
    <definedName name="HVYNONOPEC">[45]nonopec!#REF!</definedName>
    <definedName name="HVYOECD">[45]nonopec!#REF!</definedName>
    <definedName name="HVYOPEC">[45]nonopec!#REF!</definedName>
    <definedName name="HVYSUMM">[45]nonopec!#REF!</definedName>
    <definedName name="IDAr" localSheetId="46">#REF!</definedName>
    <definedName name="IDAr" localSheetId="51">#REF!</definedName>
    <definedName name="IDAr" localSheetId="52">#REF!</definedName>
    <definedName name="IDAr" localSheetId="66">#REF!</definedName>
    <definedName name="IDAr" localSheetId="78">#REF!</definedName>
    <definedName name="IDAr">#REF!</definedName>
    <definedName name="IDB" localSheetId="27">#REF!</definedName>
    <definedName name="IDB" localSheetId="47">#REF!</definedName>
    <definedName name="IDB" localSheetId="48">#REF!</definedName>
    <definedName name="IDB" localSheetId="49">#REF!</definedName>
    <definedName name="IDB" localSheetId="52">#REF!</definedName>
    <definedName name="IDB" localSheetId="53">#REF!</definedName>
    <definedName name="IDB" localSheetId="57">#REF!</definedName>
    <definedName name="IDB" localSheetId="61">#REF!</definedName>
    <definedName name="IDB" localSheetId="66">#REF!</definedName>
    <definedName name="IDB" localSheetId="69">#REF!</definedName>
    <definedName name="IDB" localSheetId="78">#REF!</definedName>
    <definedName name="IDB">#REF!</definedName>
    <definedName name="IFSASSETS" localSheetId="52">#REF!</definedName>
    <definedName name="IFSASSETS" localSheetId="66">#REF!</definedName>
    <definedName name="IFSASSETS" localSheetId="78">#REF!</definedName>
    <definedName name="IFSASSETS">#REF!</definedName>
    <definedName name="IFSLIABS" localSheetId="52">#REF!</definedName>
    <definedName name="IFSLIABS" localSheetId="66">#REF!</definedName>
    <definedName name="IFSLIABS">#REF!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46" hidden="1">{"Tab1",#N/A,FALSE,"P";"Tab2",#N/A,FALSE,"P"}</definedName>
    <definedName name="ii" localSheetId="47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localSheetId="51" hidden="1">{"Tab1",#N/A,FALSE,"P";"Tab2",#N/A,FALSE,"P"}</definedName>
    <definedName name="ii" localSheetId="52" hidden="1">{"Tab1",#N/A,FALSE,"P";"Tab2",#N/A,FALSE,"P"}</definedName>
    <definedName name="ii" localSheetId="53" hidden="1">{"Tab1",#N/A,FALSE,"P";"Tab2",#N/A,FALSE,"P"}</definedName>
    <definedName name="ii" localSheetId="14" hidden="1">{"Tab1",#N/A,FALSE,"P";"Tab2",#N/A,FALSE,"P"}</definedName>
    <definedName name="ii" localSheetId="57" hidden="1">{"Tab1",#N/A,FALSE,"P";"Tab2",#N/A,FALSE,"P"}</definedName>
    <definedName name="ii" localSheetId="61" hidden="1">{"Tab1",#N/A,FALSE,"P";"Tab2",#N/A,FALSE,"P"}</definedName>
    <definedName name="ii" localSheetId="62" hidden="1">{"Tab1",#N/A,FALSE,"P";"Tab2",#N/A,FALSE,"P"}</definedName>
    <definedName name="ii" localSheetId="66" hidden="1">{"Tab1",#N/A,FALSE,"P";"Tab2",#N/A,FALSE,"P"}</definedName>
    <definedName name="ii" localSheetId="69" hidden="1">{"Tab1",#N/A,FALSE,"P";"Tab2",#N/A,FALSE,"P"}</definedName>
    <definedName name="ii" localSheetId="70" hidden="1">{"Tab1",#N/A,FALSE,"P";"Tab2",#N/A,FALSE,"P"}</definedName>
    <definedName name="ii" localSheetId="71" hidden="1">{"Tab1",#N/A,FALSE,"P";"Tab2",#N/A,FALSE,"P"}</definedName>
    <definedName name="ii" localSheetId="73" hidden="1">{"Tab1",#N/A,FALSE,"P";"Tab2",#N/A,FALSE,"P"}</definedName>
    <definedName name="ii" localSheetId="74" hidden="1">{"Tab1",#N/A,FALSE,"P";"Tab2",#N/A,FALSE,"P"}</definedName>
    <definedName name="ii" localSheetId="75" hidden="1">{"Tab1",#N/A,FALSE,"P";"Tab2",#N/A,FALSE,"P"}</definedName>
    <definedName name="ii" localSheetId="76" hidden="1">{"Tab1",#N/A,FALSE,"P";"Tab2",#N/A,FALSE,"P"}</definedName>
    <definedName name="ii" localSheetId="78" hidden="1">{"Tab1",#N/A,FALSE,"P";"Tab2",#N/A,FALSE,"P"}</definedName>
    <definedName name="ii" hidden="1">{"Tab1",#N/A,FALSE,"P";"Tab2",#N/A,FALSE,"P"}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46" hidden="1">{"Riqfin97",#N/A,FALSE,"Tran";"Riqfinpro",#N/A,FALSE,"Tran"}</definedName>
    <definedName name="iii" localSheetId="47" hidden="1">{"Riqfin97",#N/A,FALSE,"Tran";"Riqfinpro",#N/A,FALSE,"Tran"}</definedName>
    <definedName name="iii" localSheetId="48" hidden="1">{"Riqfin97",#N/A,FALSE,"Tran";"Riqfinpro",#N/A,FALSE,"Tran"}</definedName>
    <definedName name="iii" localSheetId="49" hidden="1">{"Riqfin97",#N/A,FALSE,"Tran";"Riqfinpro",#N/A,FALSE,"Tran"}</definedName>
    <definedName name="iii" localSheetId="50" hidden="1">{"Riqfin97",#N/A,FALSE,"Tran";"Riqfinpro",#N/A,FALSE,"Tran"}</definedName>
    <definedName name="iii" localSheetId="51" hidden="1">{"Riqfin97",#N/A,FALSE,"Tran";"Riqfinpro",#N/A,FALSE,"Tran"}</definedName>
    <definedName name="iii" localSheetId="52" hidden="1">{"Riqfin97",#N/A,FALSE,"Tran";"Riqfinpro",#N/A,FALSE,"Tran"}</definedName>
    <definedName name="iii" localSheetId="53" hidden="1">{"Riqfin97",#N/A,FALSE,"Tran";"Riqfinpro",#N/A,FALSE,"Tran"}</definedName>
    <definedName name="iii" localSheetId="14" hidden="1">{"Riqfin97",#N/A,FALSE,"Tran";"Riqfinpro",#N/A,FALSE,"Tran"}</definedName>
    <definedName name="iii" localSheetId="57" hidden="1">{"Riqfin97",#N/A,FALSE,"Tran";"Riqfinpro",#N/A,FALSE,"Tran"}</definedName>
    <definedName name="iii" localSheetId="61" hidden="1">{"Riqfin97",#N/A,FALSE,"Tran";"Riqfinpro",#N/A,FALSE,"Tran"}</definedName>
    <definedName name="iii" localSheetId="62" hidden="1">{"Riqfin97",#N/A,FALSE,"Tran";"Riqfinpro",#N/A,FALSE,"Tran"}</definedName>
    <definedName name="iii" localSheetId="66" hidden="1">{"Riqfin97",#N/A,FALSE,"Tran";"Riqfinpro",#N/A,FALSE,"Tran"}</definedName>
    <definedName name="iii" localSheetId="69" hidden="1">{"Riqfin97",#N/A,FALSE,"Tran";"Riqfinpro",#N/A,FALSE,"Tran"}</definedName>
    <definedName name="iii" localSheetId="70" hidden="1">{"Riqfin97",#N/A,FALSE,"Tran";"Riqfinpro",#N/A,FALSE,"Tran"}</definedName>
    <definedName name="iii" localSheetId="71" hidden="1">{"Riqfin97",#N/A,FALSE,"Tran";"Riqfinpro",#N/A,FALSE,"Tran"}</definedName>
    <definedName name="iii" localSheetId="73" hidden="1">{"Riqfin97",#N/A,FALSE,"Tran";"Riqfinpro",#N/A,FALSE,"Tran"}</definedName>
    <definedName name="iii" localSheetId="74" hidden="1">{"Riqfin97",#N/A,FALSE,"Tran";"Riqfinpro",#N/A,FALSE,"Tran"}</definedName>
    <definedName name="iii" localSheetId="75" hidden="1">{"Riqfin97",#N/A,FALSE,"Tran";"Riqfinpro",#N/A,FALSE,"Tran"}</definedName>
    <definedName name="iii" localSheetId="76" hidden="1">{"Riqfin97",#N/A,FALSE,"Tran";"Riqfinpro",#N/A,FALSE,"Tran"}</definedName>
    <definedName name="iii" localSheetId="78" hidden="1">{"Riqfin97",#N/A,FALSE,"Tran";"Riqfinpro",#N/A,FALSE,"Tran"}</definedName>
    <definedName name="iii" hidden="1">{"Riqfin97",#N/A,FALSE,"Tran";"Riqfinpro",#N/A,FALSE,"Tran"}</definedName>
    <definedName name="iiiiiiiiiii" localSheetId="27" hidden="1">#REF!</definedName>
    <definedName name="iiiiiiiiiii" localSheetId="47" hidden="1">#REF!</definedName>
    <definedName name="iiiiiiiiiii" localSheetId="48" hidden="1">#REF!</definedName>
    <definedName name="iiiiiiiiiii" localSheetId="49" hidden="1">#REF!</definedName>
    <definedName name="iiiiiiiiiii" localSheetId="52" hidden="1">#REF!</definedName>
    <definedName name="iiiiiiiiiii" localSheetId="53" hidden="1">#REF!</definedName>
    <definedName name="iiiiiiiiiii" localSheetId="57" hidden="1">#REF!</definedName>
    <definedName name="iiiiiiiiiii" localSheetId="61" hidden="1">#REF!</definedName>
    <definedName name="iiiiiiiiiii" localSheetId="66" hidden="1">#REF!</definedName>
    <definedName name="iiiiiiiiiii" localSheetId="78" hidden="1">#REF!</definedName>
    <definedName name="iiiiiiiiiii" hidden="1">#REF!</definedName>
    <definedName name="iiiiiiiiiiii" localSheetId="27" hidden="1">'[55]Fax a enviar'!#REF!</definedName>
    <definedName name="iiiiiiiiiiii" localSheetId="47" hidden="1">'[55]Fax a enviar'!#REF!</definedName>
    <definedName name="iiiiiiiiiiii" localSheetId="48" hidden="1">'[55]Fax a enviar'!#REF!</definedName>
    <definedName name="iiiiiiiiiiii" localSheetId="49" hidden="1">'[55]Fax a enviar'!#REF!</definedName>
    <definedName name="iiiiiiiiiiii" localSheetId="53" hidden="1">'[55]Fax a enviar'!#REF!</definedName>
    <definedName name="iiiiiiiiiiii" localSheetId="57" hidden="1">'[55]Fax a enviar'!#REF!</definedName>
    <definedName name="iiiiiiiiiiii" localSheetId="61" hidden="1">'[55]Fax a enviar'!#REF!</definedName>
    <definedName name="iiiiiiiiiiii" localSheetId="66" hidden="1">'[55]Fax a enviar'!#REF!</definedName>
    <definedName name="iiiiiiiiiiii" localSheetId="78" hidden="1">'[55]Fax a enviar'!#REF!</definedName>
    <definedName name="iiiiiiiiiiii" hidden="1">'[55]Fax a enviar'!#REF!</definedName>
    <definedName name="iiiiiiiiiiiiiiiii" localSheetId="27" hidden="1">'[55]Fax a enviar'!#REF!</definedName>
    <definedName name="iiiiiiiiiiiiiiiii" localSheetId="47" hidden="1">'[55]Fax a enviar'!#REF!</definedName>
    <definedName name="iiiiiiiiiiiiiiiii" localSheetId="48" hidden="1">'[55]Fax a enviar'!#REF!</definedName>
    <definedName name="iiiiiiiiiiiiiiiii" localSheetId="49" hidden="1">'[55]Fax a enviar'!#REF!</definedName>
    <definedName name="iiiiiiiiiiiiiiiii" localSheetId="53" hidden="1">'[55]Fax a enviar'!#REF!</definedName>
    <definedName name="iiiiiiiiiiiiiiiii" localSheetId="57" hidden="1">'[55]Fax a enviar'!#REF!</definedName>
    <definedName name="iiiiiiiiiiiiiiiii" localSheetId="61" hidden="1">'[55]Fax a enviar'!#REF!</definedName>
    <definedName name="iiiiiiiiiiiiiiiii" localSheetId="66" hidden="1">'[55]Fax a enviar'!#REF!</definedName>
    <definedName name="iiiiiiiiiiiiiiiii" localSheetId="78" hidden="1">'[55]Fax a enviar'!#REF!</definedName>
    <definedName name="iiiiiiiiiiiiiiiii" hidden="1">'[55]Fax a enviar'!#REF!</definedName>
    <definedName name="iiiiiiiiiiiiiiiiiiiiiiiiii" localSheetId="27" hidden="1">#REF!</definedName>
    <definedName name="iiiiiiiiiiiiiiiiiiiiiiiiii" localSheetId="47" hidden="1">#REF!</definedName>
    <definedName name="iiiiiiiiiiiiiiiiiiiiiiiiii" localSheetId="48" hidden="1">#REF!</definedName>
    <definedName name="iiiiiiiiiiiiiiiiiiiiiiiiii" localSheetId="49" hidden="1">#REF!</definedName>
    <definedName name="iiiiiiiiiiiiiiiiiiiiiiiiii" localSheetId="52" hidden="1">#REF!</definedName>
    <definedName name="iiiiiiiiiiiiiiiiiiiiiiiiii" localSheetId="53" hidden="1">#REF!</definedName>
    <definedName name="iiiiiiiiiiiiiiiiiiiiiiiiii" localSheetId="57" hidden="1">#REF!</definedName>
    <definedName name="iiiiiiiiiiiiiiiiiiiiiiiiii" localSheetId="61" hidden="1">#REF!</definedName>
    <definedName name="iiiiiiiiiiiiiiiiiiiiiiiiii" localSheetId="66" hidden="1">#REF!</definedName>
    <definedName name="iiiiiiiiiiiiiiiiiiiiiiiiii" localSheetId="69" hidden="1">#REF!</definedName>
    <definedName name="iiiiiiiiiiiiiiiiiiiiiiiiii" localSheetId="78" hidden="1">#REF!</definedName>
    <definedName name="iiiiiiiiiiiiiiiiiiiiiiiiii" hidden="1">#REF!</definedName>
    <definedName name="iiiooo" localSheetId="27">#REF!</definedName>
    <definedName name="iiiooo" localSheetId="47">#REF!</definedName>
    <definedName name="iiiooo" localSheetId="48">#REF!</definedName>
    <definedName name="iiiooo" localSheetId="49">#REF!</definedName>
    <definedName name="iiiooo" localSheetId="52">#REF!</definedName>
    <definedName name="iiiooo" localSheetId="53">#REF!</definedName>
    <definedName name="iiiooo" localSheetId="57">#REF!</definedName>
    <definedName name="iiiooo" localSheetId="61">#REF!</definedName>
    <definedName name="iiiooo" localSheetId="66">#REF!</definedName>
    <definedName name="iiiooo" localSheetId="69">#REF!</definedName>
    <definedName name="iiiooo" localSheetId="78">#REF!</definedName>
    <definedName name="iiiooo">#REF!</definedName>
    <definedName name="IKR" localSheetId="27">#REF!</definedName>
    <definedName name="IKR" localSheetId="47">#REF!</definedName>
    <definedName name="IKR" localSheetId="48">#REF!</definedName>
    <definedName name="IKR" localSheetId="49">#REF!</definedName>
    <definedName name="IKR" localSheetId="52">#REF!</definedName>
    <definedName name="IKR" localSheetId="53">#REF!</definedName>
    <definedName name="IKR" localSheetId="57">#REF!</definedName>
    <definedName name="IKR" localSheetId="61">#REF!</definedName>
    <definedName name="IKR" localSheetId="66">#REF!</definedName>
    <definedName name="IKR" localSheetId="69">#REF!</definedName>
    <definedName name="IKR" localSheetId="78">#REF!</definedName>
    <definedName name="IKR">#REF!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46" hidden="1">{"Riqfin97",#N/A,FALSE,"Tran";"Riqfinpro",#N/A,FALSE,"Tran"}</definedName>
    <definedName name="ilo" localSheetId="47" hidden="1">{"Riqfin97",#N/A,FALSE,"Tran";"Riqfinpro",#N/A,FALSE,"Tran"}</definedName>
    <definedName name="ilo" localSheetId="48" hidden="1">{"Riqfin97",#N/A,FALSE,"Tran";"Riqfinpro",#N/A,FALSE,"Tran"}</definedName>
    <definedName name="ilo" localSheetId="49" hidden="1">{"Riqfin97",#N/A,FALSE,"Tran";"Riqfinpro",#N/A,FALSE,"Tran"}</definedName>
    <definedName name="ilo" localSheetId="50" hidden="1">{"Riqfin97",#N/A,FALSE,"Tran";"Riqfinpro",#N/A,FALSE,"Tran"}</definedName>
    <definedName name="ilo" localSheetId="51" hidden="1">{"Riqfin97",#N/A,FALSE,"Tran";"Riqfinpro",#N/A,FALSE,"Tran"}</definedName>
    <definedName name="ilo" localSheetId="52" hidden="1">{"Riqfin97",#N/A,FALSE,"Tran";"Riqfinpro",#N/A,FALSE,"Tran"}</definedName>
    <definedName name="ilo" localSheetId="53" hidden="1">{"Riqfin97",#N/A,FALSE,"Tran";"Riqfinpro",#N/A,FALSE,"Tran"}</definedName>
    <definedName name="ilo" localSheetId="14" hidden="1">{"Riqfin97",#N/A,FALSE,"Tran";"Riqfinpro",#N/A,FALSE,"Tran"}</definedName>
    <definedName name="ilo" localSheetId="57" hidden="1">{"Riqfin97",#N/A,FALSE,"Tran";"Riqfinpro",#N/A,FALSE,"Tran"}</definedName>
    <definedName name="ilo" localSheetId="61" hidden="1">{"Riqfin97",#N/A,FALSE,"Tran";"Riqfinpro",#N/A,FALSE,"Tran"}</definedName>
    <definedName name="ilo" localSheetId="62" hidden="1">{"Riqfin97",#N/A,FALSE,"Tran";"Riqfinpro",#N/A,FALSE,"Tran"}</definedName>
    <definedName name="ilo" localSheetId="66" hidden="1">{"Riqfin97",#N/A,FALSE,"Tran";"Riqfinpro",#N/A,FALSE,"Tran"}</definedName>
    <definedName name="ilo" localSheetId="69" hidden="1">{"Riqfin97",#N/A,FALSE,"Tran";"Riqfinpro",#N/A,FALSE,"Tran"}</definedName>
    <definedName name="ilo" localSheetId="70" hidden="1">{"Riqfin97",#N/A,FALSE,"Tran";"Riqfinpro",#N/A,FALSE,"Tran"}</definedName>
    <definedName name="ilo" localSheetId="71" hidden="1">{"Riqfin97",#N/A,FALSE,"Tran";"Riqfinpro",#N/A,FALSE,"Tran"}</definedName>
    <definedName name="ilo" localSheetId="73" hidden="1">{"Riqfin97",#N/A,FALSE,"Tran";"Riqfinpro",#N/A,FALSE,"Tran"}</definedName>
    <definedName name="ilo" localSheetId="74" hidden="1">{"Riqfin97",#N/A,FALSE,"Tran";"Riqfinpro",#N/A,FALSE,"Tran"}</definedName>
    <definedName name="ilo" localSheetId="75" hidden="1">{"Riqfin97",#N/A,FALSE,"Tran";"Riqfinpro",#N/A,FALSE,"Tran"}</definedName>
    <definedName name="ilo" localSheetId="76" hidden="1">{"Riqfin97",#N/A,FALSE,"Tran";"Riqfinpro",#N/A,FALSE,"Tran"}</definedName>
    <definedName name="ilo" localSheetId="78" hidden="1">{"Riqfin97",#N/A,FALSE,"Tran";"Riqfinpro",#N/A,FALSE,"Tran"}</definedName>
    <definedName name="ilo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46" hidden="1">{"Riqfin97",#N/A,FALSE,"Tran";"Riqfinpro",#N/A,FALSE,"Tran"}</definedName>
    <definedName name="ilu" localSheetId="47" hidden="1">{"Riqfin97",#N/A,FALSE,"Tran";"Riqfinpro",#N/A,FALSE,"Tran"}</definedName>
    <definedName name="ilu" localSheetId="48" hidden="1">{"Riqfin97",#N/A,FALSE,"Tran";"Riqfinpro",#N/A,FALSE,"Tran"}</definedName>
    <definedName name="ilu" localSheetId="49" hidden="1">{"Riqfin97",#N/A,FALSE,"Tran";"Riqfinpro",#N/A,FALSE,"Tran"}</definedName>
    <definedName name="ilu" localSheetId="50" hidden="1">{"Riqfin97",#N/A,FALSE,"Tran";"Riqfinpro",#N/A,FALSE,"Tran"}</definedName>
    <definedName name="ilu" localSheetId="51" hidden="1">{"Riqfin97",#N/A,FALSE,"Tran";"Riqfinpro",#N/A,FALSE,"Tran"}</definedName>
    <definedName name="ilu" localSheetId="52" hidden="1">{"Riqfin97",#N/A,FALSE,"Tran";"Riqfinpro",#N/A,FALSE,"Tran"}</definedName>
    <definedName name="ilu" localSheetId="53" hidden="1">{"Riqfin97",#N/A,FALSE,"Tran";"Riqfinpro",#N/A,FALSE,"Tran"}</definedName>
    <definedName name="ilu" localSheetId="14" hidden="1">{"Riqfin97",#N/A,FALSE,"Tran";"Riqfinpro",#N/A,FALSE,"Tran"}</definedName>
    <definedName name="ilu" localSheetId="57" hidden="1">{"Riqfin97",#N/A,FALSE,"Tran";"Riqfinpro",#N/A,FALSE,"Tran"}</definedName>
    <definedName name="ilu" localSheetId="61" hidden="1">{"Riqfin97",#N/A,FALSE,"Tran";"Riqfinpro",#N/A,FALSE,"Tran"}</definedName>
    <definedName name="ilu" localSheetId="62" hidden="1">{"Riqfin97",#N/A,FALSE,"Tran";"Riqfinpro",#N/A,FALSE,"Tran"}</definedName>
    <definedName name="ilu" localSheetId="66" hidden="1">{"Riqfin97",#N/A,FALSE,"Tran";"Riqfinpro",#N/A,FALSE,"Tran"}</definedName>
    <definedName name="ilu" localSheetId="69" hidden="1">{"Riqfin97",#N/A,FALSE,"Tran";"Riqfinpro",#N/A,FALSE,"Tran"}</definedName>
    <definedName name="ilu" localSheetId="70" hidden="1">{"Riqfin97",#N/A,FALSE,"Tran";"Riqfinpro",#N/A,FALSE,"Tran"}</definedName>
    <definedName name="ilu" localSheetId="71" hidden="1">{"Riqfin97",#N/A,FALSE,"Tran";"Riqfinpro",#N/A,FALSE,"Tran"}</definedName>
    <definedName name="ilu" localSheetId="73" hidden="1">{"Riqfin97",#N/A,FALSE,"Tran";"Riqfinpro",#N/A,FALSE,"Tran"}</definedName>
    <definedName name="ilu" localSheetId="74" hidden="1">{"Riqfin97",#N/A,FALSE,"Tran";"Riqfinpro",#N/A,FALSE,"Tran"}</definedName>
    <definedName name="ilu" localSheetId="75" hidden="1">{"Riqfin97",#N/A,FALSE,"Tran";"Riqfinpro",#N/A,FALSE,"Tran"}</definedName>
    <definedName name="ilu" localSheetId="76" hidden="1">{"Riqfin97",#N/A,FALSE,"Tran";"Riqfinpro",#N/A,FALSE,"Tran"}</definedName>
    <definedName name="ilu" localSheetId="78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46">#REF!</definedName>
    <definedName name="IMF" localSheetId="51">#REF!</definedName>
    <definedName name="IMF" localSheetId="52">#REF!</definedName>
    <definedName name="IMF" localSheetId="66">#REF!</definedName>
    <definedName name="IMF" localSheetId="78">#REF!</definedName>
    <definedName name="IMF">#REF!</definedName>
    <definedName name="Importaciones" localSheetId="46" hidden="1">'[11]Base Original'!#REF!</definedName>
    <definedName name="Importaciones" localSheetId="51" hidden="1">'[11]Base Original'!#REF!</definedName>
    <definedName name="Importaciones" localSheetId="52" hidden="1">'[11]Base Original'!#REF!</definedName>
    <definedName name="Importaciones" localSheetId="66" hidden="1">'[11]Base Original'!#REF!</definedName>
    <definedName name="Importaciones" localSheetId="69" hidden="1">'[11]Base Original'!#REF!</definedName>
    <definedName name="Importaciones" localSheetId="78" hidden="1">'[11]Base Original'!#REF!</definedName>
    <definedName name="Importaciones" hidden="1">'[11]Base Original'!#REF!</definedName>
    <definedName name="INDICEPRODUCCIO" localSheetId="46">#REF!</definedName>
    <definedName name="INDICEPRODUCCIO" localSheetId="51">#REF!</definedName>
    <definedName name="INDICEPRODUCCIO" localSheetId="52">#REF!</definedName>
    <definedName name="INDICEPRODUCCIO" localSheetId="66">#REF!</definedName>
    <definedName name="INDICEPRODUCCIO" localSheetId="78">#REF!</definedName>
    <definedName name="INDICEPRODUCCIO">#REF!</definedName>
    <definedName name="INFOGER" localSheetId="46">[41]BCP!#REF!</definedName>
    <definedName name="INFOGER" localSheetId="51">[41]BCP!#REF!</definedName>
    <definedName name="INFOGER" localSheetId="52">[41]BCP!#REF!</definedName>
    <definedName name="INFOGER" localSheetId="66">[41]BCP!#REF!</definedName>
    <definedName name="INFOGER" localSheetId="78">[41]BCP!#REF!</definedName>
    <definedName name="INFOGER">[41]BCP!#REF!</definedName>
    <definedName name="INGRESOS" localSheetId="46">#REF!</definedName>
    <definedName name="INGRESOS" localSheetId="51">#REF!</definedName>
    <definedName name="INGRESOS" localSheetId="52">#REF!</definedName>
    <definedName name="INGRESOS" localSheetId="66">#REF!</definedName>
    <definedName name="INGRESOS" localSheetId="78">#REF!</definedName>
    <definedName name="INGRESOS">#REF!</definedName>
    <definedName name="INIT" localSheetId="27">#REF!</definedName>
    <definedName name="INIT" localSheetId="47">#REF!</definedName>
    <definedName name="INIT" localSheetId="48">#REF!</definedName>
    <definedName name="INIT" localSheetId="49">#REF!</definedName>
    <definedName name="INIT" localSheetId="52">#REF!</definedName>
    <definedName name="INIT" localSheetId="53">#REF!</definedName>
    <definedName name="INIT" localSheetId="57">#REF!</definedName>
    <definedName name="INIT" localSheetId="61">#REF!</definedName>
    <definedName name="INIT" localSheetId="66">#REF!</definedName>
    <definedName name="INIT" localSheetId="69">#REF!</definedName>
    <definedName name="INIT" localSheetId="78">#REF!</definedName>
    <definedName name="INIT">#REF!</definedName>
    <definedName name="INPUT_2" localSheetId="52">[18]Input!#REF!</definedName>
    <definedName name="INPUT_2" localSheetId="66">[18]Input!#REF!</definedName>
    <definedName name="INPUT_2" localSheetId="78">[18]Input!#REF!</definedName>
    <definedName name="INPUT_2">[18]Input!#REF!</definedName>
    <definedName name="INPUT_4" localSheetId="52">[18]Input!#REF!</definedName>
    <definedName name="INPUT_4" localSheetId="66">[18]Input!#REF!</definedName>
    <definedName name="INPUT_4" localSheetId="78">[18]Input!#REF!</definedName>
    <definedName name="INPUT_4">[18]Input!#REF!</definedName>
    <definedName name="INTERES" localSheetId="27">#REF!</definedName>
    <definedName name="INTERES" localSheetId="47">#REF!</definedName>
    <definedName name="INTERES" localSheetId="48">#REF!</definedName>
    <definedName name="INTERES" localSheetId="49">#REF!</definedName>
    <definedName name="INTERES" localSheetId="52">#REF!</definedName>
    <definedName name="INTERES" localSheetId="53">#REF!</definedName>
    <definedName name="INTERES" localSheetId="57">#REF!</definedName>
    <definedName name="INTERES" localSheetId="61">#REF!</definedName>
    <definedName name="INTERES" localSheetId="66">#REF!</definedName>
    <definedName name="INTERES" localSheetId="69">#REF!</definedName>
    <definedName name="INTERES" localSheetId="78">#REF!</definedName>
    <definedName name="INTERES">#REF!</definedName>
    <definedName name="INTEREST" localSheetId="27">#REF!</definedName>
    <definedName name="INTEREST" localSheetId="47">#REF!</definedName>
    <definedName name="INTEREST" localSheetId="48">#REF!</definedName>
    <definedName name="INTEREST" localSheetId="49">#REF!</definedName>
    <definedName name="INTEREST" localSheetId="52">#REF!</definedName>
    <definedName name="INTEREST" localSheetId="53">#REF!</definedName>
    <definedName name="INTEREST" localSheetId="57">#REF!</definedName>
    <definedName name="INTEREST" localSheetId="61">#REF!</definedName>
    <definedName name="INTEREST" localSheetId="66">#REF!</definedName>
    <definedName name="INTEREST" localSheetId="69">#REF!</definedName>
    <definedName name="INTEREST" localSheetId="78">#REF!</definedName>
    <definedName name="INTEREST">#REF!</definedName>
    <definedName name="Interest_IDA">[60]NPV!$B$27</definedName>
    <definedName name="Interest_NC">[60]NPV!#REF!</definedName>
    <definedName name="InterestRate" localSheetId="46">#REF!</definedName>
    <definedName name="InterestRate" localSheetId="51">#REF!</definedName>
    <definedName name="InterestRate" localSheetId="52">#REF!</definedName>
    <definedName name="InterestRate" localSheetId="66">#REF!</definedName>
    <definedName name="InterestRate" localSheetId="78">#REF!</definedName>
    <definedName name="InterestRate">#REF!</definedName>
    <definedName name="IPC" localSheetId="46">[75]ipc!#REF!</definedName>
    <definedName name="IPC" localSheetId="51">[75]ipc!#REF!</definedName>
    <definedName name="IPC" localSheetId="52">[75]ipc!#REF!</definedName>
    <definedName name="IPC" localSheetId="66">[75]ipc!#REF!</definedName>
    <definedName name="IPC" localSheetId="78">[75]ipc!#REF!</definedName>
    <definedName name="IPC">[75]ipc!#REF!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7">#REF!</definedName>
    <definedName name="IRLS" localSheetId="47">#REF!</definedName>
    <definedName name="IRLS" localSheetId="48">#REF!</definedName>
    <definedName name="IRLS" localSheetId="49">#REF!</definedName>
    <definedName name="IRLS" localSheetId="52">#REF!</definedName>
    <definedName name="IRLS" localSheetId="53">#REF!</definedName>
    <definedName name="IRLS" localSheetId="57">#REF!</definedName>
    <definedName name="IRLS" localSheetId="61">#REF!</definedName>
    <definedName name="IRLS" localSheetId="66">#REF!</definedName>
    <definedName name="IRLS" localSheetId="78">#REF!</definedName>
    <definedName name="IRLS">#REF!</definedName>
    <definedName name="IRLS1" localSheetId="27">#REF!</definedName>
    <definedName name="IRLS1" localSheetId="47">#REF!</definedName>
    <definedName name="IRLS1" localSheetId="48">#REF!</definedName>
    <definedName name="IRLS1" localSheetId="49">#REF!</definedName>
    <definedName name="IRLS1" localSheetId="52">#REF!</definedName>
    <definedName name="IRLS1" localSheetId="53">#REF!</definedName>
    <definedName name="IRLS1" localSheetId="57">#REF!</definedName>
    <definedName name="IRLS1" localSheetId="61">#REF!</definedName>
    <definedName name="IRLS1" localSheetId="66">#REF!</definedName>
    <definedName name="IRLS1" localSheetId="78">#REF!</definedName>
    <definedName name="IRLS1">#REF!</definedName>
    <definedName name="IRP" localSheetId="27">#REF!</definedName>
    <definedName name="IRP" localSheetId="47">#REF!</definedName>
    <definedName name="IRP" localSheetId="48">#REF!</definedName>
    <definedName name="IRP" localSheetId="49">#REF!</definedName>
    <definedName name="IRP" localSheetId="52">#REF!</definedName>
    <definedName name="IRP" localSheetId="53">#REF!</definedName>
    <definedName name="IRP" localSheetId="57">#REF!</definedName>
    <definedName name="IRP" localSheetId="61">#REF!</definedName>
    <definedName name="IRP" localSheetId="66">#REF!</definedName>
    <definedName name="IRP" localSheetId="78">#REF!</definedName>
    <definedName name="IRP">#REF!</definedName>
    <definedName name="iuf.kugj">#N/A</definedName>
    <definedName name="iyiyiy" localSheetId="27" hidden="1">#REF!</definedName>
    <definedName name="iyiyiy" localSheetId="47" hidden="1">#REF!</definedName>
    <definedName name="iyiyiy" localSheetId="48" hidden="1">#REF!</definedName>
    <definedName name="iyiyiy" localSheetId="49" hidden="1">#REF!</definedName>
    <definedName name="iyiyiy" localSheetId="52" hidden="1">#REF!</definedName>
    <definedName name="iyiyiy" localSheetId="53" hidden="1">#REF!</definedName>
    <definedName name="iyiyiy" localSheetId="57" hidden="1">#REF!</definedName>
    <definedName name="iyiyiy" localSheetId="61" hidden="1">#REF!</definedName>
    <definedName name="iyiyiy" localSheetId="66" hidden="1">#REF!</definedName>
    <definedName name="iyiyiy" localSheetId="78" hidden="1">#REF!</definedName>
    <definedName name="iyiyiy" hidden="1">#REF!</definedName>
    <definedName name="JA" localSheetId="27">#REF!</definedName>
    <definedName name="JA" localSheetId="47">#REF!</definedName>
    <definedName name="JA" localSheetId="48">#REF!</definedName>
    <definedName name="JA" localSheetId="49">#REF!</definedName>
    <definedName name="JA" localSheetId="52">#REF!</definedName>
    <definedName name="JA" localSheetId="53">#REF!</definedName>
    <definedName name="JA" localSheetId="57">#REF!</definedName>
    <definedName name="JA" localSheetId="61">#REF!</definedName>
    <definedName name="JA" localSheetId="66">#REF!</definedName>
    <definedName name="JA" localSheetId="78">#REF!</definedName>
    <definedName name="JA">#REF!</definedName>
    <definedName name="jagu4" localSheetId="27">#REF!</definedName>
    <definedName name="jagu4" localSheetId="47">#REF!</definedName>
    <definedName name="jagu4" localSheetId="48">#REF!</definedName>
    <definedName name="jagu4" localSheetId="49">#REF!</definedName>
    <definedName name="jagu4" localSheetId="52">#REF!</definedName>
    <definedName name="jagu4" localSheetId="53">#REF!</definedName>
    <definedName name="jagu4" localSheetId="57">#REF!</definedName>
    <definedName name="jagu4" localSheetId="61">#REF!</definedName>
    <definedName name="jagu4" localSheetId="66">#REF!</definedName>
    <definedName name="jagu4" localSheetId="78">#REF!</definedName>
    <definedName name="jagu4">#REF!</definedName>
    <definedName name="JAPCRUDE87" localSheetId="27">#REF!</definedName>
    <definedName name="JAPCRUDE87" localSheetId="47">#REF!</definedName>
    <definedName name="JAPCRUDE87" localSheetId="48">#REF!</definedName>
    <definedName name="JAPCRUDE87" localSheetId="49">#REF!</definedName>
    <definedName name="JAPCRUDE87" localSheetId="52">#REF!</definedName>
    <definedName name="JAPCRUDE87" localSheetId="53">#REF!</definedName>
    <definedName name="JAPCRUDE87" localSheetId="57">#REF!</definedName>
    <definedName name="JAPCRUDE87" localSheetId="61">#REF!</definedName>
    <definedName name="JAPCRUDE87" localSheetId="66">#REF!</definedName>
    <definedName name="JAPCRUDE87">#REF!</definedName>
    <definedName name="JAPCRUDE88" localSheetId="27">#REF!</definedName>
    <definedName name="JAPCRUDE88" localSheetId="47">#REF!</definedName>
    <definedName name="JAPCRUDE88" localSheetId="48">#REF!</definedName>
    <definedName name="JAPCRUDE88" localSheetId="49">#REF!</definedName>
    <definedName name="JAPCRUDE88" localSheetId="52">#REF!</definedName>
    <definedName name="JAPCRUDE88" localSheetId="53">#REF!</definedName>
    <definedName name="JAPCRUDE88" localSheetId="57">#REF!</definedName>
    <definedName name="JAPCRUDE88" localSheetId="61">#REF!</definedName>
    <definedName name="JAPCRUDE88" localSheetId="66">#REF!</definedName>
    <definedName name="JAPCRUDE88">#REF!</definedName>
    <definedName name="JAPPROD87" localSheetId="27">#REF!</definedName>
    <definedName name="JAPPROD87" localSheetId="47">#REF!</definedName>
    <definedName name="JAPPROD87" localSheetId="48">#REF!</definedName>
    <definedName name="JAPPROD87" localSheetId="49">#REF!</definedName>
    <definedName name="JAPPROD87" localSheetId="52">#REF!</definedName>
    <definedName name="JAPPROD87" localSheetId="53">#REF!</definedName>
    <definedName name="JAPPROD87" localSheetId="57">#REF!</definedName>
    <definedName name="JAPPROD87" localSheetId="61">#REF!</definedName>
    <definedName name="JAPPROD87" localSheetId="66">#REF!</definedName>
    <definedName name="JAPPROD87">#REF!</definedName>
    <definedName name="JAPPROD88" localSheetId="27">#REF!</definedName>
    <definedName name="JAPPROD88" localSheetId="47">#REF!</definedName>
    <definedName name="JAPPROD88" localSheetId="48">#REF!</definedName>
    <definedName name="JAPPROD88" localSheetId="49">#REF!</definedName>
    <definedName name="JAPPROD88" localSheetId="52">#REF!</definedName>
    <definedName name="JAPPROD88" localSheetId="53">#REF!</definedName>
    <definedName name="JAPPROD88" localSheetId="57">#REF!</definedName>
    <definedName name="JAPPROD88" localSheetId="61">#REF!</definedName>
    <definedName name="JAPPROD88" localSheetId="66">#REF!</definedName>
    <definedName name="JAPPROD88">#REF!</definedName>
    <definedName name="JAPTOT87" localSheetId="27">#REF!</definedName>
    <definedName name="JAPTOT87" localSheetId="47">#REF!</definedName>
    <definedName name="JAPTOT87" localSheetId="48">#REF!</definedName>
    <definedName name="JAPTOT87" localSheetId="49">#REF!</definedName>
    <definedName name="JAPTOT87" localSheetId="52">#REF!</definedName>
    <definedName name="JAPTOT87" localSheetId="53">#REF!</definedName>
    <definedName name="JAPTOT87" localSheetId="57">#REF!</definedName>
    <definedName name="JAPTOT87" localSheetId="61">#REF!</definedName>
    <definedName name="JAPTOT87" localSheetId="66">#REF!</definedName>
    <definedName name="JAPTOT87">#REF!</definedName>
    <definedName name="JAPTOT88" localSheetId="27">#REF!</definedName>
    <definedName name="JAPTOT88" localSheetId="47">#REF!</definedName>
    <definedName name="JAPTOT88" localSheetId="48">#REF!</definedName>
    <definedName name="JAPTOT88" localSheetId="49">#REF!</definedName>
    <definedName name="JAPTOT88" localSheetId="52">#REF!</definedName>
    <definedName name="JAPTOT88" localSheetId="53">#REF!</definedName>
    <definedName name="JAPTOT88" localSheetId="57">#REF!</definedName>
    <definedName name="JAPTOT88" localSheetId="61">#REF!</definedName>
    <definedName name="JAPTOT88" localSheetId="66">#REF!</definedName>
    <definedName name="JAPTOT88">#REF!</definedName>
    <definedName name="JJ" localSheetId="27">#REF!</definedName>
    <definedName name="JJ" localSheetId="47">#REF!</definedName>
    <definedName name="JJ" localSheetId="48">#REF!</definedName>
    <definedName name="JJ" localSheetId="49">#REF!</definedName>
    <definedName name="JJ" localSheetId="52">#REF!</definedName>
    <definedName name="JJ" localSheetId="53">#REF!</definedName>
    <definedName name="JJ" localSheetId="57">#REF!</definedName>
    <definedName name="JJ" localSheetId="61">#REF!</definedName>
    <definedName name="JJ" localSheetId="66">#REF!</definedName>
    <definedName name="JJ">#REF!</definedName>
    <definedName name="jjj" localSheetId="27" hidden="1">'[43]Fax a enviar'!#REF!</definedName>
    <definedName name="jjj" localSheetId="47" hidden="1">'[44]Fax a enviar'!#REF!</definedName>
    <definedName name="jjj" localSheetId="48" hidden="1">'[44]Fax a enviar'!#REF!</definedName>
    <definedName name="jjj" localSheetId="49" hidden="1">'[44]Fax a enviar'!#REF!</definedName>
    <definedName name="jjj" localSheetId="52" hidden="1">'[43]Fax a enviar'!#REF!</definedName>
    <definedName name="jjj" localSheetId="53" hidden="1">'[44]Fax a enviar'!#REF!</definedName>
    <definedName name="jjj" localSheetId="57" hidden="1">'[44]Fax a enviar'!#REF!</definedName>
    <definedName name="jjj" localSheetId="61" hidden="1">'[44]Fax a enviar'!#REF!</definedName>
    <definedName name="jjj" localSheetId="66" hidden="1">'[43]Fax a enviar'!#REF!</definedName>
    <definedName name="jjj" localSheetId="78" hidden="1">'[43]Fax a enviar'!#REF!</definedName>
    <definedName name="jjj" hidden="1">'[43]Fax a enviar'!#REF!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46" hidden="1">{"Tab1",#N/A,FALSE,"P";"Tab2",#N/A,FALSE,"P"}</definedName>
    <definedName name="jjjj" localSheetId="47" hidden="1">{"Tab1",#N/A,FALSE,"P";"Tab2",#N/A,FALSE,"P"}</definedName>
    <definedName name="jjjj" localSheetId="48" hidden="1">{"Tab1",#N/A,FALSE,"P";"Tab2",#N/A,FALSE,"P"}</definedName>
    <definedName name="jjjj" localSheetId="49" hidden="1">{"Tab1",#N/A,FALSE,"P";"Tab2",#N/A,FALSE,"P"}</definedName>
    <definedName name="jjjj" localSheetId="50" hidden="1">{"Tab1",#N/A,FALSE,"P";"Tab2",#N/A,FALSE,"P"}</definedName>
    <definedName name="jjjj" localSheetId="51" hidden="1">{"Tab1",#N/A,FALSE,"P";"Tab2",#N/A,FALSE,"P"}</definedName>
    <definedName name="jjjj" localSheetId="52" hidden="1">{"Tab1",#N/A,FALSE,"P";"Tab2",#N/A,FALSE,"P"}</definedName>
    <definedName name="jjjj" localSheetId="53" hidden="1">{"Tab1",#N/A,FALSE,"P";"Tab2",#N/A,FALSE,"P"}</definedName>
    <definedName name="jjjj" localSheetId="14" hidden="1">{"Tab1",#N/A,FALSE,"P";"Tab2",#N/A,FALSE,"P"}</definedName>
    <definedName name="jjjj" localSheetId="57" hidden="1">{"Tab1",#N/A,FALSE,"P";"Tab2",#N/A,FALSE,"P"}</definedName>
    <definedName name="jjjj" localSheetId="61" hidden="1">{"Tab1",#N/A,FALSE,"P";"Tab2",#N/A,FALSE,"P"}</definedName>
    <definedName name="jjjj" localSheetId="62" hidden="1">{"Tab1",#N/A,FALSE,"P";"Tab2",#N/A,FALSE,"P"}</definedName>
    <definedName name="jjjj" localSheetId="66" hidden="1">{"Tab1",#N/A,FALSE,"P";"Tab2",#N/A,FALSE,"P"}</definedName>
    <definedName name="jjjj" localSheetId="69" hidden="1">{"Tab1",#N/A,FALSE,"P";"Tab2",#N/A,FALSE,"P"}</definedName>
    <definedName name="jjjj" localSheetId="70" hidden="1">{"Tab1",#N/A,FALSE,"P";"Tab2",#N/A,FALSE,"P"}</definedName>
    <definedName name="jjjj" localSheetId="71" hidden="1">{"Tab1",#N/A,FALSE,"P";"Tab2",#N/A,FALSE,"P"}</definedName>
    <definedName name="jjjj" localSheetId="73" hidden="1">{"Tab1",#N/A,FALSE,"P";"Tab2",#N/A,FALSE,"P"}</definedName>
    <definedName name="jjjj" localSheetId="74" hidden="1">{"Tab1",#N/A,FALSE,"P";"Tab2",#N/A,FALSE,"P"}</definedName>
    <definedName name="jjjj" localSheetId="75" hidden="1">{"Tab1",#N/A,FALSE,"P";"Tab2",#N/A,FALSE,"P"}</definedName>
    <definedName name="jjjj" localSheetId="76" hidden="1">{"Tab1",#N/A,FALSE,"P";"Tab2",#N/A,FALSE,"P"}</definedName>
    <definedName name="jjjj" localSheetId="78" hidden="1">{"Tab1",#N/A,FALSE,"P";"Tab2",#N/A,FALSE,"P"}</definedName>
    <definedName name="jjjj" hidden="1">{"Tab1",#N/A,FALSE,"P";"Tab2",#N/A,FALSE,"P"}</definedName>
    <definedName name="jjjjjj" hidden="1">'[70]J(Priv.Cap)'!#REF!</definedName>
    <definedName name="JJJJJJJJJJ" localSheetId="27" hidden="1">#REF!</definedName>
    <definedName name="JJJJJJJJJJ" localSheetId="47" hidden="1">#REF!</definedName>
    <definedName name="JJJJJJJJJJ" localSheetId="48" hidden="1">#REF!</definedName>
    <definedName name="JJJJJJJJJJ" localSheetId="49" hidden="1">#REF!</definedName>
    <definedName name="JJJJJJJJJJ" localSheetId="52" hidden="1">#REF!</definedName>
    <definedName name="JJJJJJJJJJ" localSheetId="53" hidden="1">#REF!</definedName>
    <definedName name="JJJJJJJJJJ" localSheetId="57" hidden="1">#REF!</definedName>
    <definedName name="JJJJJJJJJJ" localSheetId="61" hidden="1">#REF!</definedName>
    <definedName name="JJJJJJJJJJ" localSheetId="66" hidden="1">#REF!</definedName>
    <definedName name="JJJJJJJJJJ" localSheetId="69" hidden="1">#REF!</definedName>
    <definedName name="JJJJJJJJJJ" localSheetId="78" hidden="1">#REF!</definedName>
    <definedName name="JJJJJJJJJJ" hidden="1">#REF!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46" hidden="1">{"Tab1",#N/A,FALSE,"P";"Tab2",#N/A,FALSE,"P"}</definedName>
    <definedName name="jjjjjjjjjjjjjjjjjj" localSheetId="47" hidden="1">{"Tab1",#N/A,FALSE,"P";"Tab2",#N/A,FALSE,"P"}</definedName>
    <definedName name="jjjjjjjjjjjjjjjjjj" localSheetId="48" hidden="1">{"Tab1",#N/A,FALSE,"P";"Tab2",#N/A,FALSE,"P"}</definedName>
    <definedName name="jjjjjjjjjjjjjjjjjj" localSheetId="49" hidden="1">{"Tab1",#N/A,FALSE,"P";"Tab2",#N/A,FALSE,"P"}</definedName>
    <definedName name="jjjjjjjjjjjjjjjjjj" localSheetId="50" hidden="1">{"Tab1",#N/A,FALSE,"P";"Tab2",#N/A,FALSE,"P"}</definedName>
    <definedName name="jjjjjjjjjjjjjjjjjj" localSheetId="51" hidden="1">{"Tab1",#N/A,FALSE,"P";"Tab2",#N/A,FALSE,"P"}</definedName>
    <definedName name="jjjjjjjjjjjjjjjjjj" localSheetId="52" hidden="1">{"Tab1",#N/A,FALSE,"P";"Tab2",#N/A,FALSE,"P"}</definedName>
    <definedName name="jjjjjjjjjjjjjjjjjj" localSheetId="53" hidden="1">{"Tab1",#N/A,FALSE,"P";"Tab2",#N/A,FALSE,"P"}</definedName>
    <definedName name="jjjjjjjjjjjjjjjjjj" localSheetId="14" hidden="1">{"Tab1",#N/A,FALSE,"P";"Tab2",#N/A,FALSE,"P"}</definedName>
    <definedName name="jjjjjjjjjjjjjjjjjj" localSheetId="57" hidden="1">{"Tab1",#N/A,FALSE,"P";"Tab2",#N/A,FALSE,"P"}</definedName>
    <definedName name="jjjjjjjjjjjjjjjjjj" localSheetId="61" hidden="1">{"Tab1",#N/A,FALSE,"P";"Tab2",#N/A,FALSE,"P"}</definedName>
    <definedName name="jjjjjjjjjjjjjjjjjj" localSheetId="62" hidden="1">{"Tab1",#N/A,FALSE,"P";"Tab2",#N/A,FALSE,"P"}</definedName>
    <definedName name="jjjjjjjjjjjjjjjjjj" localSheetId="66" hidden="1">{"Tab1",#N/A,FALSE,"P";"Tab2",#N/A,FALSE,"P"}</definedName>
    <definedName name="jjjjjjjjjjjjjjjjjj" localSheetId="69" hidden="1">{"Tab1",#N/A,FALSE,"P";"Tab2",#N/A,FALSE,"P"}</definedName>
    <definedName name="jjjjjjjjjjjjjjjjjj" localSheetId="70" hidden="1">{"Tab1",#N/A,FALSE,"P";"Tab2",#N/A,FALSE,"P"}</definedName>
    <definedName name="jjjjjjjjjjjjjjjjjj" localSheetId="71" hidden="1">{"Tab1",#N/A,FALSE,"P";"Tab2",#N/A,FALSE,"P"}</definedName>
    <definedName name="jjjjjjjjjjjjjjjjjj" localSheetId="73" hidden="1">{"Tab1",#N/A,FALSE,"P";"Tab2",#N/A,FALSE,"P"}</definedName>
    <definedName name="jjjjjjjjjjjjjjjjjj" localSheetId="74" hidden="1">{"Tab1",#N/A,FALSE,"P";"Tab2",#N/A,FALSE,"P"}</definedName>
    <definedName name="jjjjjjjjjjjjjjjjjj" localSheetId="75" hidden="1">{"Tab1",#N/A,FALSE,"P";"Tab2",#N/A,FALSE,"P"}</definedName>
    <definedName name="jjjjjjjjjjjjjjjjjj" localSheetId="76" hidden="1">{"Tab1",#N/A,FALSE,"P";"Tab2",#N/A,FALSE,"P"}</definedName>
    <definedName name="jjjjjjjjjjjjjjjjjj" localSheetId="78" hidden="1">{"Tab1",#N/A,FALSE,"P";"Tab2",#N/A,FALSE,"P"}</definedName>
    <definedName name="jjjjjjjjjjjjjjjjjj" hidden="1">{"Tab1",#N/A,FALSE,"P";"Tab2",#N/A,FALSE,"P"}</definedName>
    <definedName name="jkk" localSheetId="26" hidden="1">{#N/A,#N/A,FALSE,"NFPS GDP"}</definedName>
    <definedName name="jkk" localSheetId="27" hidden="1">{#N/A,#N/A,FALSE,"NFPS GDP"}</definedName>
    <definedName name="jkk" localSheetId="46" hidden="1">{#N/A,#N/A,FALSE,"NFPS GDP"}</definedName>
    <definedName name="jkk" localSheetId="47" hidden="1">{#N/A,#N/A,FALSE,"NFPS GDP"}</definedName>
    <definedName name="jkk" localSheetId="48" hidden="1">{#N/A,#N/A,FALSE,"NFPS GDP"}</definedName>
    <definedName name="jkk" localSheetId="49" hidden="1">{#N/A,#N/A,FALSE,"NFPS GDP"}</definedName>
    <definedName name="jkk" localSheetId="50" hidden="1">{#N/A,#N/A,FALSE,"NFPS GDP"}</definedName>
    <definedName name="jkk" localSheetId="51" hidden="1">{#N/A,#N/A,FALSE,"NFPS GDP"}</definedName>
    <definedName name="jkk" localSheetId="52" hidden="1">{#N/A,#N/A,FALSE,"NFPS GDP"}</definedName>
    <definedName name="jkk" localSheetId="53" hidden="1">{#N/A,#N/A,FALSE,"NFPS GDP"}</definedName>
    <definedName name="jkk" localSheetId="14" hidden="1">{#N/A,#N/A,FALSE,"NFPS GDP"}</definedName>
    <definedName name="jkk" localSheetId="57" hidden="1">{#N/A,#N/A,FALSE,"NFPS GDP"}</definedName>
    <definedName name="jkk" localSheetId="61" hidden="1">{#N/A,#N/A,FALSE,"NFPS GDP"}</definedName>
    <definedName name="jkk" localSheetId="62" hidden="1">{#N/A,#N/A,FALSE,"NFPS GDP"}</definedName>
    <definedName name="jkk" localSheetId="66" hidden="1">{#N/A,#N/A,FALSE,"NFPS GDP"}</definedName>
    <definedName name="jkk" localSheetId="69" hidden="1">{#N/A,#N/A,FALSE,"NFPS GDP"}</definedName>
    <definedName name="jkk" localSheetId="70" hidden="1">{#N/A,#N/A,FALSE,"NFPS GDP"}</definedName>
    <definedName name="jkk" localSheetId="71" hidden="1">{#N/A,#N/A,FALSE,"NFPS GDP"}</definedName>
    <definedName name="jkk" localSheetId="73" hidden="1">{#N/A,#N/A,FALSE,"NFPS GDP"}</definedName>
    <definedName name="jkk" localSheetId="74" hidden="1">{#N/A,#N/A,FALSE,"NFPS GDP"}</definedName>
    <definedName name="jkk" localSheetId="75" hidden="1">{#N/A,#N/A,FALSE,"NFPS GDP"}</definedName>
    <definedName name="jkk" localSheetId="76" hidden="1">{#N/A,#N/A,FALSE,"NFPS GDP"}</definedName>
    <definedName name="jkk" localSheetId="78" hidden="1">{#N/A,#N/A,FALSE,"NFPS GDP"}</definedName>
    <definedName name="jkk" hidden="1">{#N/A,#N/A,FALSE,"NFPS GDP"}</definedName>
    <definedName name="JPY" localSheetId="27">#REF!</definedName>
    <definedName name="JPY" localSheetId="47">#REF!</definedName>
    <definedName name="JPY" localSheetId="48">#REF!</definedName>
    <definedName name="JPY" localSheetId="49">#REF!</definedName>
    <definedName name="JPY" localSheetId="52">#REF!</definedName>
    <definedName name="JPY" localSheetId="53">#REF!</definedName>
    <definedName name="JPY" localSheetId="57">#REF!</definedName>
    <definedName name="JPY" localSheetId="61">#REF!</definedName>
    <definedName name="JPY" localSheetId="66">#REF!</definedName>
    <definedName name="JPY" localSheetId="78">#REF!</definedName>
    <definedName name="JPY">#REF!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46" hidden="1">{"Riqfin97",#N/A,FALSE,"Tran";"Riqfinpro",#N/A,FALSE,"Tran"}</definedName>
    <definedName name="jui" localSheetId="47" hidden="1">{"Riqfin97",#N/A,FALSE,"Tran";"Riqfinpro",#N/A,FALSE,"Tran"}</definedName>
    <definedName name="jui" localSheetId="48" hidden="1">{"Riqfin97",#N/A,FALSE,"Tran";"Riqfinpro",#N/A,FALSE,"Tran"}</definedName>
    <definedName name="jui" localSheetId="49" hidden="1">{"Riqfin97",#N/A,FALSE,"Tran";"Riqfinpro",#N/A,FALSE,"Tran"}</definedName>
    <definedName name="jui" localSheetId="50" hidden="1">{"Riqfin97",#N/A,FALSE,"Tran";"Riqfinpro",#N/A,FALSE,"Tran"}</definedName>
    <definedName name="jui" localSheetId="51" hidden="1">{"Riqfin97",#N/A,FALSE,"Tran";"Riqfinpro",#N/A,FALSE,"Tran"}</definedName>
    <definedName name="jui" localSheetId="52" hidden="1">{"Riqfin97",#N/A,FALSE,"Tran";"Riqfinpro",#N/A,FALSE,"Tran"}</definedName>
    <definedName name="jui" localSheetId="53" hidden="1">{"Riqfin97",#N/A,FALSE,"Tran";"Riqfinpro",#N/A,FALSE,"Tran"}</definedName>
    <definedName name="jui" localSheetId="14" hidden="1">{"Riqfin97",#N/A,FALSE,"Tran";"Riqfinpro",#N/A,FALSE,"Tran"}</definedName>
    <definedName name="jui" localSheetId="57" hidden="1">{"Riqfin97",#N/A,FALSE,"Tran";"Riqfinpro",#N/A,FALSE,"Tran"}</definedName>
    <definedName name="jui" localSheetId="61" hidden="1">{"Riqfin97",#N/A,FALSE,"Tran";"Riqfinpro",#N/A,FALSE,"Tran"}</definedName>
    <definedName name="jui" localSheetId="62" hidden="1">{"Riqfin97",#N/A,FALSE,"Tran";"Riqfinpro",#N/A,FALSE,"Tran"}</definedName>
    <definedName name="jui" localSheetId="66" hidden="1">{"Riqfin97",#N/A,FALSE,"Tran";"Riqfinpro",#N/A,FALSE,"Tran"}</definedName>
    <definedName name="jui" localSheetId="69" hidden="1">{"Riqfin97",#N/A,FALSE,"Tran";"Riqfinpro",#N/A,FALSE,"Tran"}</definedName>
    <definedName name="jui" localSheetId="70" hidden="1">{"Riqfin97",#N/A,FALSE,"Tran";"Riqfinpro",#N/A,FALSE,"Tran"}</definedName>
    <definedName name="jui" localSheetId="71" hidden="1">{"Riqfin97",#N/A,FALSE,"Tran";"Riqfinpro",#N/A,FALSE,"Tran"}</definedName>
    <definedName name="jui" localSheetId="73" hidden="1">{"Riqfin97",#N/A,FALSE,"Tran";"Riqfinpro",#N/A,FALSE,"Tran"}</definedName>
    <definedName name="jui" localSheetId="74" hidden="1">{"Riqfin97",#N/A,FALSE,"Tran";"Riqfinpro",#N/A,FALSE,"Tran"}</definedName>
    <definedName name="jui" localSheetId="75" hidden="1">{"Riqfin97",#N/A,FALSE,"Tran";"Riqfinpro",#N/A,FALSE,"Tran"}</definedName>
    <definedName name="jui" localSheetId="76" hidden="1">{"Riqfin97",#N/A,FALSE,"Tran";"Riqfinpro",#N/A,FALSE,"Tran"}</definedName>
    <definedName name="jui" localSheetId="78" hidden="1">{"Riqfin97",#N/A,FALSE,"Tran";"Riqfinpro",#N/A,FALSE,"Tran"}</definedName>
    <definedName name="jui" hidden="1">{"Riqfin97",#N/A,FALSE,"Tran";"Riqfinpro",#N/A,FALSE,"Tran"}</definedName>
    <definedName name="jutjugyj" localSheetId="27" hidden="1">#REF!</definedName>
    <definedName name="jutjugyj" localSheetId="47" hidden="1">#REF!</definedName>
    <definedName name="jutjugyj" localSheetId="48" hidden="1">#REF!</definedName>
    <definedName name="jutjugyj" localSheetId="49" hidden="1">#REF!</definedName>
    <definedName name="jutjugyj" localSheetId="52" hidden="1">#REF!</definedName>
    <definedName name="jutjugyj" localSheetId="53" hidden="1">#REF!</definedName>
    <definedName name="jutjugyj" localSheetId="57" hidden="1">#REF!</definedName>
    <definedName name="jutjugyj" localSheetId="61" hidden="1">#REF!</definedName>
    <definedName name="jutjugyj" localSheetId="66" hidden="1">#REF!</definedName>
    <definedName name="jutjugyj" localSheetId="78" hidden="1">#REF!</definedName>
    <definedName name="jutjugyj" hidden="1">#REF!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46" hidden="1">{"Tab1",#N/A,FALSE,"P";"Tab2",#N/A,FALSE,"P"}</definedName>
    <definedName name="juy" localSheetId="47" hidden="1">{"Tab1",#N/A,FALSE,"P";"Tab2",#N/A,FALSE,"P"}</definedName>
    <definedName name="juy" localSheetId="48" hidden="1">{"Tab1",#N/A,FALSE,"P";"Tab2",#N/A,FALSE,"P"}</definedName>
    <definedName name="juy" localSheetId="49" hidden="1">{"Tab1",#N/A,FALSE,"P";"Tab2",#N/A,FALSE,"P"}</definedName>
    <definedName name="juy" localSheetId="50" hidden="1">{"Tab1",#N/A,FALSE,"P";"Tab2",#N/A,FALSE,"P"}</definedName>
    <definedName name="juy" localSheetId="51" hidden="1">{"Tab1",#N/A,FALSE,"P";"Tab2",#N/A,FALSE,"P"}</definedName>
    <definedName name="juy" localSheetId="52" hidden="1">{"Tab1",#N/A,FALSE,"P";"Tab2",#N/A,FALSE,"P"}</definedName>
    <definedName name="juy" localSheetId="53" hidden="1">{"Tab1",#N/A,FALSE,"P";"Tab2",#N/A,FALSE,"P"}</definedName>
    <definedName name="juy" localSheetId="14" hidden="1">{"Tab1",#N/A,FALSE,"P";"Tab2",#N/A,FALSE,"P"}</definedName>
    <definedName name="juy" localSheetId="57" hidden="1">{"Tab1",#N/A,FALSE,"P";"Tab2",#N/A,FALSE,"P"}</definedName>
    <definedName name="juy" localSheetId="61" hidden="1">{"Tab1",#N/A,FALSE,"P";"Tab2",#N/A,FALSE,"P"}</definedName>
    <definedName name="juy" localSheetId="62" hidden="1">{"Tab1",#N/A,FALSE,"P";"Tab2",#N/A,FALSE,"P"}</definedName>
    <definedName name="juy" localSheetId="66" hidden="1">{"Tab1",#N/A,FALSE,"P";"Tab2",#N/A,FALSE,"P"}</definedName>
    <definedName name="juy" localSheetId="69" hidden="1">{"Tab1",#N/A,FALSE,"P";"Tab2",#N/A,FALSE,"P"}</definedName>
    <definedName name="juy" localSheetId="70" hidden="1">{"Tab1",#N/A,FALSE,"P";"Tab2",#N/A,FALSE,"P"}</definedName>
    <definedName name="juy" localSheetId="71" hidden="1">{"Tab1",#N/A,FALSE,"P";"Tab2",#N/A,FALSE,"P"}</definedName>
    <definedName name="juy" localSheetId="73" hidden="1">{"Tab1",#N/A,FALSE,"P";"Tab2",#N/A,FALSE,"P"}</definedName>
    <definedName name="juy" localSheetId="74" hidden="1">{"Tab1",#N/A,FALSE,"P";"Tab2",#N/A,FALSE,"P"}</definedName>
    <definedName name="juy" localSheetId="75" hidden="1">{"Tab1",#N/A,FALSE,"P";"Tab2",#N/A,FALSE,"P"}</definedName>
    <definedName name="juy" localSheetId="76" hidden="1">{"Tab1",#N/A,FALSE,"P";"Tab2",#N/A,FALSE,"P"}</definedName>
    <definedName name="juy" localSheetId="78" hidden="1">{"Tab1",#N/A,FALSE,"P";"Tab2",#N/A,FALSE,"P"}</definedName>
    <definedName name="juy" hidden="1">{"Tab1",#N/A,FALSE,"P";"Tab2",#N/A,FALSE,"P"}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46" hidden="1">{"Main Economic Indicators",#N/A,FALSE,"C"}</definedName>
    <definedName name="k" localSheetId="47" hidden="1">{"Main Economic Indicators",#N/A,FALSE,"C"}</definedName>
    <definedName name="k" localSheetId="48" hidden="1">{"Main Economic Indicators",#N/A,FALSE,"C"}</definedName>
    <definedName name="k" localSheetId="49" hidden="1">{"Main Economic Indicators",#N/A,FALSE,"C"}</definedName>
    <definedName name="k" localSheetId="50" hidden="1">{"Main Economic Indicators",#N/A,FALSE,"C"}</definedName>
    <definedName name="k" localSheetId="51" hidden="1">{"Main Economic Indicators",#N/A,FALSE,"C"}</definedName>
    <definedName name="k" localSheetId="52" hidden="1">{"Main Economic Indicators",#N/A,FALSE,"C"}</definedName>
    <definedName name="k" localSheetId="53" hidden="1">{"Main Economic Indicators",#N/A,FALSE,"C"}</definedName>
    <definedName name="k" localSheetId="14" hidden="1">{"Main Economic Indicators",#N/A,FALSE,"C"}</definedName>
    <definedName name="k" localSheetId="57" hidden="1">{"Main Economic Indicators",#N/A,FALSE,"C"}</definedName>
    <definedName name="k" localSheetId="61" hidden="1">{"Main Economic Indicators",#N/A,FALSE,"C"}</definedName>
    <definedName name="k" localSheetId="62" hidden="1">{"Main Economic Indicators",#N/A,FALSE,"C"}</definedName>
    <definedName name="k" localSheetId="66" hidden="1">{"Main Economic Indicators",#N/A,FALSE,"C"}</definedName>
    <definedName name="k" localSheetId="69" hidden="1">{"Main Economic Indicators",#N/A,FALSE,"C"}</definedName>
    <definedName name="k" localSheetId="70" hidden="1">{"Main Economic Indicators",#N/A,FALSE,"C"}</definedName>
    <definedName name="k" localSheetId="71" hidden="1">{"Main Economic Indicators",#N/A,FALSE,"C"}</definedName>
    <definedName name="k" localSheetId="73" hidden="1">{"Main Economic Indicators",#N/A,FALSE,"C"}</definedName>
    <definedName name="k" localSheetId="74" hidden="1">{"Main Economic Indicators",#N/A,FALSE,"C"}</definedName>
    <definedName name="k" localSheetId="75" hidden="1">{"Main Economic Indicators",#N/A,FALSE,"C"}</definedName>
    <definedName name="k" localSheetId="76" hidden="1">{"Main Economic Indicators",#N/A,FALSE,"C"}</definedName>
    <definedName name="k" localSheetId="78" hidden="1">{"Main Economic Indicators",#N/A,FALSE,"C"}</definedName>
    <definedName name="k" hidden="1">{"Main Economic Indicators",#N/A,FALSE,"C"}</definedName>
    <definedName name="KD" localSheetId="27">#REF!</definedName>
    <definedName name="KD" localSheetId="47">#REF!</definedName>
    <definedName name="KD" localSheetId="48">#REF!</definedName>
    <definedName name="KD" localSheetId="49">#REF!</definedName>
    <definedName name="KD" localSheetId="52">#REF!</definedName>
    <definedName name="KD" localSheetId="53">#REF!</definedName>
    <definedName name="KD" localSheetId="57">#REF!</definedName>
    <definedName name="KD" localSheetId="61">#REF!</definedName>
    <definedName name="KD" localSheetId="66">#REF!</definedName>
    <definedName name="KD" localSheetId="78">#REF!</definedName>
    <definedName name="KD">#REF!</definedName>
    <definedName name="KD1A" localSheetId="27">#REF!</definedName>
    <definedName name="KD1A" localSheetId="47">#REF!</definedName>
    <definedName name="KD1A" localSheetId="48">#REF!</definedName>
    <definedName name="KD1A" localSheetId="49">#REF!</definedName>
    <definedName name="KD1A" localSheetId="52">#REF!</definedName>
    <definedName name="KD1A" localSheetId="53">#REF!</definedName>
    <definedName name="KD1A" localSheetId="57">#REF!</definedName>
    <definedName name="KD1A" localSheetId="61">#REF!</definedName>
    <definedName name="KD1A" localSheetId="66">#REF!</definedName>
    <definedName name="KD1A" localSheetId="78">#REF!</definedName>
    <definedName name="KD1A">#REF!</definedName>
    <definedName name="khkh" localSheetId="27" hidden="1">'[55]Fax a enviar'!#REF!</definedName>
    <definedName name="khkh" localSheetId="47" hidden="1">'[55]Fax a enviar'!#REF!</definedName>
    <definedName name="khkh" localSheetId="48" hidden="1">'[55]Fax a enviar'!#REF!</definedName>
    <definedName name="khkh" localSheetId="49" hidden="1">'[55]Fax a enviar'!#REF!</definedName>
    <definedName name="khkh" localSheetId="53" hidden="1">'[55]Fax a enviar'!#REF!</definedName>
    <definedName name="khkh" localSheetId="57" hidden="1">'[55]Fax a enviar'!#REF!</definedName>
    <definedName name="khkh" localSheetId="61" hidden="1">'[55]Fax a enviar'!#REF!</definedName>
    <definedName name="khkh" localSheetId="66" hidden="1">'[55]Fax a enviar'!#REF!</definedName>
    <definedName name="khkh" localSheetId="78" hidden="1">'[55]Fax a enviar'!#REF!</definedName>
    <definedName name="khkh" hidden="1">'[55]Fax a enviar'!#REF!</definedName>
    <definedName name="kiiiiii" localSheetId="27" hidden="1">#REF!</definedName>
    <definedName name="kiiiiii" localSheetId="47" hidden="1">#REF!</definedName>
    <definedName name="kiiiiii" localSheetId="48" hidden="1">#REF!</definedName>
    <definedName name="kiiiiii" localSheetId="49" hidden="1">#REF!</definedName>
    <definedName name="kiiiiii" localSheetId="52" hidden="1">#REF!</definedName>
    <definedName name="kiiiiii" localSheetId="53" hidden="1">#REF!</definedName>
    <definedName name="kiiiiii" localSheetId="57" hidden="1">#REF!</definedName>
    <definedName name="kiiiiii" localSheetId="61" hidden="1">#REF!</definedName>
    <definedName name="kiiiiii" localSheetId="66" hidden="1">#REF!</definedName>
    <definedName name="kiiiiii" localSheetId="69" hidden="1">#REF!</definedName>
    <definedName name="kiiiiii" localSheetId="78" hidden="1">#REF!</definedName>
    <definedName name="kiiiiii" hidden="1">#REF!</definedName>
    <definedName name="kim" localSheetId="27">#REF!</definedName>
    <definedName name="kim" localSheetId="47">#REF!</definedName>
    <definedName name="kim" localSheetId="48">#REF!</definedName>
    <definedName name="kim" localSheetId="49">#REF!</definedName>
    <definedName name="kim" localSheetId="52">#REF!</definedName>
    <definedName name="kim" localSheetId="53">#REF!</definedName>
    <definedName name="kim" localSheetId="57">#REF!</definedName>
    <definedName name="kim" localSheetId="61">#REF!</definedName>
    <definedName name="kim" localSheetId="66">#REF!</definedName>
    <definedName name="kim" localSheetId="69">#REF!</definedName>
    <definedName name="kim" localSheetId="78">#REF!</definedName>
    <definedName name="kim">#REF!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46" hidden="1">{"Tab1",#N/A,FALSE,"P";"Tab2",#N/A,FALSE,"P"}</definedName>
    <definedName name="kio" localSheetId="47" hidden="1">{"Tab1",#N/A,FALSE,"P";"Tab2",#N/A,FALSE,"P"}</definedName>
    <definedName name="kio" localSheetId="48" hidden="1">{"Tab1",#N/A,FALSE,"P";"Tab2",#N/A,FALSE,"P"}</definedName>
    <definedName name="kio" localSheetId="49" hidden="1">{"Tab1",#N/A,FALSE,"P";"Tab2",#N/A,FALSE,"P"}</definedName>
    <definedName name="kio" localSheetId="50" hidden="1">{"Tab1",#N/A,FALSE,"P";"Tab2",#N/A,FALSE,"P"}</definedName>
    <definedName name="kio" localSheetId="51" hidden="1">{"Tab1",#N/A,FALSE,"P";"Tab2",#N/A,FALSE,"P"}</definedName>
    <definedName name="kio" localSheetId="52" hidden="1">{"Tab1",#N/A,FALSE,"P";"Tab2",#N/A,FALSE,"P"}</definedName>
    <definedName name="kio" localSheetId="53" hidden="1">{"Tab1",#N/A,FALSE,"P";"Tab2",#N/A,FALSE,"P"}</definedName>
    <definedName name="kio" localSheetId="14" hidden="1">{"Tab1",#N/A,FALSE,"P";"Tab2",#N/A,FALSE,"P"}</definedName>
    <definedName name="kio" localSheetId="57" hidden="1">{"Tab1",#N/A,FALSE,"P";"Tab2",#N/A,FALSE,"P"}</definedName>
    <definedName name="kio" localSheetId="61" hidden="1">{"Tab1",#N/A,FALSE,"P";"Tab2",#N/A,FALSE,"P"}</definedName>
    <definedName name="kio" localSheetId="62" hidden="1">{"Tab1",#N/A,FALSE,"P";"Tab2",#N/A,FALSE,"P"}</definedName>
    <definedName name="kio" localSheetId="66" hidden="1">{"Tab1",#N/A,FALSE,"P";"Tab2",#N/A,FALSE,"P"}</definedName>
    <definedName name="kio" localSheetId="69" hidden="1">{"Tab1",#N/A,FALSE,"P";"Tab2",#N/A,FALSE,"P"}</definedName>
    <definedName name="kio" localSheetId="70" hidden="1">{"Tab1",#N/A,FALSE,"P";"Tab2",#N/A,FALSE,"P"}</definedName>
    <definedName name="kio" localSheetId="71" hidden="1">{"Tab1",#N/A,FALSE,"P";"Tab2",#N/A,FALSE,"P"}</definedName>
    <definedName name="kio" localSheetId="73" hidden="1">{"Tab1",#N/A,FALSE,"P";"Tab2",#N/A,FALSE,"P"}</definedName>
    <definedName name="kio" localSheetId="74" hidden="1">{"Tab1",#N/A,FALSE,"P";"Tab2",#N/A,FALSE,"P"}</definedName>
    <definedName name="kio" localSheetId="75" hidden="1">{"Tab1",#N/A,FALSE,"P";"Tab2",#N/A,FALSE,"P"}</definedName>
    <definedName name="kio" localSheetId="76" hidden="1">{"Tab1",#N/A,FALSE,"P";"Tab2",#N/A,FALSE,"P"}</definedName>
    <definedName name="kio" localSheetId="78" hidden="1">{"Tab1",#N/A,FALSE,"P";"Tab2",#N/A,FALSE,"P"}</definedName>
    <definedName name="kio" hidden="1">{"Tab1",#N/A,FALSE,"P";"Tab2",#N/A,FALSE,"P"}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46" hidden="1">{"Riqfin97",#N/A,FALSE,"Tran";"Riqfinpro",#N/A,FALSE,"Tran"}</definedName>
    <definedName name="kiu" localSheetId="47" hidden="1">{"Riqfin97",#N/A,FALSE,"Tran";"Riqfinpro",#N/A,FALSE,"Tran"}</definedName>
    <definedName name="kiu" localSheetId="48" hidden="1">{"Riqfin97",#N/A,FALSE,"Tran";"Riqfinpro",#N/A,FALSE,"Tran"}</definedName>
    <definedName name="kiu" localSheetId="49" hidden="1">{"Riqfin97",#N/A,FALSE,"Tran";"Riqfinpro",#N/A,FALSE,"Tran"}</definedName>
    <definedName name="kiu" localSheetId="50" hidden="1">{"Riqfin97",#N/A,FALSE,"Tran";"Riqfinpro",#N/A,FALSE,"Tran"}</definedName>
    <definedName name="kiu" localSheetId="51" hidden="1">{"Riqfin97",#N/A,FALSE,"Tran";"Riqfinpro",#N/A,FALSE,"Tran"}</definedName>
    <definedName name="kiu" localSheetId="52" hidden="1">{"Riqfin97",#N/A,FALSE,"Tran";"Riqfinpro",#N/A,FALSE,"Tran"}</definedName>
    <definedName name="kiu" localSheetId="53" hidden="1">{"Riqfin97",#N/A,FALSE,"Tran";"Riqfinpro",#N/A,FALSE,"Tran"}</definedName>
    <definedName name="kiu" localSheetId="14" hidden="1">{"Riqfin97",#N/A,FALSE,"Tran";"Riqfinpro",#N/A,FALSE,"Tran"}</definedName>
    <definedName name="kiu" localSheetId="57" hidden="1">{"Riqfin97",#N/A,FALSE,"Tran";"Riqfinpro",#N/A,FALSE,"Tran"}</definedName>
    <definedName name="kiu" localSheetId="61" hidden="1">{"Riqfin97",#N/A,FALSE,"Tran";"Riqfinpro",#N/A,FALSE,"Tran"}</definedName>
    <definedName name="kiu" localSheetId="62" hidden="1">{"Riqfin97",#N/A,FALSE,"Tran";"Riqfinpro",#N/A,FALSE,"Tran"}</definedName>
    <definedName name="kiu" localSheetId="66" hidden="1">{"Riqfin97",#N/A,FALSE,"Tran";"Riqfinpro",#N/A,FALSE,"Tran"}</definedName>
    <definedName name="kiu" localSheetId="69" hidden="1">{"Riqfin97",#N/A,FALSE,"Tran";"Riqfinpro",#N/A,FALSE,"Tran"}</definedName>
    <definedName name="kiu" localSheetId="70" hidden="1">{"Riqfin97",#N/A,FALSE,"Tran";"Riqfinpro",#N/A,FALSE,"Tran"}</definedName>
    <definedName name="kiu" localSheetId="71" hidden="1">{"Riqfin97",#N/A,FALSE,"Tran";"Riqfinpro",#N/A,FALSE,"Tran"}</definedName>
    <definedName name="kiu" localSheetId="73" hidden="1">{"Riqfin97",#N/A,FALSE,"Tran";"Riqfinpro",#N/A,FALSE,"Tran"}</definedName>
    <definedName name="kiu" localSheetId="74" hidden="1">{"Riqfin97",#N/A,FALSE,"Tran";"Riqfinpro",#N/A,FALSE,"Tran"}</definedName>
    <definedName name="kiu" localSheetId="75" hidden="1">{"Riqfin97",#N/A,FALSE,"Tran";"Riqfinpro",#N/A,FALSE,"Tran"}</definedName>
    <definedName name="kiu" localSheetId="76" hidden="1">{"Riqfin97",#N/A,FALSE,"Tran";"Riqfinpro",#N/A,FALSE,"Tran"}</definedName>
    <definedName name="kiu" localSheetId="78" hidden="1">{"Riqfin97",#N/A,FALSE,"Tran";"Riqfinpro",#N/A,FALSE,"Tran"}</definedName>
    <definedName name="kiu" hidden="1">{"Riqfin97",#N/A,FALSE,"Tran";"Riqfinpro",#N/A,FALSE,"Tran"}</definedName>
    <definedName name="kjkj" hidden="1">'[55]Fax a enviar'!#REF!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46" hidden="1">{"Tab1",#N/A,FALSE,"P";"Tab2",#N/A,FALSE,"P"}</definedName>
    <definedName name="kk" localSheetId="47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localSheetId="51" hidden="1">{"Tab1",#N/A,FALSE,"P";"Tab2",#N/A,FALSE,"P"}</definedName>
    <definedName name="kk" localSheetId="52" hidden="1">{"Tab1",#N/A,FALSE,"P";"Tab2",#N/A,FALSE,"P"}</definedName>
    <definedName name="kk" localSheetId="53" hidden="1">{"Tab1",#N/A,FALSE,"P";"Tab2",#N/A,FALSE,"P"}</definedName>
    <definedName name="kk" localSheetId="14" hidden="1">{"Tab1",#N/A,FALSE,"P";"Tab2",#N/A,FALSE,"P"}</definedName>
    <definedName name="kk" localSheetId="57" hidden="1">{"Tab1",#N/A,FALSE,"P";"Tab2",#N/A,FALSE,"P"}</definedName>
    <definedName name="kk" localSheetId="61" hidden="1">{"Tab1",#N/A,FALSE,"P";"Tab2",#N/A,FALSE,"P"}</definedName>
    <definedName name="kk" localSheetId="62" hidden="1">{"Tab1",#N/A,FALSE,"P";"Tab2",#N/A,FALSE,"P"}</definedName>
    <definedName name="kk" localSheetId="66" hidden="1">{"Tab1",#N/A,FALSE,"P";"Tab2",#N/A,FALSE,"P"}</definedName>
    <definedName name="kk" localSheetId="69" hidden="1">{"Tab1",#N/A,FALSE,"P";"Tab2",#N/A,FALSE,"P"}</definedName>
    <definedName name="kk" localSheetId="70" hidden="1">{"Tab1",#N/A,FALSE,"P";"Tab2",#N/A,FALSE,"P"}</definedName>
    <definedName name="kk" localSheetId="71" hidden="1">{"Tab1",#N/A,FALSE,"P";"Tab2",#N/A,FALSE,"P"}</definedName>
    <definedName name="kk" localSheetId="73" hidden="1">{"Tab1",#N/A,FALSE,"P";"Tab2",#N/A,FALSE,"P"}</definedName>
    <definedName name="kk" localSheetId="74" hidden="1">{"Tab1",#N/A,FALSE,"P";"Tab2",#N/A,FALSE,"P"}</definedName>
    <definedName name="kk" localSheetId="75" hidden="1">{"Tab1",#N/A,FALSE,"P";"Tab2",#N/A,FALSE,"P"}</definedName>
    <definedName name="kk" localSheetId="76" hidden="1">{"Tab1",#N/A,FALSE,"P";"Tab2",#N/A,FALSE,"P"}</definedName>
    <definedName name="kk" localSheetId="78" hidden="1">{"Tab1",#N/A,FALSE,"P";"Tab2",#N/A,FALSE,"P"}</definedName>
    <definedName name="kk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46" hidden="1">{"Tab1",#N/A,FALSE,"P";"Tab2",#N/A,FALSE,"P"}</definedName>
    <definedName name="kkk" localSheetId="47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localSheetId="51" hidden="1">{"Tab1",#N/A,FALSE,"P";"Tab2",#N/A,FALSE,"P"}</definedName>
    <definedName name="kkk" localSheetId="52" hidden="1">{"Tab1",#N/A,FALSE,"P";"Tab2",#N/A,FALSE,"P"}</definedName>
    <definedName name="kkk" localSheetId="53" hidden="1">{"Tab1",#N/A,FALSE,"P";"Tab2",#N/A,FALSE,"P"}</definedName>
    <definedName name="kkk" localSheetId="14" hidden="1">{"Tab1",#N/A,FALSE,"P";"Tab2",#N/A,FALSE,"P"}</definedName>
    <definedName name="kkk" localSheetId="57" hidden="1">{"Tab1",#N/A,FALSE,"P";"Tab2",#N/A,FALSE,"P"}</definedName>
    <definedName name="kkk" localSheetId="61" hidden="1">{"Tab1",#N/A,FALSE,"P";"Tab2",#N/A,FALSE,"P"}</definedName>
    <definedName name="kkk" localSheetId="62" hidden="1">{"Tab1",#N/A,FALSE,"P";"Tab2",#N/A,FALSE,"P"}</definedName>
    <definedName name="kkk" localSheetId="66" hidden="1">{"Tab1",#N/A,FALSE,"P";"Tab2",#N/A,FALSE,"P"}</definedName>
    <definedName name="kkk" localSheetId="69" hidden="1">{"Tab1",#N/A,FALSE,"P";"Tab2",#N/A,FALSE,"P"}</definedName>
    <definedName name="kkk" localSheetId="70" hidden="1">{"Tab1",#N/A,FALSE,"P";"Tab2",#N/A,FALSE,"P"}</definedName>
    <definedName name="kkk" localSheetId="71" hidden="1">{"Tab1",#N/A,FALSE,"P";"Tab2",#N/A,FALSE,"P"}</definedName>
    <definedName name="kkk" localSheetId="73" hidden="1">{"Tab1",#N/A,FALSE,"P";"Tab2",#N/A,FALSE,"P"}</definedName>
    <definedName name="kkk" localSheetId="74" hidden="1">{"Tab1",#N/A,FALSE,"P";"Tab2",#N/A,FALSE,"P"}</definedName>
    <definedName name="kkk" localSheetId="75" hidden="1">{"Tab1",#N/A,FALSE,"P";"Tab2",#N/A,FALSE,"P"}</definedName>
    <definedName name="kkk" localSheetId="76" hidden="1">{"Tab1",#N/A,FALSE,"P";"Tab2",#N/A,FALSE,"P"}</definedName>
    <definedName name="kkk" localSheetId="78" hidden="1">{"Tab1",#N/A,FALSE,"P";"Tab2",#N/A,FALSE,"P"}</definedName>
    <definedName name="kkk" hidden="1">{"Tab1",#N/A,FALSE,"P";"Tab2",#N/A,FALSE,"P"}</definedName>
    <definedName name="kkkk" hidden="1">[76]M!#REF!</definedName>
    <definedName name="kkkkk" hidden="1">'[77]J(Priv.Cap)'!#REF!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46" hidden="1">{"Riqfin97",#N/A,FALSE,"Tran";"Riqfinpro",#N/A,FALSE,"Tran"}</definedName>
    <definedName name="kkkkkkkk" localSheetId="47" hidden="1">{"Riqfin97",#N/A,FALSE,"Tran";"Riqfinpro",#N/A,FALSE,"Tran"}</definedName>
    <definedName name="kkkkkkkk" localSheetId="48" hidden="1">{"Riqfin97",#N/A,FALSE,"Tran";"Riqfinpro",#N/A,FALSE,"Tran"}</definedName>
    <definedName name="kkkkkkkk" localSheetId="49" hidden="1">{"Riqfin97",#N/A,FALSE,"Tran";"Riqfinpro",#N/A,FALSE,"Tran"}</definedName>
    <definedName name="kkkkkkkk" localSheetId="50" hidden="1">{"Riqfin97",#N/A,FALSE,"Tran";"Riqfinpro",#N/A,FALSE,"Tran"}</definedName>
    <definedName name="kkkkkkkk" localSheetId="51" hidden="1">{"Riqfin97",#N/A,FALSE,"Tran";"Riqfinpro",#N/A,FALSE,"Tran"}</definedName>
    <definedName name="kkkkkkkk" localSheetId="52" hidden="1">{"Riqfin97",#N/A,FALSE,"Tran";"Riqfinpro",#N/A,FALSE,"Tran"}</definedName>
    <definedName name="kkkkkkkk" localSheetId="53" hidden="1">{"Riqfin97",#N/A,FALSE,"Tran";"Riqfinpro",#N/A,FALSE,"Tran"}</definedName>
    <definedName name="kkkkkkkk" localSheetId="14" hidden="1">{"Riqfin97",#N/A,FALSE,"Tran";"Riqfinpro",#N/A,FALSE,"Tran"}</definedName>
    <definedName name="kkkkkkkk" localSheetId="57" hidden="1">{"Riqfin97",#N/A,FALSE,"Tran";"Riqfinpro",#N/A,FALSE,"Tran"}</definedName>
    <definedName name="kkkkkkkk" localSheetId="61" hidden="1">{"Riqfin97",#N/A,FALSE,"Tran";"Riqfinpro",#N/A,FALSE,"Tran"}</definedName>
    <definedName name="kkkkkkkk" localSheetId="62" hidden="1">{"Riqfin97",#N/A,FALSE,"Tran";"Riqfinpro",#N/A,FALSE,"Tran"}</definedName>
    <definedName name="kkkkkkkk" localSheetId="66" hidden="1">{"Riqfin97",#N/A,FALSE,"Tran";"Riqfinpro",#N/A,FALSE,"Tran"}</definedName>
    <definedName name="kkkkkkkk" localSheetId="69" hidden="1">{"Riqfin97",#N/A,FALSE,"Tran";"Riqfinpro",#N/A,FALSE,"Tran"}</definedName>
    <definedName name="kkkkkkkk" localSheetId="70" hidden="1">{"Riqfin97",#N/A,FALSE,"Tran";"Riqfinpro",#N/A,FALSE,"Tran"}</definedName>
    <definedName name="kkkkkkkk" localSheetId="71" hidden="1">{"Riqfin97",#N/A,FALSE,"Tran";"Riqfinpro",#N/A,FALSE,"Tran"}</definedName>
    <definedName name="kkkkkkkk" localSheetId="73" hidden="1">{"Riqfin97",#N/A,FALSE,"Tran";"Riqfinpro",#N/A,FALSE,"Tran"}</definedName>
    <definedName name="kkkkkkkk" localSheetId="74" hidden="1">{"Riqfin97",#N/A,FALSE,"Tran";"Riqfinpro",#N/A,FALSE,"Tran"}</definedName>
    <definedName name="kkkkkkkk" localSheetId="75" hidden="1">{"Riqfin97",#N/A,FALSE,"Tran";"Riqfinpro",#N/A,FALSE,"Tran"}</definedName>
    <definedName name="kkkkkkkk" localSheetId="76" hidden="1">{"Riqfin97",#N/A,FALSE,"Tran";"Riqfinpro",#N/A,FALSE,"Tran"}</definedName>
    <definedName name="kkkkkkkk" localSheetId="78" hidden="1">{"Riqfin97",#N/A,FALSE,"Tran";"Riqfinpro",#N/A,FALSE,"Tran"}</definedName>
    <definedName name="kkkkkkkk" hidden="1">{"Riqfin97",#N/A,FALSE,"Tran";"Riqfinpro",#N/A,FALSE,"Tran"}</definedName>
    <definedName name="kykiyu" hidden="1">'[55]Fax a enviar'!#REF!</definedName>
    <definedName name="LastOpenedWorkSheet" localSheetId="27">#REF!</definedName>
    <definedName name="LastOpenedWorkSheet" localSheetId="47">#REF!</definedName>
    <definedName name="LastOpenedWorkSheet" localSheetId="48">#REF!</definedName>
    <definedName name="LastOpenedWorkSheet" localSheetId="49">#REF!</definedName>
    <definedName name="LastOpenedWorkSheet" localSheetId="52">#REF!</definedName>
    <definedName name="LastOpenedWorkSheet" localSheetId="53">#REF!</definedName>
    <definedName name="LastOpenedWorkSheet" localSheetId="57">#REF!</definedName>
    <definedName name="LastOpenedWorkSheet" localSheetId="61">#REF!</definedName>
    <definedName name="LastOpenedWorkSheet" localSheetId="66">#REF!</definedName>
    <definedName name="LastOpenedWorkSheet" localSheetId="69">#REF!</definedName>
    <definedName name="LastOpenedWorkSheet" localSheetId="78">#REF!</definedName>
    <definedName name="LastOpenedWorkSheet">#REF!</definedName>
    <definedName name="LastRefreshed" localSheetId="27">#REF!</definedName>
    <definedName name="LastRefreshed" localSheetId="47">#REF!</definedName>
    <definedName name="LastRefreshed" localSheetId="48">#REF!</definedName>
    <definedName name="LastRefreshed" localSheetId="49">#REF!</definedName>
    <definedName name="LastRefreshed" localSheetId="52">#REF!</definedName>
    <definedName name="LastRefreshed" localSheetId="53">#REF!</definedName>
    <definedName name="LastRefreshed" localSheetId="57">#REF!</definedName>
    <definedName name="LastRefreshed" localSheetId="61">#REF!</definedName>
    <definedName name="LastRefreshed" localSheetId="66">#REF!</definedName>
    <definedName name="LastRefreshed" localSheetId="69">#REF!</definedName>
    <definedName name="LastRefreshed" localSheetId="78">#REF!</definedName>
    <definedName name="LastRefreshed">#REF!</definedName>
    <definedName name="LD" localSheetId="27">#REF!</definedName>
    <definedName name="LD" localSheetId="47">#REF!</definedName>
    <definedName name="LD" localSheetId="48">#REF!</definedName>
    <definedName name="LD" localSheetId="49">#REF!</definedName>
    <definedName name="LD" localSheetId="52">#REF!</definedName>
    <definedName name="LD" localSheetId="53">#REF!</definedName>
    <definedName name="LD" localSheetId="57">#REF!</definedName>
    <definedName name="LD" localSheetId="61">#REF!</definedName>
    <definedName name="LD" localSheetId="66">#REF!</definedName>
    <definedName name="LD" localSheetId="69">#REF!</definedName>
    <definedName name="LD" localSheetId="78">#REF!</definedName>
    <definedName name="LD">#REF!</definedName>
    <definedName name="LD1A" localSheetId="27">#REF!</definedName>
    <definedName name="LD1A" localSheetId="47">#REF!</definedName>
    <definedName name="LD1A" localSheetId="48">#REF!</definedName>
    <definedName name="LD1A" localSheetId="49">#REF!</definedName>
    <definedName name="LD1A" localSheetId="52">#REF!</definedName>
    <definedName name="LD1A" localSheetId="53">#REF!</definedName>
    <definedName name="LD1A" localSheetId="57">#REF!</definedName>
    <definedName name="LD1A" localSheetId="61">#REF!</definedName>
    <definedName name="LD1A" localSheetId="66">#REF!</definedName>
    <definedName name="LD1A">#REF!</definedName>
    <definedName name="LE" localSheetId="27">#REF!</definedName>
    <definedName name="LE" localSheetId="47">#REF!</definedName>
    <definedName name="LE" localSheetId="48">#REF!</definedName>
    <definedName name="LE" localSheetId="49">#REF!</definedName>
    <definedName name="LE" localSheetId="52">#REF!</definedName>
    <definedName name="LE" localSheetId="53">#REF!</definedName>
    <definedName name="LE" localSheetId="57">#REF!</definedName>
    <definedName name="LE" localSheetId="61">#REF!</definedName>
    <definedName name="LE" localSheetId="66">#REF!</definedName>
    <definedName name="LE">#REF!</definedName>
    <definedName name="LE1A" localSheetId="27">#REF!</definedName>
    <definedName name="LE1A" localSheetId="47">#REF!</definedName>
    <definedName name="LE1A" localSheetId="48">#REF!</definedName>
    <definedName name="LE1A" localSheetId="49">#REF!</definedName>
    <definedName name="LE1A" localSheetId="52">#REF!</definedName>
    <definedName name="LE1A" localSheetId="53">#REF!</definedName>
    <definedName name="LE1A" localSheetId="57">#REF!</definedName>
    <definedName name="LE1A" localSheetId="61">#REF!</definedName>
    <definedName name="LE1A" localSheetId="66">#REF!</definedName>
    <definedName name="LE1A">#REF!</definedName>
    <definedName name="LEAP" localSheetId="27">#REF!</definedName>
    <definedName name="LEAP" localSheetId="47">#REF!</definedName>
    <definedName name="LEAP" localSheetId="48">#REF!</definedName>
    <definedName name="LEAP" localSheetId="49">#REF!</definedName>
    <definedName name="LEAP" localSheetId="52">#REF!</definedName>
    <definedName name="LEAP" localSheetId="53">#REF!</definedName>
    <definedName name="LEAP" localSheetId="57">#REF!</definedName>
    <definedName name="LEAP" localSheetId="61">#REF!</definedName>
    <definedName name="LEAP" localSheetId="66">#REF!</definedName>
    <definedName name="LEAP">#REF!</definedName>
    <definedName name="LGTNONO1" localSheetId="27">[45]nonopec!#REF!</definedName>
    <definedName name="LGTNONO1" localSheetId="52">[45]nonopec!#REF!</definedName>
    <definedName name="LGTNONO1" localSheetId="66">[45]nonopec!#REF!</definedName>
    <definedName name="LGTNONO1">[45]nonopec!#REF!</definedName>
    <definedName name="LGTNONO2" localSheetId="27">[45]nonopec!#REF!</definedName>
    <definedName name="LGTNONO2" localSheetId="52">[45]nonopec!#REF!</definedName>
    <definedName name="LGTNONO2" localSheetId="66">[45]nonopec!#REF!</definedName>
    <definedName name="LGTNONO2">[45]nonopec!#REF!</definedName>
    <definedName name="LGTNONOPEC" localSheetId="27">[45]nonopec!#REF!</definedName>
    <definedName name="LGTNONOPEC" localSheetId="52">[45]nonopec!#REF!</definedName>
    <definedName name="LGTNONOPEC" localSheetId="66">[45]nonopec!#REF!</definedName>
    <definedName name="LGTNONOPEC">[45]nonopec!#REF!</definedName>
    <definedName name="LGTNSUMM" localSheetId="27">[45]nonopec!#REF!</definedName>
    <definedName name="LGTNSUMM" localSheetId="52">[45]nonopec!#REF!</definedName>
    <definedName name="LGTNSUMM" localSheetId="66">[45]nonopec!#REF!</definedName>
    <definedName name="LGTNSUMM">[45]nonopec!#REF!</definedName>
    <definedName name="LGTOECD">[45]nonopec!#REF!</definedName>
    <definedName name="LGTOPEC">[45]nonopec!#REF!</definedName>
    <definedName name="LGTPCNT">[45]nonopec!#REF!</definedName>
    <definedName name="LINES" localSheetId="46">#REF!</definedName>
    <definedName name="LINES" localSheetId="51">#REF!</definedName>
    <definedName name="LINES" localSheetId="52">#REF!</definedName>
    <definedName name="LINES" localSheetId="66">#REF!</definedName>
    <definedName name="LINES" localSheetId="78">#REF!</definedName>
    <definedName name="LINES">#REF!</definedName>
    <definedName name="LIT" localSheetId="27">#REF!</definedName>
    <definedName name="LIT" localSheetId="47">#REF!</definedName>
    <definedName name="LIT" localSheetId="48">#REF!</definedName>
    <definedName name="LIT" localSheetId="49">#REF!</definedName>
    <definedName name="LIT" localSheetId="52">#REF!</definedName>
    <definedName name="LIT" localSheetId="53">#REF!</definedName>
    <definedName name="LIT" localSheetId="57">#REF!</definedName>
    <definedName name="LIT" localSheetId="61">#REF!</definedName>
    <definedName name="LIT" localSheetId="66">#REF!</definedName>
    <definedName name="LIT" localSheetId="69">#REF!</definedName>
    <definedName name="LIT" localSheetId="78">#REF!</definedName>
    <definedName name="LIT">#REF!</definedName>
    <definedName name="LITEURO" localSheetId="27">#REF!</definedName>
    <definedName name="LITEURO" localSheetId="47">#REF!</definedName>
    <definedName name="LITEURO" localSheetId="48">#REF!</definedName>
    <definedName name="LITEURO" localSheetId="49">#REF!</definedName>
    <definedName name="LITEURO" localSheetId="52">#REF!</definedName>
    <definedName name="LITEURO" localSheetId="53">#REF!</definedName>
    <definedName name="LITEURO" localSheetId="57">#REF!</definedName>
    <definedName name="LITEURO" localSheetId="61">#REF!</definedName>
    <definedName name="LITEURO" localSheetId="66">#REF!</definedName>
    <definedName name="LITEURO" localSheetId="69">#REF!</definedName>
    <definedName name="LITEURO" localSheetId="78">#REF!</definedName>
    <definedName name="LITEURO">#REF!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46" hidden="1">{"Tab1",#N/A,FALSE,"P";"Tab2",#N/A,FALSE,"P"}</definedName>
    <definedName name="ll" localSheetId="47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localSheetId="51" hidden="1">{"Tab1",#N/A,FALSE,"P";"Tab2",#N/A,FALSE,"P"}</definedName>
    <definedName name="ll" localSheetId="52" hidden="1">{"Tab1",#N/A,FALSE,"P";"Tab2",#N/A,FALSE,"P"}</definedName>
    <definedName name="ll" localSheetId="53" hidden="1">{"Tab1",#N/A,FALSE,"P";"Tab2",#N/A,FALSE,"P"}</definedName>
    <definedName name="ll" localSheetId="14" hidden="1">{"Tab1",#N/A,FALSE,"P";"Tab2",#N/A,FALSE,"P"}</definedName>
    <definedName name="ll" localSheetId="57" hidden="1">{"Tab1",#N/A,FALSE,"P";"Tab2",#N/A,FALSE,"P"}</definedName>
    <definedName name="ll" localSheetId="61" hidden="1">{"Tab1",#N/A,FALSE,"P";"Tab2",#N/A,FALSE,"P"}</definedName>
    <definedName name="ll" localSheetId="62" hidden="1">{"Tab1",#N/A,FALSE,"P";"Tab2",#N/A,FALSE,"P"}</definedName>
    <definedName name="ll" localSheetId="66" hidden="1">{"Tab1",#N/A,FALSE,"P";"Tab2",#N/A,FALSE,"P"}</definedName>
    <definedName name="ll" localSheetId="69" hidden="1">{"Tab1",#N/A,FALSE,"P";"Tab2",#N/A,FALSE,"P"}</definedName>
    <definedName name="ll" localSheetId="70" hidden="1">{"Tab1",#N/A,FALSE,"P";"Tab2",#N/A,FALSE,"P"}</definedName>
    <definedName name="ll" localSheetId="71" hidden="1">{"Tab1",#N/A,FALSE,"P";"Tab2",#N/A,FALSE,"P"}</definedName>
    <definedName name="ll" localSheetId="73" hidden="1">{"Tab1",#N/A,FALSE,"P";"Tab2",#N/A,FALSE,"P"}</definedName>
    <definedName name="ll" localSheetId="74" hidden="1">{"Tab1",#N/A,FALSE,"P";"Tab2",#N/A,FALSE,"P"}</definedName>
    <definedName name="ll" localSheetId="75" hidden="1">{"Tab1",#N/A,FALSE,"P";"Tab2",#N/A,FALSE,"P"}</definedName>
    <definedName name="ll" localSheetId="76" hidden="1">{"Tab1",#N/A,FALSE,"P";"Tab2",#N/A,FALSE,"P"}</definedName>
    <definedName name="ll" localSheetId="78" hidden="1">{"Tab1",#N/A,FALSE,"P";"Tab2",#N/A,FALSE,"P"}</definedName>
    <definedName name="ll" hidden="1">{"Tab1",#N/A,FALSE,"P";"Tab2",#N/A,FALSE,"P"}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46" hidden="1">{"Riqfin97",#N/A,FALSE,"Tran";"Riqfinpro",#N/A,FALSE,"Tran"}</definedName>
    <definedName name="lll" localSheetId="47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localSheetId="51" hidden="1">{"Riqfin97",#N/A,FALSE,"Tran";"Riqfinpro",#N/A,FALSE,"Tran"}</definedName>
    <definedName name="lll" localSheetId="52" hidden="1">{"Riqfin97",#N/A,FALSE,"Tran";"Riqfinpro",#N/A,FALSE,"Tran"}</definedName>
    <definedName name="lll" localSheetId="53" hidden="1">{"Riqfin97",#N/A,FALSE,"Tran";"Riqfinpro",#N/A,FALSE,"Tran"}</definedName>
    <definedName name="lll" localSheetId="14" hidden="1">{"Riqfin97",#N/A,FALSE,"Tran";"Riqfinpro",#N/A,FALSE,"Tran"}</definedName>
    <definedName name="lll" localSheetId="57" hidden="1">{"Riqfin97",#N/A,FALSE,"Tran";"Riqfinpro",#N/A,FALSE,"Tran"}</definedName>
    <definedName name="lll" localSheetId="61" hidden="1">{"Riqfin97",#N/A,FALSE,"Tran";"Riqfinpro",#N/A,FALSE,"Tran"}</definedName>
    <definedName name="lll" localSheetId="62" hidden="1">{"Riqfin97",#N/A,FALSE,"Tran";"Riqfinpro",#N/A,FALSE,"Tran"}</definedName>
    <definedName name="lll" localSheetId="66" hidden="1">{"Riqfin97",#N/A,FALSE,"Tran";"Riqfinpro",#N/A,FALSE,"Tran"}</definedName>
    <definedName name="lll" localSheetId="69" hidden="1">{"Riqfin97",#N/A,FALSE,"Tran";"Riqfinpro",#N/A,FALSE,"Tran"}</definedName>
    <definedName name="lll" localSheetId="70" hidden="1">{"Riqfin97",#N/A,FALSE,"Tran";"Riqfinpro",#N/A,FALSE,"Tran"}</definedName>
    <definedName name="lll" localSheetId="71" hidden="1">{"Riqfin97",#N/A,FALSE,"Tran";"Riqfinpro",#N/A,FALSE,"Tran"}</definedName>
    <definedName name="lll" localSheetId="73" hidden="1">{"Riqfin97",#N/A,FALSE,"Tran";"Riqfinpro",#N/A,FALSE,"Tran"}</definedName>
    <definedName name="lll" localSheetId="74" hidden="1">{"Riqfin97",#N/A,FALSE,"Tran";"Riqfinpro",#N/A,FALSE,"Tran"}</definedName>
    <definedName name="lll" localSheetId="75" hidden="1">{"Riqfin97",#N/A,FALSE,"Tran";"Riqfinpro",#N/A,FALSE,"Tran"}</definedName>
    <definedName name="lll" localSheetId="76" hidden="1">{"Riqfin97",#N/A,FALSE,"Tran";"Riqfinpro",#N/A,FALSE,"Tran"}</definedName>
    <definedName name="lll" localSheetId="78" hidden="1">{"Riqfin97",#N/A,FALSE,"Tran";"Riqfinpro",#N/A,FALSE,"Tran"}</definedName>
    <definedName name="lll" hidden="1">{"Riqfin97",#N/A,FALSE,"Tran";"Riqfinpro",#N/A,FALSE,"Tran"}</definedName>
    <definedName name="llll" hidden="1">[78]M!#REF!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46" hidden="1">{"Tab1",#N/A,FALSE,"P";"Tab2",#N/A,FALSE,"P"}</definedName>
    <definedName name="lllll" localSheetId="47" hidden="1">{"Tab1",#N/A,FALSE,"P";"Tab2",#N/A,FALSE,"P"}</definedName>
    <definedName name="lllll" localSheetId="48" hidden="1">{"Tab1",#N/A,FALSE,"P";"Tab2",#N/A,FALSE,"P"}</definedName>
    <definedName name="lllll" localSheetId="49" hidden="1">{"Tab1",#N/A,FALSE,"P";"Tab2",#N/A,FALSE,"P"}</definedName>
    <definedName name="lllll" localSheetId="50" hidden="1">{"Tab1",#N/A,FALSE,"P";"Tab2",#N/A,FALSE,"P"}</definedName>
    <definedName name="lllll" localSheetId="51" hidden="1">{"Tab1",#N/A,FALSE,"P";"Tab2",#N/A,FALSE,"P"}</definedName>
    <definedName name="lllll" localSheetId="52" hidden="1">{"Tab1",#N/A,FALSE,"P";"Tab2",#N/A,FALSE,"P"}</definedName>
    <definedName name="lllll" localSheetId="53" hidden="1">{"Tab1",#N/A,FALSE,"P";"Tab2",#N/A,FALSE,"P"}</definedName>
    <definedName name="lllll" localSheetId="14" hidden="1">{"Tab1",#N/A,FALSE,"P";"Tab2",#N/A,FALSE,"P"}</definedName>
    <definedName name="lllll" localSheetId="57" hidden="1">{"Tab1",#N/A,FALSE,"P";"Tab2",#N/A,FALSE,"P"}</definedName>
    <definedName name="lllll" localSheetId="61" hidden="1">{"Tab1",#N/A,FALSE,"P";"Tab2",#N/A,FALSE,"P"}</definedName>
    <definedName name="lllll" localSheetId="62" hidden="1">{"Tab1",#N/A,FALSE,"P";"Tab2",#N/A,FALSE,"P"}</definedName>
    <definedName name="lllll" localSheetId="66" hidden="1">{"Tab1",#N/A,FALSE,"P";"Tab2",#N/A,FALSE,"P"}</definedName>
    <definedName name="lllll" localSheetId="69" hidden="1">{"Tab1",#N/A,FALSE,"P";"Tab2",#N/A,FALSE,"P"}</definedName>
    <definedName name="lllll" localSheetId="70" hidden="1">{"Tab1",#N/A,FALSE,"P";"Tab2",#N/A,FALSE,"P"}</definedName>
    <definedName name="lllll" localSheetId="71" hidden="1">{"Tab1",#N/A,FALSE,"P";"Tab2",#N/A,FALSE,"P"}</definedName>
    <definedName name="lllll" localSheetId="73" hidden="1">{"Tab1",#N/A,FALSE,"P";"Tab2",#N/A,FALSE,"P"}</definedName>
    <definedName name="lllll" localSheetId="74" hidden="1">{"Tab1",#N/A,FALSE,"P";"Tab2",#N/A,FALSE,"P"}</definedName>
    <definedName name="lllll" localSheetId="75" hidden="1">{"Tab1",#N/A,FALSE,"P";"Tab2",#N/A,FALSE,"P"}</definedName>
    <definedName name="lllll" localSheetId="76" hidden="1">{"Tab1",#N/A,FALSE,"P";"Tab2",#N/A,FALSE,"P"}</definedName>
    <definedName name="lllll" localSheetId="78" hidden="1">{"Tab1",#N/A,FALSE,"P";"Tab2",#N/A,FALSE,"P"}</definedName>
    <definedName name="lllll" hidden="1">{"Tab1",#N/A,FALSE,"P";"Tab2",#N/A,FALSE,"P"}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46" hidden="1">{"Minpmon",#N/A,FALSE,"Monthinput"}</definedName>
    <definedName name="llllll" localSheetId="47" hidden="1">{"Minpmon",#N/A,FALSE,"Monthinput"}</definedName>
    <definedName name="llllll" localSheetId="48" hidden="1">{"Minpmon",#N/A,FALSE,"Monthinput"}</definedName>
    <definedName name="llllll" localSheetId="49" hidden="1">{"Minpmon",#N/A,FALSE,"Monthinput"}</definedName>
    <definedName name="llllll" localSheetId="50" hidden="1">{"Minpmon",#N/A,FALSE,"Monthinput"}</definedName>
    <definedName name="llllll" localSheetId="51" hidden="1">{"Minpmon",#N/A,FALSE,"Monthinput"}</definedName>
    <definedName name="llllll" localSheetId="52" hidden="1">{"Minpmon",#N/A,FALSE,"Monthinput"}</definedName>
    <definedName name="llllll" localSheetId="53" hidden="1">{"Minpmon",#N/A,FALSE,"Monthinput"}</definedName>
    <definedName name="llllll" localSheetId="14" hidden="1">{"Minpmon",#N/A,FALSE,"Monthinput"}</definedName>
    <definedName name="llllll" localSheetId="57" hidden="1">{"Minpmon",#N/A,FALSE,"Monthinput"}</definedName>
    <definedName name="llllll" localSheetId="61" hidden="1">{"Minpmon",#N/A,FALSE,"Monthinput"}</definedName>
    <definedName name="llllll" localSheetId="62" hidden="1">{"Minpmon",#N/A,FALSE,"Monthinput"}</definedName>
    <definedName name="llllll" localSheetId="66" hidden="1">{"Minpmon",#N/A,FALSE,"Monthinput"}</definedName>
    <definedName name="llllll" localSheetId="69" hidden="1">{"Minpmon",#N/A,FALSE,"Monthinput"}</definedName>
    <definedName name="llllll" localSheetId="70" hidden="1">{"Minpmon",#N/A,FALSE,"Monthinput"}</definedName>
    <definedName name="llllll" localSheetId="71" hidden="1">{"Minpmon",#N/A,FALSE,"Monthinput"}</definedName>
    <definedName name="llllll" localSheetId="73" hidden="1">{"Minpmon",#N/A,FALSE,"Monthinput"}</definedName>
    <definedName name="llllll" localSheetId="74" hidden="1">{"Minpmon",#N/A,FALSE,"Monthinput"}</definedName>
    <definedName name="llllll" localSheetId="75" hidden="1">{"Minpmon",#N/A,FALSE,"Monthinput"}</definedName>
    <definedName name="llllll" localSheetId="76" hidden="1">{"Minpmon",#N/A,FALSE,"Monthinput"}</definedName>
    <definedName name="llllll" localSheetId="78" hidden="1">{"Minpmon",#N/A,FALSE,"Monthinput"}</definedName>
    <definedName name="llllll" hidden="1">{"Minpmon",#N/A,FALSE,"Monthinput"}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46" hidden="1">{"Minpmon",#N/A,FALSE,"Monthinput"}</definedName>
    <definedName name="lllllllllllllllll" localSheetId="47" hidden="1">{"Minpmon",#N/A,FALSE,"Monthinput"}</definedName>
    <definedName name="lllllllllllllllll" localSheetId="48" hidden="1">{"Minpmon",#N/A,FALSE,"Monthinput"}</definedName>
    <definedName name="lllllllllllllllll" localSheetId="49" hidden="1">{"Minpmon",#N/A,FALSE,"Monthinput"}</definedName>
    <definedName name="lllllllllllllllll" localSheetId="50" hidden="1">{"Minpmon",#N/A,FALSE,"Monthinput"}</definedName>
    <definedName name="lllllllllllllllll" localSheetId="51" hidden="1">{"Minpmon",#N/A,FALSE,"Monthinput"}</definedName>
    <definedName name="lllllllllllllllll" localSheetId="52" hidden="1">{"Minpmon",#N/A,FALSE,"Monthinput"}</definedName>
    <definedName name="lllllllllllllllll" localSheetId="53" hidden="1">{"Minpmon",#N/A,FALSE,"Monthinput"}</definedName>
    <definedName name="lllllllllllllllll" localSheetId="14" hidden="1">{"Minpmon",#N/A,FALSE,"Monthinput"}</definedName>
    <definedName name="lllllllllllllllll" localSheetId="57" hidden="1">{"Minpmon",#N/A,FALSE,"Monthinput"}</definedName>
    <definedName name="lllllllllllllllll" localSheetId="61" hidden="1">{"Minpmon",#N/A,FALSE,"Monthinput"}</definedName>
    <definedName name="lllllllllllllllll" localSheetId="62" hidden="1">{"Minpmon",#N/A,FALSE,"Monthinput"}</definedName>
    <definedName name="lllllllllllllllll" localSheetId="66" hidden="1">{"Minpmon",#N/A,FALSE,"Monthinput"}</definedName>
    <definedName name="lllllllllllllllll" localSheetId="69" hidden="1">{"Minpmon",#N/A,FALSE,"Monthinput"}</definedName>
    <definedName name="lllllllllllllllll" localSheetId="70" hidden="1">{"Minpmon",#N/A,FALSE,"Monthinput"}</definedName>
    <definedName name="lllllllllllllllll" localSheetId="71" hidden="1">{"Minpmon",#N/A,FALSE,"Monthinput"}</definedName>
    <definedName name="lllllllllllllllll" localSheetId="73" hidden="1">{"Minpmon",#N/A,FALSE,"Monthinput"}</definedName>
    <definedName name="lllllllllllllllll" localSheetId="74" hidden="1">{"Minpmon",#N/A,FALSE,"Monthinput"}</definedName>
    <definedName name="lllllllllllllllll" localSheetId="75" hidden="1">{"Minpmon",#N/A,FALSE,"Monthinput"}</definedName>
    <definedName name="lllllllllllllllll" localSheetId="76" hidden="1">{"Minpmon",#N/A,FALSE,"Monthinput"}</definedName>
    <definedName name="lllllllllllllllll" localSheetId="78" hidden="1">{"Minpmon",#N/A,FALSE,"Monthinput"}</definedName>
    <definedName name="lllllllllllllllll" hidden="1">{"Minpmon",#N/A,FALSE,"Monthinput"}</definedName>
    <definedName name="lloo" localSheetId="27" hidden="1">#REF!</definedName>
    <definedName name="lloo" localSheetId="47" hidden="1">#REF!</definedName>
    <definedName name="lloo" localSheetId="48" hidden="1">#REF!</definedName>
    <definedName name="lloo" localSheetId="49" hidden="1">#REF!</definedName>
    <definedName name="lloo" localSheetId="52" hidden="1">#REF!</definedName>
    <definedName name="lloo" localSheetId="53" hidden="1">#REF!</definedName>
    <definedName name="lloo" localSheetId="57" hidden="1">#REF!</definedName>
    <definedName name="lloo" localSheetId="61" hidden="1">#REF!</definedName>
    <definedName name="lloo" localSheetId="66" hidden="1">#REF!</definedName>
    <definedName name="lloo" localSheetId="78" hidden="1">#REF!</definedName>
    <definedName name="lloo" hidden="1">#REF!</definedName>
    <definedName name="lodnjkhdnbdv" localSheetId="27">#REF!</definedName>
    <definedName name="lodnjkhdnbdv" localSheetId="47">#REF!</definedName>
    <definedName name="lodnjkhdnbdv" localSheetId="48">#REF!</definedName>
    <definedName name="lodnjkhdnbdv" localSheetId="49">#REF!</definedName>
    <definedName name="lodnjkhdnbdv" localSheetId="52">#REF!</definedName>
    <definedName name="lodnjkhdnbdv" localSheetId="53">#REF!</definedName>
    <definedName name="lodnjkhdnbdv" localSheetId="57">#REF!</definedName>
    <definedName name="lodnjkhdnbdv" localSheetId="61">#REF!</definedName>
    <definedName name="lodnjkhdnbdv" localSheetId="66">#REF!</definedName>
    <definedName name="lodnjkhdnbdv" localSheetId="78">#REF!</definedName>
    <definedName name="lodnjkhdnbdv">#REF!</definedName>
    <definedName name="lolololo" localSheetId="27">#REF!</definedName>
    <definedName name="lolololo" localSheetId="47">#REF!</definedName>
    <definedName name="lolololo" localSheetId="48">#REF!</definedName>
    <definedName name="lolololo" localSheetId="49">#REF!</definedName>
    <definedName name="lolololo" localSheetId="52">#REF!</definedName>
    <definedName name="lolololo" localSheetId="53">#REF!</definedName>
    <definedName name="lolololo" localSheetId="57">#REF!</definedName>
    <definedName name="lolololo" localSheetId="61">#REF!</definedName>
    <definedName name="lolololo" localSheetId="66">#REF!</definedName>
    <definedName name="lolololo" localSheetId="78">#REF!</definedName>
    <definedName name="lolololo">#REF!</definedName>
    <definedName name="Lowest_Inter_Bank_Rate">'[46]Inter-Bank'!$M$5</definedName>
    <definedName name="LP" localSheetId="27">#REF!</definedName>
    <definedName name="LP" localSheetId="47">#REF!</definedName>
    <definedName name="LP" localSheetId="48">#REF!</definedName>
    <definedName name="LP" localSheetId="49">#REF!</definedName>
    <definedName name="LP" localSheetId="52">#REF!</definedName>
    <definedName name="LP" localSheetId="53">#REF!</definedName>
    <definedName name="LP" localSheetId="57">#REF!</definedName>
    <definedName name="LP" localSheetId="61">#REF!</definedName>
    <definedName name="LP" localSheetId="66">#REF!</definedName>
    <definedName name="LP" localSheetId="69">#REF!</definedName>
    <definedName name="LP" localSheetId="78">#REF!</definedName>
    <definedName name="LP">#REF!</definedName>
    <definedName name="LP1A" localSheetId="27">#REF!</definedName>
    <definedName name="LP1A" localSheetId="47">#REF!</definedName>
    <definedName name="LP1A" localSheetId="48">#REF!</definedName>
    <definedName name="LP1A" localSheetId="49">#REF!</definedName>
    <definedName name="LP1A" localSheetId="52">#REF!</definedName>
    <definedName name="LP1A" localSheetId="53">#REF!</definedName>
    <definedName name="LP1A" localSheetId="57">#REF!</definedName>
    <definedName name="LP1A" localSheetId="61">#REF!</definedName>
    <definedName name="LP1A" localSheetId="66">#REF!</definedName>
    <definedName name="LP1A" localSheetId="69">#REF!</definedName>
    <definedName name="LP1A" localSheetId="78">#REF!</definedName>
    <definedName name="LP1A">#REF!</definedName>
    <definedName name="LTcirr" localSheetId="52">#REF!</definedName>
    <definedName name="LTcirr" localSheetId="66">#REF!</definedName>
    <definedName name="LTcirr" localSheetId="78">#REF!</definedName>
    <definedName name="LTcirr">#REF!</definedName>
    <definedName name="LTr" localSheetId="52">#REF!</definedName>
    <definedName name="LTr" localSheetId="66">#REF!</definedName>
    <definedName name="LTr">#REF!</definedName>
    <definedName name="LUR">#N/A</definedName>
    <definedName name="LUXF" localSheetId="27">#REF!</definedName>
    <definedName name="LUXF" localSheetId="47">#REF!</definedName>
    <definedName name="LUXF" localSheetId="48">#REF!</definedName>
    <definedName name="LUXF" localSheetId="49">#REF!</definedName>
    <definedName name="LUXF" localSheetId="52">#REF!</definedName>
    <definedName name="LUXF" localSheetId="53">#REF!</definedName>
    <definedName name="LUXF" localSheetId="57">#REF!</definedName>
    <definedName name="LUXF" localSheetId="61">#REF!</definedName>
    <definedName name="LUXF" localSheetId="66">#REF!</definedName>
    <definedName name="LUXF" localSheetId="69">#REF!</definedName>
    <definedName name="LUXF" localSheetId="78">#REF!</definedName>
    <definedName name="LUXF">#REF!</definedName>
    <definedName name="LUXF1" localSheetId="27">#REF!</definedName>
    <definedName name="LUXF1" localSheetId="47">#REF!</definedName>
    <definedName name="LUXF1" localSheetId="48">#REF!</definedName>
    <definedName name="LUXF1" localSheetId="49">#REF!</definedName>
    <definedName name="LUXF1" localSheetId="52">#REF!</definedName>
    <definedName name="LUXF1" localSheetId="53">#REF!</definedName>
    <definedName name="LUXF1" localSheetId="57">#REF!</definedName>
    <definedName name="LUXF1" localSheetId="61">#REF!</definedName>
    <definedName name="LUXF1" localSheetId="66">#REF!</definedName>
    <definedName name="LUXF1" localSheetId="69">#REF!</definedName>
    <definedName name="LUXF1" localSheetId="78">#REF!</definedName>
    <definedName name="LUXF1">#REF!</definedName>
    <definedName name="m">#N/A</definedName>
    <definedName name="MACRO" localSheetId="46">#REF!</definedName>
    <definedName name="MACRO" localSheetId="51">#REF!</definedName>
    <definedName name="MACRO" localSheetId="52">#REF!</definedName>
    <definedName name="MACRO" localSheetId="66">#REF!</definedName>
    <definedName name="MACRO" localSheetId="78">#REF!</definedName>
    <definedName name="MACRO">#REF!</definedName>
    <definedName name="MACRO_ASSUMP_2006" localSheetId="46">#REF!</definedName>
    <definedName name="MACRO_ASSUMP_2006" localSheetId="51">#REF!</definedName>
    <definedName name="MACRO_ASSUMP_2006" localSheetId="52">#REF!</definedName>
    <definedName name="MACRO_ASSUMP_2006" localSheetId="66">#REF!</definedName>
    <definedName name="MACRO_ASSUMP_2006" localSheetId="78">#REF!</definedName>
    <definedName name="MACRO_ASSUMP_2006">#REF!</definedName>
    <definedName name="maintabs">[28]QNEWLOR!$B$3:$G$17,[28]QNEWLOR!$B$20:$G$87,[28]QNEWLOR!$B$90:$G$159</definedName>
    <definedName name="MALAX" localSheetId="27">#REF!</definedName>
    <definedName name="MALAX" localSheetId="47">#REF!</definedName>
    <definedName name="MALAX" localSheetId="48">#REF!</definedName>
    <definedName name="MALAX" localSheetId="49">#REF!</definedName>
    <definedName name="MALAX" localSheetId="52">#REF!</definedName>
    <definedName name="MALAX" localSheetId="53">#REF!</definedName>
    <definedName name="MALAX" localSheetId="57">#REF!</definedName>
    <definedName name="MALAX" localSheetId="61">#REF!</definedName>
    <definedName name="MALAX" localSheetId="66">#REF!</definedName>
    <definedName name="MALAX" localSheetId="69">#REF!</definedName>
    <definedName name="MALAX" localSheetId="78">#REF!</definedName>
    <definedName name="MALAX">#REF!</definedName>
    <definedName name="MALAX1" localSheetId="27">#REF!</definedName>
    <definedName name="MALAX1" localSheetId="47">#REF!</definedName>
    <definedName name="MALAX1" localSheetId="48">#REF!</definedName>
    <definedName name="MALAX1" localSheetId="49">#REF!</definedName>
    <definedName name="MALAX1" localSheetId="52">#REF!</definedName>
    <definedName name="MALAX1" localSheetId="53">#REF!</definedName>
    <definedName name="MALAX1" localSheetId="57">#REF!</definedName>
    <definedName name="MALAX1" localSheetId="61">#REF!</definedName>
    <definedName name="MALAX1" localSheetId="66">#REF!</definedName>
    <definedName name="MALAX1" localSheetId="69">#REF!</definedName>
    <definedName name="MALAX1" localSheetId="78">#REF!</definedName>
    <definedName name="MALAX1">#REF!</definedName>
    <definedName name="Maturity_IDA">[60]NPV!$B$26</definedName>
    <definedName name="Maturity_NC">[60]NPV!#REF!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7">#REF!</definedName>
    <definedName name="MEDTERM" localSheetId="47">#REF!</definedName>
    <definedName name="MEDTERM" localSheetId="48">#REF!</definedName>
    <definedName name="MEDTERM" localSheetId="49">#REF!</definedName>
    <definedName name="MEDTERM" localSheetId="52">#REF!</definedName>
    <definedName name="MEDTERM" localSheetId="53">#REF!</definedName>
    <definedName name="MEDTERM" localSheetId="57">#REF!</definedName>
    <definedName name="MEDTERM" localSheetId="61">#REF!</definedName>
    <definedName name="MEDTERM" localSheetId="66">#REF!</definedName>
    <definedName name="MEDTERM" localSheetId="69">#REF!</definedName>
    <definedName name="MEDTERM" localSheetId="78">#REF!</definedName>
    <definedName name="MEDTERM">#REF!</definedName>
    <definedName name="Meses">[79]Codigos!$A$14:$B$25</definedName>
    <definedName name="MEX" localSheetId="27">#REF!</definedName>
    <definedName name="MEX" localSheetId="47">#REF!</definedName>
    <definedName name="MEX" localSheetId="48">#REF!</definedName>
    <definedName name="MEX" localSheetId="49">#REF!</definedName>
    <definedName name="MEX" localSheetId="52">#REF!</definedName>
    <definedName name="MEX" localSheetId="53">#REF!</definedName>
    <definedName name="MEX" localSheetId="57">#REF!</definedName>
    <definedName name="MEX" localSheetId="61">#REF!</definedName>
    <definedName name="MEX" localSheetId="66">#REF!</definedName>
    <definedName name="MEX" localSheetId="69">#REF!</definedName>
    <definedName name="MEX" localSheetId="78">#REF!</definedName>
    <definedName name="MEX">#REF!</definedName>
    <definedName name="mflowsa" localSheetId="0">[16]!mflowsa</definedName>
    <definedName name="mflowsa" localSheetId="10">[16]!mflowsa</definedName>
    <definedName name="mflowsa" localSheetId="33">[16]!mflowsa</definedName>
    <definedName name="mflowsa" localSheetId="39">[16]!mflowsa</definedName>
    <definedName name="mflowsa" localSheetId="3">[16]!mflowsa</definedName>
    <definedName name="mflowsa" localSheetId="32">[16]!mflowsa</definedName>
    <definedName name="mflowsa" localSheetId="34">[16]!mflowsa</definedName>
    <definedName name="mflowsa" localSheetId="35">[16]!mflowsa</definedName>
    <definedName name="mflowsa" localSheetId="36">[16]!mflowsa</definedName>
    <definedName name="mflowsa" localSheetId="37">[16]!mflowsa</definedName>
    <definedName name="mflowsa" localSheetId="38">[16]!mflowsa</definedName>
    <definedName name="mflowsa" localSheetId="40">[16]!mflowsa</definedName>
    <definedName name="mflowsa" localSheetId="47">[16]!mflowsa</definedName>
    <definedName name="mflowsa" localSheetId="48">[16]!mflowsa</definedName>
    <definedName name="mflowsa" localSheetId="49">[16]!mflowsa</definedName>
    <definedName name="mflowsa" localSheetId="50">[16]!mflowsa</definedName>
    <definedName name="mflowsa" localSheetId="51">[16]!mflowsa</definedName>
    <definedName name="mflowsa" localSheetId="55">[16]!mflowsa</definedName>
    <definedName name="mflowsa" localSheetId="56">[16]!mflowsa</definedName>
    <definedName name="mflowsa" localSheetId="59">[16]!mflowsa</definedName>
    <definedName name="mflowsa" localSheetId="60">[16]!mflowsa</definedName>
    <definedName name="mflowsa" localSheetId="61">[16]!mflowsa</definedName>
    <definedName name="mflowsa">[16]!mflowsa</definedName>
    <definedName name="mflowsq" localSheetId="0">[16]!mflowsq</definedName>
    <definedName name="mflowsq" localSheetId="10">[16]!mflowsq</definedName>
    <definedName name="mflowsq" localSheetId="33">[16]!mflowsq</definedName>
    <definedName name="mflowsq" localSheetId="39">[16]!mflowsq</definedName>
    <definedName name="mflowsq" localSheetId="3">[16]!mflowsq</definedName>
    <definedName name="mflowsq" localSheetId="32">[16]!mflowsq</definedName>
    <definedName name="mflowsq" localSheetId="34">[16]!mflowsq</definedName>
    <definedName name="mflowsq" localSheetId="35">[16]!mflowsq</definedName>
    <definedName name="mflowsq" localSheetId="36">[16]!mflowsq</definedName>
    <definedName name="mflowsq" localSheetId="37">[16]!mflowsq</definedName>
    <definedName name="mflowsq" localSheetId="38">[16]!mflowsq</definedName>
    <definedName name="mflowsq" localSheetId="40">[16]!mflowsq</definedName>
    <definedName name="mflowsq" localSheetId="47">[16]!mflowsq</definedName>
    <definedName name="mflowsq" localSheetId="48">[16]!mflowsq</definedName>
    <definedName name="mflowsq" localSheetId="49">[16]!mflowsq</definedName>
    <definedName name="mflowsq" localSheetId="50">[16]!mflowsq</definedName>
    <definedName name="mflowsq" localSheetId="51">[16]!mflowsq</definedName>
    <definedName name="mflowsq" localSheetId="55">[16]!mflowsq</definedName>
    <definedName name="mflowsq" localSheetId="56">[16]!mflowsq</definedName>
    <definedName name="mflowsq" localSheetId="59">[16]!mflowsq</definedName>
    <definedName name="mflowsq" localSheetId="60">[16]!mflowsq</definedName>
    <definedName name="mflowsq" localSheetId="61">[16]!mflowsq</definedName>
    <definedName name="mflowsq">[16]!mflowsq</definedName>
    <definedName name="MIDDLE" localSheetId="46">#REF!</definedName>
    <definedName name="MIDDLE" localSheetId="51">#REF!</definedName>
    <definedName name="MIDDLE" localSheetId="52">#REF!</definedName>
    <definedName name="MIDDLE" localSheetId="66">#REF!</definedName>
    <definedName name="MIDDLE" localSheetId="78">#REF!</definedName>
    <definedName name="MIDDLE">#REF!</definedName>
    <definedName name="Million_b_d">[45]nonopec!$D$426:$D$426</definedName>
    <definedName name="MISC4">[18]OUTPUT!#REF!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46" hidden="1">{"Riqfin97",#N/A,FALSE,"Tran";"Riqfinpro",#N/A,FALSE,"Tran"}</definedName>
    <definedName name="mmm" localSheetId="47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localSheetId="51" hidden="1">{"Riqfin97",#N/A,FALSE,"Tran";"Riqfinpro",#N/A,FALSE,"Tran"}</definedName>
    <definedName name="mmm" localSheetId="52" hidden="1">{"Riqfin97",#N/A,FALSE,"Tran";"Riqfinpro",#N/A,FALSE,"Tran"}</definedName>
    <definedName name="mmm" localSheetId="53" hidden="1">{"Riqfin97",#N/A,FALSE,"Tran";"Riqfinpro",#N/A,FALSE,"Tran"}</definedName>
    <definedName name="mmm" localSheetId="14" hidden="1">{"Riqfin97",#N/A,FALSE,"Tran";"Riqfinpro",#N/A,FALSE,"Tran"}</definedName>
    <definedName name="mmm" localSheetId="57" hidden="1">{"Riqfin97",#N/A,FALSE,"Tran";"Riqfinpro",#N/A,FALSE,"Tran"}</definedName>
    <definedName name="mmm" localSheetId="61" hidden="1">{"Riqfin97",#N/A,FALSE,"Tran";"Riqfinpro",#N/A,FALSE,"Tran"}</definedName>
    <definedName name="mmm" localSheetId="62" hidden="1">{"Riqfin97",#N/A,FALSE,"Tran";"Riqfinpro",#N/A,FALSE,"Tran"}</definedName>
    <definedName name="mmm" localSheetId="66" hidden="1">{"Riqfin97",#N/A,FALSE,"Tran";"Riqfinpro",#N/A,FALSE,"Tran"}</definedName>
    <definedName name="mmm" localSheetId="69" hidden="1">{"Riqfin97",#N/A,FALSE,"Tran";"Riqfinpro",#N/A,FALSE,"Tran"}</definedName>
    <definedName name="mmm" localSheetId="70" hidden="1">{"Riqfin97",#N/A,FALSE,"Tran";"Riqfinpro",#N/A,FALSE,"Tran"}</definedName>
    <definedName name="mmm" localSheetId="71" hidden="1">{"Riqfin97",#N/A,FALSE,"Tran";"Riqfinpro",#N/A,FALSE,"Tran"}</definedName>
    <definedName name="mmm" localSheetId="73" hidden="1">{"Riqfin97",#N/A,FALSE,"Tran";"Riqfinpro",#N/A,FALSE,"Tran"}</definedName>
    <definedName name="mmm" localSheetId="74" hidden="1">{"Riqfin97",#N/A,FALSE,"Tran";"Riqfinpro",#N/A,FALSE,"Tran"}</definedName>
    <definedName name="mmm" localSheetId="75" hidden="1">{"Riqfin97",#N/A,FALSE,"Tran";"Riqfinpro",#N/A,FALSE,"Tran"}</definedName>
    <definedName name="mmm" localSheetId="76" hidden="1">{"Riqfin97",#N/A,FALSE,"Tran";"Riqfinpro",#N/A,FALSE,"Tran"}</definedName>
    <definedName name="mmm" localSheetId="78" hidden="1">{"Riqfin97",#N/A,FALSE,"Tran";"Riqfinpro",#N/A,FALSE,"Tran"}</definedName>
    <definedName name="mmm" hidden="1">{"Riqfin97",#N/A,FALSE,"Tran";"Riqfinpro",#N/A,FALSE,"Tran"}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46" hidden="1">{"Tab1",#N/A,FALSE,"P";"Tab2",#N/A,FALSE,"P"}</definedName>
    <definedName name="mmmm" localSheetId="47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localSheetId="51" hidden="1">{"Tab1",#N/A,FALSE,"P";"Tab2",#N/A,FALSE,"P"}</definedName>
    <definedName name="mmmm" localSheetId="52" hidden="1">{"Tab1",#N/A,FALSE,"P";"Tab2",#N/A,FALSE,"P"}</definedName>
    <definedName name="mmmm" localSheetId="53" hidden="1">{"Tab1",#N/A,FALSE,"P";"Tab2",#N/A,FALSE,"P"}</definedName>
    <definedName name="mmmm" localSheetId="14" hidden="1">{"Tab1",#N/A,FALSE,"P";"Tab2",#N/A,FALSE,"P"}</definedName>
    <definedName name="mmmm" localSheetId="57" hidden="1">{"Tab1",#N/A,FALSE,"P";"Tab2",#N/A,FALSE,"P"}</definedName>
    <definedName name="mmmm" localSheetId="61" hidden="1">{"Tab1",#N/A,FALSE,"P";"Tab2",#N/A,FALSE,"P"}</definedName>
    <definedName name="mmmm" localSheetId="62" hidden="1">{"Tab1",#N/A,FALSE,"P";"Tab2",#N/A,FALSE,"P"}</definedName>
    <definedName name="mmmm" localSheetId="66" hidden="1">{"Tab1",#N/A,FALSE,"P";"Tab2",#N/A,FALSE,"P"}</definedName>
    <definedName name="mmmm" localSheetId="69" hidden="1">{"Tab1",#N/A,FALSE,"P";"Tab2",#N/A,FALSE,"P"}</definedName>
    <definedName name="mmmm" localSheetId="70" hidden="1">{"Tab1",#N/A,FALSE,"P";"Tab2",#N/A,FALSE,"P"}</definedName>
    <definedName name="mmmm" localSheetId="71" hidden="1">{"Tab1",#N/A,FALSE,"P";"Tab2",#N/A,FALSE,"P"}</definedName>
    <definedName name="mmmm" localSheetId="73" hidden="1">{"Tab1",#N/A,FALSE,"P";"Tab2",#N/A,FALSE,"P"}</definedName>
    <definedName name="mmmm" localSheetId="74" hidden="1">{"Tab1",#N/A,FALSE,"P";"Tab2",#N/A,FALSE,"P"}</definedName>
    <definedName name="mmmm" localSheetId="75" hidden="1">{"Tab1",#N/A,FALSE,"P";"Tab2",#N/A,FALSE,"P"}</definedName>
    <definedName name="mmmm" localSheetId="76" hidden="1">{"Tab1",#N/A,FALSE,"P";"Tab2",#N/A,FALSE,"P"}</definedName>
    <definedName name="mmmm" localSheetId="78" hidden="1">{"Tab1",#N/A,FALSE,"P";"Tab2",#N/A,FALSE,"P"}</definedName>
    <definedName name="mmmm" hidden="1">{"Tab1",#N/A,FALSE,"P";"Tab2",#N/A,FALSE,"P"}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46" hidden="1">{"Riqfin97",#N/A,FALSE,"Tran";"Riqfinpro",#N/A,FALSE,"Tran"}</definedName>
    <definedName name="mmmmm" localSheetId="47" hidden="1">{"Riqfin97",#N/A,FALSE,"Tran";"Riqfinpro",#N/A,FALSE,"Tran"}</definedName>
    <definedName name="mmmmm" localSheetId="48" hidden="1">{"Riqfin97",#N/A,FALSE,"Tran";"Riqfinpro",#N/A,FALSE,"Tran"}</definedName>
    <definedName name="mmmmm" localSheetId="49" hidden="1">{"Riqfin97",#N/A,FALSE,"Tran";"Riqfinpro",#N/A,FALSE,"Tran"}</definedName>
    <definedName name="mmmmm" localSheetId="50" hidden="1">{"Riqfin97",#N/A,FALSE,"Tran";"Riqfinpro",#N/A,FALSE,"Tran"}</definedName>
    <definedName name="mmmmm" localSheetId="51" hidden="1">{"Riqfin97",#N/A,FALSE,"Tran";"Riqfinpro",#N/A,FALSE,"Tran"}</definedName>
    <definedName name="mmmmm" localSheetId="52" hidden="1">{"Riqfin97",#N/A,FALSE,"Tran";"Riqfinpro",#N/A,FALSE,"Tran"}</definedName>
    <definedName name="mmmmm" localSheetId="53" hidden="1">{"Riqfin97",#N/A,FALSE,"Tran";"Riqfinpro",#N/A,FALSE,"Tran"}</definedName>
    <definedName name="mmmmm" localSheetId="14" hidden="1">{"Riqfin97",#N/A,FALSE,"Tran";"Riqfinpro",#N/A,FALSE,"Tran"}</definedName>
    <definedName name="mmmmm" localSheetId="57" hidden="1">{"Riqfin97",#N/A,FALSE,"Tran";"Riqfinpro",#N/A,FALSE,"Tran"}</definedName>
    <definedName name="mmmmm" localSheetId="61" hidden="1">{"Riqfin97",#N/A,FALSE,"Tran";"Riqfinpro",#N/A,FALSE,"Tran"}</definedName>
    <definedName name="mmmmm" localSheetId="62" hidden="1">{"Riqfin97",#N/A,FALSE,"Tran";"Riqfinpro",#N/A,FALSE,"Tran"}</definedName>
    <definedName name="mmmmm" localSheetId="66" hidden="1">{"Riqfin97",#N/A,FALSE,"Tran";"Riqfinpro",#N/A,FALSE,"Tran"}</definedName>
    <definedName name="mmmmm" localSheetId="69" hidden="1">{"Riqfin97",#N/A,FALSE,"Tran";"Riqfinpro",#N/A,FALSE,"Tran"}</definedName>
    <definedName name="mmmmm" localSheetId="70" hidden="1">{"Riqfin97",#N/A,FALSE,"Tran";"Riqfinpro",#N/A,FALSE,"Tran"}</definedName>
    <definedName name="mmmmm" localSheetId="71" hidden="1">{"Riqfin97",#N/A,FALSE,"Tran";"Riqfinpro",#N/A,FALSE,"Tran"}</definedName>
    <definedName name="mmmmm" localSheetId="73" hidden="1">{"Riqfin97",#N/A,FALSE,"Tran";"Riqfinpro",#N/A,FALSE,"Tran"}</definedName>
    <definedName name="mmmmm" localSheetId="74" hidden="1">{"Riqfin97",#N/A,FALSE,"Tran";"Riqfinpro",#N/A,FALSE,"Tran"}</definedName>
    <definedName name="mmmmm" localSheetId="75" hidden="1">{"Riqfin97",#N/A,FALSE,"Tran";"Riqfinpro",#N/A,FALSE,"Tran"}</definedName>
    <definedName name="mmmmm" localSheetId="76" hidden="1">{"Riqfin97",#N/A,FALSE,"Tran";"Riqfinpro",#N/A,FALSE,"Tran"}</definedName>
    <definedName name="mmmmm" localSheetId="78" hidden="1">{"Riqfin97",#N/A,FALSE,"Tran";"Riqfinpro",#N/A,FALSE,"Tran"}</definedName>
    <definedName name="mmmmm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46" hidden="1">{"Riqfin97",#N/A,FALSE,"Tran";"Riqfinpro",#N/A,FALSE,"Tran"}</definedName>
    <definedName name="mmmmmmmmm" localSheetId="47" hidden="1">{"Riqfin97",#N/A,FALSE,"Tran";"Riqfinpro",#N/A,FALSE,"Tran"}</definedName>
    <definedName name="mmmmmmmmm" localSheetId="48" hidden="1">{"Riqfin97",#N/A,FALSE,"Tran";"Riqfinpro",#N/A,FALSE,"Tran"}</definedName>
    <definedName name="mmmmmmmmm" localSheetId="49" hidden="1">{"Riqfin97",#N/A,FALSE,"Tran";"Riqfinpro",#N/A,FALSE,"Tran"}</definedName>
    <definedName name="mmmmmmmmm" localSheetId="50" hidden="1">{"Riqfin97",#N/A,FALSE,"Tran";"Riqfinpro",#N/A,FALSE,"Tran"}</definedName>
    <definedName name="mmmmmmmmm" localSheetId="51" hidden="1">{"Riqfin97",#N/A,FALSE,"Tran";"Riqfinpro",#N/A,FALSE,"Tran"}</definedName>
    <definedName name="mmmmmmmmm" localSheetId="52" hidden="1">{"Riqfin97",#N/A,FALSE,"Tran";"Riqfinpro",#N/A,FALSE,"Tran"}</definedName>
    <definedName name="mmmmmmmmm" localSheetId="53" hidden="1">{"Riqfin97",#N/A,FALSE,"Tran";"Riqfinpro",#N/A,FALSE,"Tran"}</definedName>
    <definedName name="mmmmmmmmm" localSheetId="14" hidden="1">{"Riqfin97",#N/A,FALSE,"Tran";"Riqfinpro",#N/A,FALSE,"Tran"}</definedName>
    <definedName name="mmmmmmmmm" localSheetId="57" hidden="1">{"Riqfin97",#N/A,FALSE,"Tran";"Riqfinpro",#N/A,FALSE,"Tran"}</definedName>
    <definedName name="mmmmmmmmm" localSheetId="61" hidden="1">{"Riqfin97",#N/A,FALSE,"Tran";"Riqfinpro",#N/A,FALSE,"Tran"}</definedName>
    <definedName name="mmmmmmmmm" localSheetId="62" hidden="1">{"Riqfin97",#N/A,FALSE,"Tran";"Riqfinpro",#N/A,FALSE,"Tran"}</definedName>
    <definedName name="mmmmmmmmm" localSheetId="66" hidden="1">{"Riqfin97",#N/A,FALSE,"Tran";"Riqfinpro",#N/A,FALSE,"Tran"}</definedName>
    <definedName name="mmmmmmmmm" localSheetId="69" hidden="1">{"Riqfin97",#N/A,FALSE,"Tran";"Riqfinpro",#N/A,FALSE,"Tran"}</definedName>
    <definedName name="mmmmmmmmm" localSheetId="70" hidden="1">{"Riqfin97",#N/A,FALSE,"Tran";"Riqfinpro",#N/A,FALSE,"Tran"}</definedName>
    <definedName name="mmmmmmmmm" localSheetId="71" hidden="1">{"Riqfin97",#N/A,FALSE,"Tran";"Riqfinpro",#N/A,FALSE,"Tran"}</definedName>
    <definedName name="mmmmmmmmm" localSheetId="73" hidden="1">{"Riqfin97",#N/A,FALSE,"Tran";"Riqfinpro",#N/A,FALSE,"Tran"}</definedName>
    <definedName name="mmmmmmmmm" localSheetId="74" hidden="1">{"Riqfin97",#N/A,FALSE,"Tran";"Riqfinpro",#N/A,FALSE,"Tran"}</definedName>
    <definedName name="mmmmmmmmm" localSheetId="75" hidden="1">{"Riqfin97",#N/A,FALSE,"Tran";"Riqfinpro",#N/A,FALSE,"Tran"}</definedName>
    <definedName name="mmmmmmmmm" localSheetId="76" hidden="1">{"Riqfin97",#N/A,FALSE,"Tran";"Riqfinpro",#N/A,FALSE,"Tran"}</definedName>
    <definedName name="mmmmmmmmm" localSheetId="78" hidden="1">{"Riqfin97",#N/A,FALSE,"Tran";"Riqfinpro",#N/A,FALSE,"Tran"}</definedName>
    <definedName name="mmmmmmmmm" hidden="1">{"Riqfin97",#N/A,FALSE,"Tran";"Riqfinpro",#N/A,FALSE,"Tran"}</definedName>
    <definedName name="MN">[41]BCP!#REF!</definedName>
    <definedName name="MNP">[41]BCP!#REF!</definedName>
    <definedName name="Month" localSheetId="27">#REF!</definedName>
    <definedName name="Month" localSheetId="47">#REF!</definedName>
    <definedName name="Month" localSheetId="48">#REF!</definedName>
    <definedName name="Month" localSheetId="49">#REF!</definedName>
    <definedName name="Month" localSheetId="52">#REF!</definedName>
    <definedName name="Month" localSheetId="53">#REF!</definedName>
    <definedName name="Month" localSheetId="57">#REF!</definedName>
    <definedName name="Month" localSheetId="61">#REF!</definedName>
    <definedName name="Month" localSheetId="66">#REF!</definedName>
    <definedName name="Month" localSheetId="69">#REF!</definedName>
    <definedName name="Month" localSheetId="78">#REF!</definedName>
    <definedName name="Month">#REF!</definedName>
    <definedName name="MonthIndex" localSheetId="27">#REF!</definedName>
    <definedName name="MonthIndex" localSheetId="47">#REF!</definedName>
    <definedName name="MonthIndex" localSheetId="48">#REF!</definedName>
    <definedName name="MonthIndex" localSheetId="49">#REF!</definedName>
    <definedName name="MonthIndex" localSheetId="52">#REF!</definedName>
    <definedName name="MonthIndex" localSheetId="53">#REF!</definedName>
    <definedName name="MonthIndex" localSheetId="57">#REF!</definedName>
    <definedName name="MonthIndex" localSheetId="61">#REF!</definedName>
    <definedName name="MonthIndex" localSheetId="66">#REF!</definedName>
    <definedName name="MonthIndex" localSheetId="69">#REF!</definedName>
    <definedName name="MonthIndex" localSheetId="78">#REF!</definedName>
    <definedName name="MonthIndex">#REF!</definedName>
    <definedName name="MONTHS">[51]MONTHLY!$BV$3:$CG$3</definedName>
    <definedName name="moodys" localSheetId="27">'[80]Credit ratings on 1st issues'!#REF!</definedName>
    <definedName name="moodys" localSheetId="47">'[80]Credit ratings on 1st issues'!#REF!</definedName>
    <definedName name="moodys" localSheetId="48">'[80]Credit ratings on 1st issues'!#REF!</definedName>
    <definedName name="moodys" localSheetId="49">'[80]Credit ratings on 1st issues'!#REF!</definedName>
    <definedName name="moodys" localSheetId="52">'[80]Credit ratings on 1st issues'!#REF!</definedName>
    <definedName name="moodys" localSheetId="53">'[80]Credit ratings on 1st issues'!#REF!</definedName>
    <definedName name="moodys" localSheetId="57">'[80]Credit ratings on 1st issues'!#REF!</definedName>
    <definedName name="moodys" localSheetId="61">'[80]Credit ratings on 1st issues'!#REF!</definedName>
    <definedName name="moodys" localSheetId="66">'[80]Credit ratings on 1st issues'!#REF!</definedName>
    <definedName name="moodys" localSheetId="78">'[80]Credit ratings on 1st issues'!#REF!</definedName>
    <definedName name="moodys">'[80]Credit ratings on 1st issues'!#REF!</definedName>
    <definedName name="MPETROLEO" localSheetId="46">#REF!</definedName>
    <definedName name="MPETROLEO" localSheetId="51">#REF!</definedName>
    <definedName name="MPETROLEO" localSheetId="52">#REF!</definedName>
    <definedName name="MPETROLEO" localSheetId="66">#REF!</definedName>
    <definedName name="MPETROLEO" localSheetId="78">#REF!</definedName>
    <definedName name="MPETROLEO">#REF!</definedName>
    <definedName name="msci">[64]Sheet1!$H$2:$K$24</definedName>
    <definedName name="mscid">[64]Sheet1!$B$2:$E$24</definedName>
    <definedName name="mscil">[64]Sheet1!$H$2:$K$24</definedName>
    <definedName name="mstocksa" localSheetId="0">[16]!mstocksa</definedName>
    <definedName name="mstocksa" localSheetId="10">[16]!mstocksa</definedName>
    <definedName name="mstocksa" localSheetId="33">[16]!mstocksa</definedName>
    <definedName name="mstocksa" localSheetId="39">[16]!mstocksa</definedName>
    <definedName name="mstocksa" localSheetId="3">[16]!mstocksa</definedName>
    <definedName name="mstocksa" localSheetId="32">[16]!mstocksa</definedName>
    <definedName name="mstocksa" localSheetId="34">[16]!mstocksa</definedName>
    <definedName name="mstocksa" localSheetId="35">[16]!mstocksa</definedName>
    <definedName name="mstocksa" localSheetId="36">[16]!mstocksa</definedName>
    <definedName name="mstocksa" localSheetId="37">[16]!mstocksa</definedName>
    <definedName name="mstocksa" localSheetId="38">[16]!mstocksa</definedName>
    <definedName name="mstocksa" localSheetId="40">[16]!mstocksa</definedName>
    <definedName name="mstocksa" localSheetId="47">[16]!mstocksa</definedName>
    <definedName name="mstocksa" localSheetId="48">[16]!mstocksa</definedName>
    <definedName name="mstocksa" localSheetId="49">[16]!mstocksa</definedName>
    <definedName name="mstocksa" localSheetId="50">[16]!mstocksa</definedName>
    <definedName name="mstocksa" localSheetId="51">[16]!mstocksa</definedName>
    <definedName name="mstocksa" localSheetId="55">[16]!mstocksa</definedName>
    <definedName name="mstocksa" localSheetId="56">[16]!mstocksa</definedName>
    <definedName name="mstocksa" localSheetId="59">[16]!mstocksa</definedName>
    <definedName name="mstocksa" localSheetId="60">[16]!mstocksa</definedName>
    <definedName name="mstocksa" localSheetId="61">[16]!mstocksa</definedName>
    <definedName name="mstocksa">[16]!mstocksa</definedName>
    <definedName name="mstocksq" localSheetId="0">[16]!mstocksq</definedName>
    <definedName name="mstocksq" localSheetId="10">[16]!mstocksq</definedName>
    <definedName name="mstocksq" localSheetId="33">[16]!mstocksq</definedName>
    <definedName name="mstocksq" localSheetId="39">[16]!mstocksq</definedName>
    <definedName name="mstocksq" localSheetId="3">[16]!mstocksq</definedName>
    <definedName name="mstocksq" localSheetId="32">[16]!mstocksq</definedName>
    <definedName name="mstocksq" localSheetId="34">[16]!mstocksq</definedName>
    <definedName name="mstocksq" localSheetId="35">[16]!mstocksq</definedName>
    <definedName name="mstocksq" localSheetId="36">[16]!mstocksq</definedName>
    <definedName name="mstocksq" localSheetId="37">[16]!mstocksq</definedName>
    <definedName name="mstocksq" localSheetId="38">[16]!mstocksq</definedName>
    <definedName name="mstocksq" localSheetId="40">[16]!mstocksq</definedName>
    <definedName name="mstocksq" localSheetId="47">[16]!mstocksq</definedName>
    <definedName name="mstocksq" localSheetId="48">[16]!mstocksq</definedName>
    <definedName name="mstocksq" localSheetId="49">[16]!mstocksq</definedName>
    <definedName name="mstocksq" localSheetId="50">[16]!mstocksq</definedName>
    <definedName name="mstocksq" localSheetId="51">[16]!mstocksq</definedName>
    <definedName name="mstocksq" localSheetId="55">[16]!mstocksq</definedName>
    <definedName name="mstocksq" localSheetId="56">[16]!mstocksq</definedName>
    <definedName name="mstocksq" localSheetId="59">[16]!mstocksq</definedName>
    <definedName name="mstocksq" localSheetId="60">[16]!mstocksq</definedName>
    <definedName name="mstocksq" localSheetId="61">[16]!mstocksq</definedName>
    <definedName name="mstocksq">[16]!mstocksq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46" hidden="1">{"Riqfin97",#N/A,FALSE,"Tran";"Riqfinpro",#N/A,FALSE,"Tran"}</definedName>
    <definedName name="mte" localSheetId="47" hidden="1">{"Riqfin97",#N/A,FALSE,"Tran";"Riqfinpro",#N/A,FALSE,"Tran"}</definedName>
    <definedName name="mte" localSheetId="48" hidden="1">{"Riqfin97",#N/A,FALSE,"Tran";"Riqfinpro",#N/A,FALSE,"Tran"}</definedName>
    <definedName name="mte" localSheetId="49" hidden="1">{"Riqfin97",#N/A,FALSE,"Tran";"Riqfinpro",#N/A,FALSE,"Tran"}</definedName>
    <definedName name="mte" localSheetId="50" hidden="1">{"Riqfin97",#N/A,FALSE,"Tran";"Riqfinpro",#N/A,FALSE,"Tran"}</definedName>
    <definedName name="mte" localSheetId="51" hidden="1">{"Riqfin97",#N/A,FALSE,"Tran";"Riqfinpro",#N/A,FALSE,"Tran"}</definedName>
    <definedName name="mte" localSheetId="52" hidden="1">{"Riqfin97",#N/A,FALSE,"Tran";"Riqfinpro",#N/A,FALSE,"Tran"}</definedName>
    <definedName name="mte" localSheetId="53" hidden="1">{"Riqfin97",#N/A,FALSE,"Tran";"Riqfinpro",#N/A,FALSE,"Tran"}</definedName>
    <definedName name="mte" localSheetId="14" hidden="1">{"Riqfin97",#N/A,FALSE,"Tran";"Riqfinpro",#N/A,FALSE,"Tran"}</definedName>
    <definedName name="mte" localSheetId="57" hidden="1">{"Riqfin97",#N/A,FALSE,"Tran";"Riqfinpro",#N/A,FALSE,"Tran"}</definedName>
    <definedName name="mte" localSheetId="61" hidden="1">{"Riqfin97",#N/A,FALSE,"Tran";"Riqfinpro",#N/A,FALSE,"Tran"}</definedName>
    <definedName name="mte" localSheetId="62" hidden="1">{"Riqfin97",#N/A,FALSE,"Tran";"Riqfinpro",#N/A,FALSE,"Tran"}</definedName>
    <definedName name="mte" localSheetId="66" hidden="1">{"Riqfin97",#N/A,FALSE,"Tran";"Riqfinpro",#N/A,FALSE,"Tran"}</definedName>
    <definedName name="mte" localSheetId="69" hidden="1">{"Riqfin97",#N/A,FALSE,"Tran";"Riqfinpro",#N/A,FALSE,"Tran"}</definedName>
    <definedName name="mte" localSheetId="70" hidden="1">{"Riqfin97",#N/A,FALSE,"Tran";"Riqfinpro",#N/A,FALSE,"Tran"}</definedName>
    <definedName name="mte" localSheetId="71" hidden="1">{"Riqfin97",#N/A,FALSE,"Tran";"Riqfinpro",#N/A,FALSE,"Tran"}</definedName>
    <definedName name="mte" localSheetId="73" hidden="1">{"Riqfin97",#N/A,FALSE,"Tran";"Riqfinpro",#N/A,FALSE,"Tran"}</definedName>
    <definedName name="mte" localSheetId="74" hidden="1">{"Riqfin97",#N/A,FALSE,"Tran";"Riqfinpro",#N/A,FALSE,"Tran"}</definedName>
    <definedName name="mte" localSheetId="75" hidden="1">{"Riqfin97",#N/A,FALSE,"Tran";"Riqfinpro",#N/A,FALSE,"Tran"}</definedName>
    <definedName name="mte" localSheetId="76" hidden="1">{"Riqfin97",#N/A,FALSE,"Tran";"Riqfinpro",#N/A,FALSE,"Tran"}</definedName>
    <definedName name="mte" localSheetId="78" hidden="1">{"Riqfin97",#N/A,FALSE,"Tran";"Riqfinpro",#N/A,FALSE,"Tran"}</definedName>
    <definedName name="mte" hidden="1">{"Riqfin97",#N/A,FALSE,"Tran";"Riqfinpro",#N/A,FALSE,"Tran"}</definedName>
    <definedName name="n" localSheetId="26" hidden="1">{"Minpmon",#N/A,FALSE,"Monthinput"}</definedName>
    <definedName name="n" localSheetId="27" hidden="1">{"Minpmon",#N/A,FALSE,"Monthinput"}</definedName>
    <definedName name="n" localSheetId="46" hidden="1">{"Minpmon",#N/A,FALSE,"Monthinput"}</definedName>
    <definedName name="n" localSheetId="47" hidden="1">{"Minpmon",#N/A,FALSE,"Monthinput"}</definedName>
    <definedName name="n" localSheetId="48" hidden="1">{"Minpmon",#N/A,FALSE,"Monthinput"}</definedName>
    <definedName name="n" localSheetId="49" hidden="1">{"Minpmon",#N/A,FALSE,"Monthinput"}</definedName>
    <definedName name="n" localSheetId="50" hidden="1">{"Minpmon",#N/A,FALSE,"Monthinput"}</definedName>
    <definedName name="n" localSheetId="51" hidden="1">{"Minpmon",#N/A,FALSE,"Monthinput"}</definedName>
    <definedName name="n" localSheetId="52" hidden="1">{"Minpmon",#N/A,FALSE,"Monthinput"}</definedName>
    <definedName name="n" localSheetId="53" hidden="1">{"Minpmon",#N/A,FALSE,"Monthinput"}</definedName>
    <definedName name="n" localSheetId="14" hidden="1">{"Minpmon",#N/A,FALSE,"Monthinput"}</definedName>
    <definedName name="n" localSheetId="57" hidden="1">{"Minpmon",#N/A,FALSE,"Monthinput"}</definedName>
    <definedName name="n" localSheetId="61" hidden="1">{"Minpmon",#N/A,FALSE,"Monthinput"}</definedName>
    <definedName name="n" localSheetId="62" hidden="1">{"Minpmon",#N/A,FALSE,"Monthinput"}</definedName>
    <definedName name="n" localSheetId="66" hidden="1">{"Minpmon",#N/A,FALSE,"Monthinput"}</definedName>
    <definedName name="n" localSheetId="69" hidden="1">{"Minpmon",#N/A,FALSE,"Monthinput"}</definedName>
    <definedName name="n" localSheetId="70" hidden="1">{"Minpmon",#N/A,FALSE,"Monthinput"}</definedName>
    <definedName name="n" localSheetId="71" hidden="1">{"Minpmon",#N/A,FALSE,"Monthinput"}</definedName>
    <definedName name="n" localSheetId="73" hidden="1">{"Minpmon",#N/A,FALSE,"Monthinput"}</definedName>
    <definedName name="n" localSheetId="74" hidden="1">{"Minpmon",#N/A,FALSE,"Monthinput"}</definedName>
    <definedName name="n" localSheetId="75" hidden="1">{"Minpmon",#N/A,FALSE,"Monthinput"}</definedName>
    <definedName name="n" localSheetId="76" hidden="1">{"Minpmon",#N/A,FALSE,"Monthinput"}</definedName>
    <definedName name="n" localSheetId="78" hidden="1">{"Minpmon",#N/A,FALSE,"Monthinput"}</definedName>
    <definedName name="n" hidden="1">{"Minpmon",#N/A,FALSE,"Monthinput"}</definedName>
    <definedName name="names">'[34]shared data'!$B$7:$O$7</definedName>
    <definedName name="NAMES_A">'[34]shared data'!$B$5:$B$223</definedName>
    <definedName name="NCG">#N/A</definedName>
    <definedName name="NCG_R">#N/A</definedName>
    <definedName name="NCP">#N/A</definedName>
    <definedName name="NCP_R">#N/A</definedName>
    <definedName name="new" localSheetId="27">#REF!</definedName>
    <definedName name="new" localSheetId="47">#REF!</definedName>
    <definedName name="new" localSheetId="48">#REF!</definedName>
    <definedName name="new" localSheetId="49">#REF!</definedName>
    <definedName name="new" localSheetId="52">#REF!</definedName>
    <definedName name="new" localSheetId="53">#REF!</definedName>
    <definedName name="new" localSheetId="57">#REF!</definedName>
    <definedName name="new" localSheetId="61">#REF!</definedName>
    <definedName name="new" localSheetId="66">#REF!</definedName>
    <definedName name="new" localSheetId="69">#REF!</definedName>
    <definedName name="new" localSheetId="78">#REF!</definedName>
    <definedName name="new">#REF!</definedName>
    <definedName name="NEWSHEET" localSheetId="52">#REF!</definedName>
    <definedName name="NEWSHEET" localSheetId="66">#REF!</definedName>
    <definedName name="NEWSHEET" localSheetId="78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'[81]Table 2.1 from DDP program'!$A$2:$A$2</definedName>
    <definedName name="nmBlankRow" localSheetId="27">[82]EDT!#REF!</definedName>
    <definedName name="nmBlankRow" localSheetId="47">[82]EDT!#REF!</definedName>
    <definedName name="nmBlankRow" localSheetId="48">[82]EDT!#REF!</definedName>
    <definedName name="nmBlankRow" localSheetId="49">[82]EDT!#REF!</definedName>
    <definedName name="nmBlankRow" localSheetId="52">[82]EDT!#REF!</definedName>
    <definedName name="nmBlankRow" localSheetId="53">[82]EDT!#REF!</definedName>
    <definedName name="nmBlankRow" localSheetId="57">[82]EDT!#REF!</definedName>
    <definedName name="nmBlankRow" localSheetId="61">[82]EDT!#REF!</definedName>
    <definedName name="nmBlankRow" localSheetId="66">[82]EDT!#REF!</definedName>
    <definedName name="nmBlankRow" localSheetId="78">[82]EDT!#REF!</definedName>
    <definedName name="nmBlankRow">[82]EDT!#REF!</definedName>
    <definedName name="nmColumnHeader">[82]EDT!$3:$3</definedName>
    <definedName name="nmData">[82]EDT!$B$4:$AA$36</definedName>
    <definedName name="NMG_RG">#N/A</definedName>
    <definedName name="nmIndexTable" localSheetId="27">[82]EDT!#REF!</definedName>
    <definedName name="nmIndexTable" localSheetId="47">[82]EDT!#REF!</definedName>
    <definedName name="nmIndexTable" localSheetId="48">[82]EDT!#REF!</definedName>
    <definedName name="nmIndexTable" localSheetId="49">[82]EDT!#REF!</definedName>
    <definedName name="nmIndexTable" localSheetId="52">[82]EDT!#REF!</definedName>
    <definedName name="nmIndexTable" localSheetId="53">[82]EDT!#REF!</definedName>
    <definedName name="nmIndexTable" localSheetId="57">[82]EDT!#REF!</definedName>
    <definedName name="nmIndexTable" localSheetId="61">[82]EDT!#REF!</definedName>
    <definedName name="nmIndexTable" localSheetId="66">[82]EDT!#REF!</definedName>
    <definedName name="nmIndexTable" localSheetId="78">[82]EDT!#REF!</definedName>
    <definedName name="nmIndexTable">[82]EDT!#REF!</definedName>
    <definedName name="nmReportFooter">'[83]Table 1'!$29:$29</definedName>
    <definedName name="nmReportHeader">#N/A</definedName>
    <definedName name="nmReportNotes">'[83]Table 1'!$30:$30</definedName>
    <definedName name="nmRowHeader">[82]EDT!$A$4:$A$36</definedName>
    <definedName name="nmScale" localSheetId="27">[82]EDT!#REF!</definedName>
    <definedName name="nmScale" localSheetId="47">[82]EDT!#REF!</definedName>
    <definedName name="nmScale" localSheetId="48">[82]EDT!#REF!</definedName>
    <definedName name="nmScale" localSheetId="49">[82]EDT!#REF!</definedName>
    <definedName name="nmScale" localSheetId="52">[82]EDT!#REF!</definedName>
    <definedName name="nmScale" localSheetId="53">[82]EDT!#REF!</definedName>
    <definedName name="nmScale" localSheetId="57">[82]EDT!#REF!</definedName>
    <definedName name="nmScale" localSheetId="61">[82]EDT!#REF!</definedName>
    <definedName name="nmScale" localSheetId="66">[82]EDT!#REF!</definedName>
    <definedName name="nmScale" localSheetId="78">[82]EDT!#REF!</definedName>
    <definedName name="nmScale">[82]EDT!#REF!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46" hidden="1">{"Riqfin97",#N/A,FALSE,"Tran";"Riqfinpro",#N/A,FALSE,"Tran"}</definedName>
    <definedName name="nn" localSheetId="47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localSheetId="51" hidden="1">{"Riqfin97",#N/A,FALSE,"Tran";"Riqfinpro",#N/A,FALSE,"Tran"}</definedName>
    <definedName name="nn" localSheetId="52" hidden="1">{"Riqfin97",#N/A,FALSE,"Tran";"Riqfinpro",#N/A,FALSE,"Tran"}</definedName>
    <definedName name="nn" localSheetId="53" hidden="1">{"Riqfin97",#N/A,FALSE,"Tran";"Riqfinpro",#N/A,FALSE,"Tran"}</definedName>
    <definedName name="nn" localSheetId="14" hidden="1">{"Riqfin97",#N/A,FALSE,"Tran";"Riqfinpro",#N/A,FALSE,"Tran"}</definedName>
    <definedName name="nn" localSheetId="57" hidden="1">{"Riqfin97",#N/A,FALSE,"Tran";"Riqfinpro",#N/A,FALSE,"Tran"}</definedName>
    <definedName name="nn" localSheetId="61" hidden="1">{"Riqfin97",#N/A,FALSE,"Tran";"Riqfinpro",#N/A,FALSE,"Tran"}</definedName>
    <definedName name="nn" localSheetId="62" hidden="1">{"Riqfin97",#N/A,FALSE,"Tran";"Riqfinpro",#N/A,FALSE,"Tran"}</definedName>
    <definedName name="nn" localSheetId="66" hidden="1">{"Riqfin97",#N/A,FALSE,"Tran";"Riqfinpro",#N/A,FALSE,"Tran"}</definedName>
    <definedName name="nn" localSheetId="69" hidden="1">{"Riqfin97",#N/A,FALSE,"Tran";"Riqfinpro",#N/A,FALSE,"Tran"}</definedName>
    <definedName name="nn" localSheetId="70" hidden="1">{"Riqfin97",#N/A,FALSE,"Tran";"Riqfinpro",#N/A,FALSE,"Tran"}</definedName>
    <definedName name="nn" localSheetId="71" hidden="1">{"Riqfin97",#N/A,FALSE,"Tran";"Riqfinpro",#N/A,FALSE,"Tran"}</definedName>
    <definedName name="nn" localSheetId="73" hidden="1">{"Riqfin97",#N/A,FALSE,"Tran";"Riqfinpro",#N/A,FALSE,"Tran"}</definedName>
    <definedName name="nn" localSheetId="74" hidden="1">{"Riqfin97",#N/A,FALSE,"Tran";"Riqfinpro",#N/A,FALSE,"Tran"}</definedName>
    <definedName name="nn" localSheetId="75" hidden="1">{"Riqfin97",#N/A,FALSE,"Tran";"Riqfinpro",#N/A,FALSE,"Tran"}</definedName>
    <definedName name="nn" localSheetId="76" hidden="1">{"Riqfin97",#N/A,FALSE,"Tran";"Riqfinpro",#N/A,FALSE,"Tran"}</definedName>
    <definedName name="nn" localSheetId="78" hidden="1">{"Riqfin97",#N/A,FALSE,"Tran";"Riqfinpro",#N/A,FALSE,"Tran"}</definedName>
    <definedName name="nn" hidden="1">{"Riqfin97",#N/A,FALSE,"Tran";"Riqfinpro",#N/A,FALSE,"Tran"}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46" hidden="1">{"Tab1",#N/A,FALSE,"P";"Tab2",#N/A,FALSE,"P"}</definedName>
    <definedName name="nnn" localSheetId="47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localSheetId="51" hidden="1">{"Tab1",#N/A,FALSE,"P";"Tab2",#N/A,FALSE,"P"}</definedName>
    <definedName name="nnn" localSheetId="52" hidden="1">{"Tab1",#N/A,FALSE,"P";"Tab2",#N/A,FALSE,"P"}</definedName>
    <definedName name="nnn" localSheetId="53" hidden="1">{"Tab1",#N/A,FALSE,"P";"Tab2",#N/A,FALSE,"P"}</definedName>
    <definedName name="nnn" localSheetId="14" hidden="1">{"Tab1",#N/A,FALSE,"P";"Tab2",#N/A,FALSE,"P"}</definedName>
    <definedName name="nnn" localSheetId="57" hidden="1">{"Tab1",#N/A,FALSE,"P";"Tab2",#N/A,FALSE,"P"}</definedName>
    <definedName name="nnn" localSheetId="61" hidden="1">{"Tab1",#N/A,FALSE,"P";"Tab2",#N/A,FALSE,"P"}</definedName>
    <definedName name="nnn" localSheetId="62" hidden="1">{"Tab1",#N/A,FALSE,"P";"Tab2",#N/A,FALSE,"P"}</definedName>
    <definedName name="nnn" localSheetId="66" hidden="1">{"Tab1",#N/A,FALSE,"P";"Tab2",#N/A,FALSE,"P"}</definedName>
    <definedName name="nnn" localSheetId="69" hidden="1">{"Tab1",#N/A,FALSE,"P";"Tab2",#N/A,FALSE,"P"}</definedName>
    <definedName name="nnn" localSheetId="70" hidden="1">{"Tab1",#N/A,FALSE,"P";"Tab2",#N/A,FALSE,"P"}</definedName>
    <definedName name="nnn" localSheetId="71" hidden="1">{"Tab1",#N/A,FALSE,"P";"Tab2",#N/A,FALSE,"P"}</definedName>
    <definedName name="nnn" localSheetId="73" hidden="1">{"Tab1",#N/A,FALSE,"P";"Tab2",#N/A,FALSE,"P"}</definedName>
    <definedName name="nnn" localSheetId="74" hidden="1">{"Tab1",#N/A,FALSE,"P";"Tab2",#N/A,FALSE,"P"}</definedName>
    <definedName name="nnn" localSheetId="75" hidden="1">{"Tab1",#N/A,FALSE,"P";"Tab2",#N/A,FALSE,"P"}</definedName>
    <definedName name="nnn" localSheetId="76" hidden="1">{"Tab1",#N/A,FALSE,"P";"Tab2",#N/A,FALSE,"P"}</definedName>
    <definedName name="nnn" localSheetId="78" hidden="1">{"Tab1",#N/A,FALSE,"P";"Tab2",#N/A,FALSE,"P"}</definedName>
    <definedName name="nnn" hidden="1">{"Tab1",#N/A,FALSE,"P";"Tab2",#N/A,FALSE,"P"}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46" hidden="1">{"Minpmon",#N/A,FALSE,"Monthinput"}</definedName>
    <definedName name="nnnnnnnnnn" localSheetId="47" hidden="1">{"Minpmon",#N/A,FALSE,"Monthinput"}</definedName>
    <definedName name="nnnnnnnnnn" localSheetId="48" hidden="1">{"Minpmon",#N/A,FALSE,"Monthinput"}</definedName>
    <definedName name="nnnnnnnnnn" localSheetId="49" hidden="1">{"Minpmon",#N/A,FALSE,"Monthinput"}</definedName>
    <definedName name="nnnnnnnnnn" localSheetId="50" hidden="1">{"Minpmon",#N/A,FALSE,"Monthinput"}</definedName>
    <definedName name="nnnnnnnnnn" localSheetId="51" hidden="1">{"Minpmon",#N/A,FALSE,"Monthinput"}</definedName>
    <definedName name="nnnnnnnnnn" localSheetId="52" hidden="1">{"Minpmon",#N/A,FALSE,"Monthinput"}</definedName>
    <definedName name="nnnnnnnnnn" localSheetId="53" hidden="1">{"Minpmon",#N/A,FALSE,"Monthinput"}</definedName>
    <definedName name="nnnnnnnnnn" localSheetId="14" hidden="1">{"Minpmon",#N/A,FALSE,"Monthinput"}</definedName>
    <definedName name="nnnnnnnnnn" localSheetId="57" hidden="1">{"Minpmon",#N/A,FALSE,"Monthinput"}</definedName>
    <definedName name="nnnnnnnnnn" localSheetId="61" hidden="1">{"Minpmon",#N/A,FALSE,"Monthinput"}</definedName>
    <definedName name="nnnnnnnnnn" localSheetId="62" hidden="1">{"Minpmon",#N/A,FALSE,"Monthinput"}</definedName>
    <definedName name="nnnnnnnnnn" localSheetId="66" hidden="1">{"Minpmon",#N/A,FALSE,"Monthinput"}</definedName>
    <definedName name="nnnnnnnnnn" localSheetId="69" hidden="1">{"Minpmon",#N/A,FALSE,"Monthinput"}</definedName>
    <definedName name="nnnnnnnnnn" localSheetId="70" hidden="1">{"Minpmon",#N/A,FALSE,"Monthinput"}</definedName>
    <definedName name="nnnnnnnnnn" localSheetId="71" hidden="1">{"Minpmon",#N/A,FALSE,"Monthinput"}</definedName>
    <definedName name="nnnnnnnnnn" localSheetId="73" hidden="1">{"Minpmon",#N/A,FALSE,"Monthinput"}</definedName>
    <definedName name="nnnnnnnnnn" localSheetId="74" hidden="1">{"Minpmon",#N/A,FALSE,"Monthinput"}</definedName>
    <definedName name="nnnnnnnnnn" localSheetId="75" hidden="1">{"Minpmon",#N/A,FALSE,"Monthinput"}</definedName>
    <definedName name="nnnnnnnnnn" localSheetId="76" hidden="1">{"Minpmon",#N/A,FALSE,"Monthinput"}</definedName>
    <definedName name="nnnnnnnnnn" localSheetId="78" hidden="1">{"Minpmon",#N/A,FALSE,"Monthinput"}</definedName>
    <definedName name="nnnnnnnnnn" hidden="1">{"Minpmon",#N/A,FALSE,"Monthinput"}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46" hidden="1">{"Riqfin97",#N/A,FALSE,"Tran";"Riqfinpro",#N/A,FALSE,"Tran"}</definedName>
    <definedName name="nnnnnnnnnnnn" localSheetId="47" hidden="1">{"Riqfin97",#N/A,FALSE,"Tran";"Riqfinpro",#N/A,FALSE,"Tran"}</definedName>
    <definedName name="nnnnnnnnnnnn" localSheetId="48" hidden="1">{"Riqfin97",#N/A,FALSE,"Tran";"Riqfinpro",#N/A,FALSE,"Tran"}</definedName>
    <definedName name="nnnnnnnnnnnn" localSheetId="49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1" hidden="1">{"Riqfin97",#N/A,FALSE,"Tran";"Riqfinpro",#N/A,FALSE,"Tran"}</definedName>
    <definedName name="nnnnnnnnnnnn" localSheetId="52" hidden="1">{"Riqfin97",#N/A,FALSE,"Tran";"Riqfinpro",#N/A,FALSE,"Tran"}</definedName>
    <definedName name="nnnnnnnnnnnn" localSheetId="5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57" hidden="1">{"Riqfin97",#N/A,FALSE,"Tran";"Riqfinpro",#N/A,FALSE,"Tran"}</definedName>
    <definedName name="nnnnnnnnnnnn" localSheetId="61" hidden="1">{"Riqfin97",#N/A,FALSE,"Tran";"Riqfinpro",#N/A,FALSE,"Tran"}</definedName>
    <definedName name="nnnnnnnnnnnn" localSheetId="62" hidden="1">{"Riqfin97",#N/A,FALSE,"Tran";"Riqfinpro",#N/A,FALSE,"Tran"}</definedName>
    <definedName name="nnnnnnnnnnnn" localSheetId="66" hidden="1">{"Riqfin97",#N/A,FALSE,"Tran";"Riqfinpro",#N/A,FALSE,"Tran"}</definedName>
    <definedName name="nnnnnnnnnnnn" localSheetId="69" hidden="1">{"Riqfin97",#N/A,FALSE,"Tran";"Riqfinpro",#N/A,FALSE,"Tran"}</definedName>
    <definedName name="nnnnnnnnnnnn" localSheetId="70" hidden="1">{"Riqfin97",#N/A,FALSE,"Tran";"Riqfinpro",#N/A,FALSE,"Tran"}</definedName>
    <definedName name="nnnnnnnnnnnn" localSheetId="71" hidden="1">{"Riqfin97",#N/A,FALSE,"Tran";"Riqfinpro",#N/A,FALSE,"Tran"}</definedName>
    <definedName name="nnnnnnnnnnnn" localSheetId="73" hidden="1">{"Riqfin97",#N/A,FALSE,"Tran";"Riqfinpro",#N/A,FALSE,"Tran"}</definedName>
    <definedName name="nnnnnnnnnnnn" localSheetId="74" hidden="1">{"Riqfin97",#N/A,FALSE,"Tran";"Riqfinpro",#N/A,FALSE,"Tran"}</definedName>
    <definedName name="nnnnnnnnnnnn" localSheetId="75" hidden="1">{"Riqfin97",#N/A,FALSE,"Tran";"Riqfinpro",#N/A,FALSE,"Tran"}</definedName>
    <definedName name="nnnnnnnnnnnn" localSheetId="76" hidden="1">{"Riqfin97",#N/A,FALSE,"Tran";"Riqfinpro",#N/A,FALSE,"Tran"}</definedName>
    <definedName name="nnnnnnnnnnnn" localSheetId="78" hidden="1">{"Riqfin97",#N/A,FALSE,"Tran";"Riqfinpro",#N/A,FALSE,"Tran"}</definedName>
    <definedName name="nnnnnnnnnnnn" hidden="1">{"Riqfin97",#N/A,FALSE,"Tran";"Riqfinpro",#N/A,FALSE,"Tran"}</definedName>
    <definedName name="no" hidden="1">'[47]Crédito SPNF (fiscal)'!#REF!</definedName>
    <definedName name="Noah" localSheetId="27">#REF!</definedName>
    <definedName name="Noah" localSheetId="47">#REF!</definedName>
    <definedName name="Noah" localSheetId="48">#REF!</definedName>
    <definedName name="Noah" localSheetId="49">#REF!</definedName>
    <definedName name="Noah" localSheetId="52">#REF!</definedName>
    <definedName name="Noah" localSheetId="53">#REF!</definedName>
    <definedName name="Noah" localSheetId="57">#REF!</definedName>
    <definedName name="Noah" localSheetId="61">#REF!</definedName>
    <definedName name="Noah" localSheetId="66">#REF!</definedName>
    <definedName name="Noah" localSheetId="69">#REF!</definedName>
    <definedName name="Noah" localSheetId="78">#REF!</definedName>
    <definedName name="Noah">#REF!</definedName>
    <definedName name="NOCLUB" localSheetId="27">#REF!</definedName>
    <definedName name="NOCLUB" localSheetId="47">#REF!</definedName>
    <definedName name="NOCLUB" localSheetId="48">#REF!</definedName>
    <definedName name="NOCLUB" localSheetId="49">#REF!</definedName>
    <definedName name="NOCLUB" localSheetId="52">#REF!</definedName>
    <definedName name="NOCLUB" localSheetId="53">#REF!</definedName>
    <definedName name="NOCLUB" localSheetId="57">#REF!</definedName>
    <definedName name="NOCLUB" localSheetId="61">#REF!</definedName>
    <definedName name="NOCLUB" localSheetId="66">#REF!</definedName>
    <definedName name="NOCLUB" localSheetId="69">#REF!</definedName>
    <definedName name="NOCLUB" localSheetId="78">#REF!</definedName>
    <definedName name="NOCLUB">#REF!</definedName>
    <definedName name="NOK" localSheetId="27">#REF!</definedName>
    <definedName name="NOK" localSheetId="47">#REF!</definedName>
    <definedName name="NOK" localSheetId="48">#REF!</definedName>
    <definedName name="NOK" localSheetId="49">#REF!</definedName>
    <definedName name="NOK" localSheetId="52">#REF!</definedName>
    <definedName name="NOK" localSheetId="53">#REF!</definedName>
    <definedName name="NOK" localSheetId="57">#REF!</definedName>
    <definedName name="NOK" localSheetId="61">#REF!</definedName>
    <definedName name="NOK" localSheetId="66">#REF!</definedName>
    <definedName name="NOK" localSheetId="69">#REF!</definedName>
    <definedName name="NOK" localSheetId="78">#REF!</definedName>
    <definedName name="NOK">#REF!</definedName>
    <definedName name="nombrenuevo">#N/A</definedName>
    <definedName name="NONLEAP" localSheetId="27">#REF!</definedName>
    <definedName name="NONLEAP" localSheetId="47">#REF!</definedName>
    <definedName name="NONLEAP" localSheetId="48">#REF!</definedName>
    <definedName name="NONLEAP" localSheetId="49">#REF!</definedName>
    <definedName name="NONLEAP" localSheetId="52">#REF!</definedName>
    <definedName name="NONLEAP" localSheetId="53">#REF!</definedName>
    <definedName name="NONLEAP" localSheetId="57">#REF!</definedName>
    <definedName name="NONLEAP" localSheetId="61">#REF!</definedName>
    <definedName name="NONLEAP" localSheetId="66">#REF!</definedName>
    <definedName name="NONLEAP" localSheetId="69">#REF!</definedName>
    <definedName name="NONLEAP" localSheetId="78">#REF!</definedName>
    <definedName name="NONLEAP">#REF!</definedName>
    <definedName name="NONOECD1">[45]nonopec!$D$29:$AD$70</definedName>
    <definedName name="NONOECD2">[45]nonopec!$D$71:$AD$135</definedName>
    <definedName name="NONOPEC">[45]nonopec!$D$136:$AD$155</definedName>
    <definedName name="NOPEC1">[51]MONTHLY!$BP$19:$CA$19</definedName>
    <definedName name="NOPEC2">[51]MONTHLY!$CB$19:$CM$19</definedName>
    <definedName name="NORM1">[51]MONTHLY!$A$5:$O$117</definedName>
    <definedName name="NORM2">[51]MONTHLY!$A$422:$Z$491</definedName>
    <definedName name="NORM3">[51]MONTHLY!$A$334:$Z$380</definedName>
    <definedName name="NOTA_EXPLICATIV" localSheetId="46">#REF!</definedName>
    <definedName name="NOTA_EXPLICATIV" localSheetId="51">#REF!</definedName>
    <definedName name="NOTA_EXPLICATIV" localSheetId="52">#REF!</definedName>
    <definedName name="NOTA_EXPLICATIV" localSheetId="66">#REF!</definedName>
    <definedName name="NOTA_EXPLICATIV" localSheetId="78">#REF!</definedName>
    <definedName name="NOTA_EXPLICATIV">#REF!</definedName>
    <definedName name="Notes" localSheetId="46">[84]UPLOAD!#REF!</definedName>
    <definedName name="Notes" localSheetId="51">[84]UPLOAD!#REF!</definedName>
    <definedName name="Notes" localSheetId="52">[84]UPLOAD!#REF!</definedName>
    <definedName name="Notes" localSheetId="66">[84]UPLOAD!#REF!</definedName>
    <definedName name="Notes" localSheetId="78">[84]UPLOAD!#REF!</definedName>
    <definedName name="Notes">[84]UPLOAD!#REF!</definedName>
    <definedName name="NOTITLES" localSheetId="46">#REF!</definedName>
    <definedName name="NOTITLES" localSheetId="51">#REF!</definedName>
    <definedName name="NOTITLES" localSheetId="52">#REF!</definedName>
    <definedName name="NOTITLES" localSheetId="66">#REF!</definedName>
    <definedName name="NOTITLES" localSheetId="78">#REF!</definedName>
    <definedName name="NOTITLES">#REF!</definedName>
    <definedName name="NSUMMARY">[45]nonopec!$D$157:$AD$204</definedName>
    <definedName name="NTDD_RG" localSheetId="0">[48]!NTDD_RG</definedName>
    <definedName name="NTDD_RG" localSheetId="10">[48]!NTDD_RG</definedName>
    <definedName name="NTDD_RG" localSheetId="33">[48]!NTDD_RG</definedName>
    <definedName name="NTDD_RG" localSheetId="39">[48]!NTDD_RG</definedName>
    <definedName name="NTDD_RG" localSheetId="3">[48]!NTDD_RG</definedName>
    <definedName name="NTDD_RG" localSheetId="32">[48]!NTDD_RG</definedName>
    <definedName name="NTDD_RG" localSheetId="34">[48]!NTDD_RG</definedName>
    <definedName name="NTDD_RG" localSheetId="35">[48]!NTDD_RG</definedName>
    <definedName name="NTDD_RG" localSheetId="36">[48]!NTDD_RG</definedName>
    <definedName name="NTDD_RG" localSheetId="37">[48]!NTDD_RG</definedName>
    <definedName name="NTDD_RG" localSheetId="38">[48]!NTDD_RG</definedName>
    <definedName name="NTDD_RG" localSheetId="40">[48]!NTDD_RG</definedName>
    <definedName name="NTDD_RG" localSheetId="47">[48]!NTDD_RG</definedName>
    <definedName name="NTDD_RG" localSheetId="48">[48]!NTDD_RG</definedName>
    <definedName name="NTDD_RG" localSheetId="49">[48]!NTDD_RG</definedName>
    <definedName name="NTDD_RG" localSheetId="50">[48]!NTDD_RG</definedName>
    <definedName name="NTDD_RG" localSheetId="51">[48]!NTDD_RG</definedName>
    <definedName name="NTDD_RG" localSheetId="55">[48]!NTDD_RG</definedName>
    <definedName name="NTDD_RG" localSheetId="56">[48]!NTDD_RG</definedName>
    <definedName name="NTDD_RG" localSheetId="59">[48]!NTDD_RG</definedName>
    <definedName name="NTDD_RG" localSheetId="60">[48]!NTDD_RG</definedName>
    <definedName name="NTDD_RG" localSheetId="61">[48]!NTDD_RG</definedName>
    <definedName name="NTDD_RG">[48]!NTDD_RG</definedName>
    <definedName name="NX">#N/A</definedName>
    <definedName name="NX_R">#N/A</definedName>
    <definedName name="NXG_RG">#N/A</definedName>
    <definedName name="OCTUBRE">#N/A</definedName>
    <definedName name="OECD">[45]nonopec!$D$1:$AD$28</definedName>
    <definedName name="OECD_Table" localSheetId="46">#REF!</definedName>
    <definedName name="OECD_Table" localSheetId="51">#REF!</definedName>
    <definedName name="OECD_Table" localSheetId="52">#REF!</definedName>
    <definedName name="OECD_Table" localSheetId="66">#REF!</definedName>
    <definedName name="OECD_Table" localSheetId="78">#REF!</definedName>
    <definedName name="OECD_Table">#REF!</definedName>
    <definedName name="oipio" localSheetId="27" hidden="1">#REF!</definedName>
    <definedName name="oipio" localSheetId="47" hidden="1">#REF!</definedName>
    <definedName name="oipio" localSheetId="48" hidden="1">#REF!</definedName>
    <definedName name="oipio" localSheetId="49" hidden="1">#REF!</definedName>
    <definedName name="oipio" localSheetId="52" hidden="1">#REF!</definedName>
    <definedName name="oipio" localSheetId="53" hidden="1">#REF!</definedName>
    <definedName name="oipio" localSheetId="57" hidden="1">#REF!</definedName>
    <definedName name="oipio" localSheetId="61" hidden="1">#REF!</definedName>
    <definedName name="oipio" localSheetId="66" hidden="1">#REF!</definedName>
    <definedName name="oipio" localSheetId="69" hidden="1">#REF!</definedName>
    <definedName name="oipio" localSheetId="78" hidden="1">#REF!</definedName>
    <definedName name="oipio" hidden="1">#REF!</definedName>
    <definedName name="oiulfdgdgh" localSheetId="52" hidden="1">'[55]Fax a enviar'!#REF!</definedName>
    <definedName name="oiulfdgdgh" localSheetId="66" hidden="1">'[55]Fax a enviar'!#REF!</definedName>
    <definedName name="oiulfdgdgh" localSheetId="69" hidden="1">'[55]Fax a enviar'!#REF!</definedName>
    <definedName name="oiulfdgdgh" localSheetId="78" hidden="1">'[55]Fax a enviar'!#REF!</definedName>
    <definedName name="oiulfdgdgh" hidden="1">'[55]Fax a enviar'!#REF!</definedName>
    <definedName name="OnShow" localSheetId="0">'[85]SPNF Acuerdo Incl. Int.'!OnShow</definedName>
    <definedName name="OnShow" localSheetId="10">'[85]SPNF Acuerdo Incl. Int.'!OnShow</definedName>
    <definedName name="OnShow" localSheetId="33">'[85]SPNF Acuerdo Incl. Int.'!OnShow</definedName>
    <definedName name="OnShow" localSheetId="39">'[85]SPNF Acuerdo Incl. Int.'!OnShow</definedName>
    <definedName name="OnShow" localSheetId="3">'[85]SPNF Acuerdo Incl. Int.'!OnShow</definedName>
    <definedName name="OnShow" localSheetId="32">'[85]SPNF Acuerdo Incl. Int.'!OnShow</definedName>
    <definedName name="OnShow" localSheetId="34">'[85]SPNF Acuerdo Incl. Int.'!OnShow</definedName>
    <definedName name="OnShow" localSheetId="35">'[85]SPNF Acuerdo Incl. Int.'!OnShow</definedName>
    <definedName name="OnShow" localSheetId="36">'[85]SPNF Acuerdo Incl. Int.'!OnShow</definedName>
    <definedName name="OnShow" localSheetId="37">'[85]SPNF Acuerdo Incl. Int.'!OnShow</definedName>
    <definedName name="OnShow" localSheetId="38">'[85]SPNF Acuerdo Incl. Int.'!OnShow</definedName>
    <definedName name="OnShow" localSheetId="40">'[85]SPNF Acuerdo Incl. Int.'!OnShow</definedName>
    <definedName name="OnShow" localSheetId="47">'[85]SPNF Acuerdo Incl. Int.'!OnShow</definedName>
    <definedName name="OnShow" localSheetId="48">'[85]SPNF Acuerdo Incl. Int.'!OnShow</definedName>
    <definedName name="OnShow" localSheetId="49">'[85]SPNF Acuerdo Incl. Int.'!OnShow</definedName>
    <definedName name="OnShow" localSheetId="50">'[85]SPNF Acuerdo Incl. Int.'!OnShow</definedName>
    <definedName name="OnShow" localSheetId="51">'[85]SPNF Acuerdo Incl. Int.'!OnShow</definedName>
    <definedName name="OnShow" localSheetId="55">'[85]SPNF Acuerdo Incl. Int.'!OnShow</definedName>
    <definedName name="OnShow" localSheetId="56">'[85]SPNF Acuerdo Incl. Int.'!OnShow</definedName>
    <definedName name="OnShow" localSheetId="59">'[85]SPNF Acuerdo Incl. Int.'!OnShow</definedName>
    <definedName name="OnShow" localSheetId="60">'[85]SPNF Acuerdo Incl. Int.'!OnShow</definedName>
    <definedName name="OnShow" localSheetId="61">'[85]SPNF Acuerdo Incl. Int.'!OnShow</definedName>
    <definedName name="OnShow">'[85]SPNF Acuerdo Incl. Int.'!OnShow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46" hidden="1">{"Riqfin97",#N/A,FALSE,"Tran";"Riqfinpro",#N/A,FALSE,"Tran"}</definedName>
    <definedName name="oo" localSheetId="47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localSheetId="51" hidden="1">{"Riqfin97",#N/A,FALSE,"Tran";"Riqfinpro",#N/A,FALSE,"Tran"}</definedName>
    <definedName name="oo" localSheetId="52" hidden="1">{"Riqfin97",#N/A,FALSE,"Tran";"Riqfinpro",#N/A,FALSE,"Tran"}</definedName>
    <definedName name="oo" localSheetId="53" hidden="1">{"Riqfin97",#N/A,FALSE,"Tran";"Riqfinpro",#N/A,FALSE,"Tran"}</definedName>
    <definedName name="oo" localSheetId="14" hidden="1">{"Riqfin97",#N/A,FALSE,"Tran";"Riqfinpro",#N/A,FALSE,"Tran"}</definedName>
    <definedName name="oo" localSheetId="57" hidden="1">{"Riqfin97",#N/A,FALSE,"Tran";"Riqfinpro",#N/A,FALSE,"Tran"}</definedName>
    <definedName name="oo" localSheetId="61" hidden="1">{"Riqfin97",#N/A,FALSE,"Tran";"Riqfinpro",#N/A,FALSE,"Tran"}</definedName>
    <definedName name="oo" localSheetId="62" hidden="1">{"Riqfin97",#N/A,FALSE,"Tran";"Riqfinpro",#N/A,FALSE,"Tran"}</definedName>
    <definedName name="oo" localSheetId="66" hidden="1">{"Riqfin97",#N/A,FALSE,"Tran";"Riqfinpro",#N/A,FALSE,"Tran"}</definedName>
    <definedName name="oo" localSheetId="69" hidden="1">{"Riqfin97",#N/A,FALSE,"Tran";"Riqfinpro",#N/A,FALSE,"Tran"}</definedName>
    <definedName name="oo" localSheetId="70" hidden="1">{"Riqfin97",#N/A,FALSE,"Tran";"Riqfinpro",#N/A,FALSE,"Tran"}</definedName>
    <definedName name="oo" localSheetId="71" hidden="1">{"Riqfin97",#N/A,FALSE,"Tran";"Riqfinpro",#N/A,FALSE,"Tran"}</definedName>
    <definedName name="oo" localSheetId="73" hidden="1">{"Riqfin97",#N/A,FALSE,"Tran";"Riqfinpro",#N/A,FALSE,"Tran"}</definedName>
    <definedName name="oo" localSheetId="74" hidden="1">{"Riqfin97",#N/A,FALSE,"Tran";"Riqfinpro",#N/A,FALSE,"Tran"}</definedName>
    <definedName name="oo" localSheetId="75" hidden="1">{"Riqfin97",#N/A,FALSE,"Tran";"Riqfinpro",#N/A,FALSE,"Tran"}</definedName>
    <definedName name="oo" localSheetId="76" hidden="1">{"Riqfin97",#N/A,FALSE,"Tran";"Riqfinpro",#N/A,FALSE,"Tran"}</definedName>
    <definedName name="oo" localSheetId="78" hidden="1">{"Riqfin97",#N/A,FALSE,"Tran";"Riqfinpro",#N/A,FALSE,"Tran"}</definedName>
    <definedName name="oo" hidden="1">{"Riqfin97",#N/A,FALSE,"Tran";"Riqfinpro",#N/A,FALSE,"Tran"}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46" hidden="1">{"Tab1",#N/A,FALSE,"P";"Tab2",#N/A,FALSE,"P"}</definedName>
    <definedName name="ooo" localSheetId="47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localSheetId="51" hidden="1">{"Tab1",#N/A,FALSE,"P";"Tab2",#N/A,FALSE,"P"}</definedName>
    <definedName name="ooo" localSheetId="52" hidden="1">{"Tab1",#N/A,FALSE,"P";"Tab2",#N/A,FALSE,"P"}</definedName>
    <definedName name="ooo" localSheetId="53" hidden="1">{"Tab1",#N/A,FALSE,"P";"Tab2",#N/A,FALSE,"P"}</definedName>
    <definedName name="ooo" localSheetId="14" hidden="1">{"Tab1",#N/A,FALSE,"P";"Tab2",#N/A,FALSE,"P"}</definedName>
    <definedName name="ooo" localSheetId="57" hidden="1">{"Tab1",#N/A,FALSE,"P";"Tab2",#N/A,FALSE,"P"}</definedName>
    <definedName name="ooo" localSheetId="61" hidden="1">{"Tab1",#N/A,FALSE,"P";"Tab2",#N/A,FALSE,"P"}</definedName>
    <definedName name="ooo" localSheetId="62" hidden="1">{"Tab1",#N/A,FALSE,"P";"Tab2",#N/A,FALSE,"P"}</definedName>
    <definedName name="ooo" localSheetId="66" hidden="1">{"Tab1",#N/A,FALSE,"P";"Tab2",#N/A,FALSE,"P"}</definedName>
    <definedName name="ooo" localSheetId="69" hidden="1">{"Tab1",#N/A,FALSE,"P";"Tab2",#N/A,FALSE,"P"}</definedName>
    <definedName name="ooo" localSheetId="70" hidden="1">{"Tab1",#N/A,FALSE,"P";"Tab2",#N/A,FALSE,"P"}</definedName>
    <definedName name="ooo" localSheetId="71" hidden="1">{"Tab1",#N/A,FALSE,"P";"Tab2",#N/A,FALSE,"P"}</definedName>
    <definedName name="ooo" localSheetId="73" hidden="1">{"Tab1",#N/A,FALSE,"P";"Tab2",#N/A,FALSE,"P"}</definedName>
    <definedName name="ooo" localSheetId="74" hidden="1">{"Tab1",#N/A,FALSE,"P";"Tab2",#N/A,FALSE,"P"}</definedName>
    <definedName name="ooo" localSheetId="75" hidden="1">{"Tab1",#N/A,FALSE,"P";"Tab2",#N/A,FALSE,"P"}</definedName>
    <definedName name="ooo" localSheetId="76" hidden="1">{"Tab1",#N/A,FALSE,"P";"Tab2",#N/A,FALSE,"P"}</definedName>
    <definedName name="ooo" localSheetId="78" hidden="1">{"Tab1",#N/A,FALSE,"P";"Tab2",#N/A,FALSE,"P"}</definedName>
    <definedName name="ooo" hidden="1">{"Tab1",#N/A,FALSE,"P";"Tab2",#N/A,FALSE,"P"}</definedName>
    <definedName name="OOOKOKOKO" localSheetId="27">#REF!</definedName>
    <definedName name="OOOKOKOKO" localSheetId="47">#REF!</definedName>
    <definedName name="OOOKOKOKO" localSheetId="48">#REF!</definedName>
    <definedName name="OOOKOKOKO" localSheetId="49">#REF!</definedName>
    <definedName name="OOOKOKOKO" localSheetId="52">#REF!</definedName>
    <definedName name="OOOKOKOKO" localSheetId="53">#REF!</definedName>
    <definedName name="OOOKOKOKO" localSheetId="57">#REF!</definedName>
    <definedName name="OOOKOKOKO" localSheetId="61">#REF!</definedName>
    <definedName name="OOOKOKOKO" localSheetId="66">#REF!</definedName>
    <definedName name="OOOKOKOKO" localSheetId="78">#REF!</definedName>
    <definedName name="OOOKOKOKO">#REF!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46" hidden="1">{"Tab1",#N/A,FALSE,"P";"Tab2",#N/A,FALSE,"P"}</definedName>
    <definedName name="oooo" localSheetId="47" hidden="1">{"Tab1",#N/A,FALSE,"P";"Tab2",#N/A,FALSE,"P"}</definedName>
    <definedName name="oooo" localSheetId="48" hidden="1">{"Tab1",#N/A,FALSE,"P";"Tab2",#N/A,FALSE,"P"}</definedName>
    <definedName name="oooo" localSheetId="49" hidden="1">{"Tab1",#N/A,FALSE,"P";"Tab2",#N/A,FALSE,"P"}</definedName>
    <definedName name="oooo" localSheetId="50" hidden="1">{"Tab1",#N/A,FALSE,"P";"Tab2",#N/A,FALSE,"P"}</definedName>
    <definedName name="oooo" localSheetId="51" hidden="1">{"Tab1",#N/A,FALSE,"P";"Tab2",#N/A,FALSE,"P"}</definedName>
    <definedName name="oooo" localSheetId="52" hidden="1">{"Tab1",#N/A,FALSE,"P";"Tab2",#N/A,FALSE,"P"}</definedName>
    <definedName name="oooo" localSheetId="53" hidden="1">{"Tab1",#N/A,FALSE,"P";"Tab2",#N/A,FALSE,"P"}</definedName>
    <definedName name="oooo" localSheetId="14" hidden="1">{"Tab1",#N/A,FALSE,"P";"Tab2",#N/A,FALSE,"P"}</definedName>
    <definedName name="oooo" localSheetId="57" hidden="1">{"Tab1",#N/A,FALSE,"P";"Tab2",#N/A,FALSE,"P"}</definedName>
    <definedName name="oooo" localSheetId="61" hidden="1">{"Tab1",#N/A,FALSE,"P";"Tab2",#N/A,FALSE,"P"}</definedName>
    <definedName name="oooo" localSheetId="62" hidden="1">{"Tab1",#N/A,FALSE,"P";"Tab2",#N/A,FALSE,"P"}</definedName>
    <definedName name="oooo" localSheetId="66" hidden="1">{"Tab1",#N/A,FALSE,"P";"Tab2",#N/A,FALSE,"P"}</definedName>
    <definedName name="oooo" localSheetId="69" hidden="1">{"Tab1",#N/A,FALSE,"P";"Tab2",#N/A,FALSE,"P"}</definedName>
    <definedName name="oooo" localSheetId="70" hidden="1">{"Tab1",#N/A,FALSE,"P";"Tab2",#N/A,FALSE,"P"}</definedName>
    <definedName name="oooo" localSheetId="71" hidden="1">{"Tab1",#N/A,FALSE,"P";"Tab2",#N/A,FALSE,"P"}</definedName>
    <definedName name="oooo" localSheetId="73" hidden="1">{"Tab1",#N/A,FALSE,"P";"Tab2",#N/A,FALSE,"P"}</definedName>
    <definedName name="oooo" localSheetId="74" hidden="1">{"Tab1",#N/A,FALSE,"P";"Tab2",#N/A,FALSE,"P"}</definedName>
    <definedName name="oooo" localSheetId="75" hidden="1">{"Tab1",#N/A,FALSE,"P";"Tab2",#N/A,FALSE,"P"}</definedName>
    <definedName name="oooo" localSheetId="76" hidden="1">{"Tab1",#N/A,FALSE,"P";"Tab2",#N/A,FALSE,"P"}</definedName>
    <definedName name="oooo" localSheetId="78" hidden="1">{"Tab1",#N/A,FALSE,"P";"Tab2",#N/A,FALSE,"P"}</definedName>
    <definedName name="oooo" hidden="1">{"Tab1",#N/A,FALSE,"P";"Tab2",#N/A,FALSE,"P"}</definedName>
    <definedName name="ooooooooo" localSheetId="27" hidden="1">#REF!</definedName>
    <definedName name="ooooooooo" localSheetId="47" hidden="1">#REF!</definedName>
    <definedName name="ooooooooo" localSheetId="48" hidden="1">#REF!</definedName>
    <definedName name="ooooooooo" localSheetId="49" hidden="1">#REF!</definedName>
    <definedName name="ooooooooo" localSheetId="52" hidden="1">#REF!</definedName>
    <definedName name="ooooooooo" localSheetId="53" hidden="1">#REF!</definedName>
    <definedName name="ooooooooo" localSheetId="57" hidden="1">#REF!</definedName>
    <definedName name="ooooooooo" localSheetId="61" hidden="1">#REF!</definedName>
    <definedName name="ooooooooo" localSheetId="66" hidden="1">#REF!</definedName>
    <definedName name="ooooooooo" localSheetId="78" hidden="1">#REF!</definedName>
    <definedName name="ooooooooo" hidden="1">#REF!</definedName>
    <definedName name="OPEC">[45]nonopec!$D$204:$AD$251</definedName>
    <definedName name="OPEC1">[51]MONTHLY!$BP$12:$CA$12</definedName>
    <definedName name="OPEC2">[51]MONTHLY!$CB$12:$CM$12</definedName>
    <definedName name="OPOPOPOPO" localSheetId="27">#REF!</definedName>
    <definedName name="OPOPOPOPO" localSheetId="47">#REF!</definedName>
    <definedName name="OPOPOPOPO" localSheetId="48">#REF!</definedName>
    <definedName name="OPOPOPOPO" localSheetId="49">#REF!</definedName>
    <definedName name="OPOPOPOPO" localSheetId="52">#REF!</definedName>
    <definedName name="OPOPOPOPO" localSheetId="53">#REF!</definedName>
    <definedName name="OPOPOPOPO" localSheetId="57">#REF!</definedName>
    <definedName name="OPOPOPOPO" localSheetId="61">#REF!</definedName>
    <definedName name="OPOPOPOPO" localSheetId="66">#REF!</definedName>
    <definedName name="OPOPOPOPO" localSheetId="69">#REF!</definedName>
    <definedName name="OPOPOPOPO" localSheetId="78">#REF!</definedName>
    <definedName name="OPOPOPOPO">#REF!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46" hidden="1">{"Riqfin97",#N/A,FALSE,"Tran";"Riqfinpro",#N/A,FALSE,"Tran"}</definedName>
    <definedName name="opu" localSheetId="47" hidden="1">{"Riqfin97",#N/A,FALSE,"Tran";"Riqfinpro",#N/A,FALSE,"Tran"}</definedName>
    <definedName name="opu" localSheetId="48" hidden="1">{"Riqfin97",#N/A,FALSE,"Tran";"Riqfinpro",#N/A,FALSE,"Tran"}</definedName>
    <definedName name="opu" localSheetId="49" hidden="1">{"Riqfin97",#N/A,FALSE,"Tran";"Riqfinpro",#N/A,FALSE,"Tran"}</definedName>
    <definedName name="opu" localSheetId="50" hidden="1">{"Riqfin97",#N/A,FALSE,"Tran";"Riqfinpro",#N/A,FALSE,"Tran"}</definedName>
    <definedName name="opu" localSheetId="51" hidden="1">{"Riqfin97",#N/A,FALSE,"Tran";"Riqfinpro",#N/A,FALSE,"Tran"}</definedName>
    <definedName name="opu" localSheetId="52" hidden="1">{"Riqfin97",#N/A,FALSE,"Tran";"Riqfinpro",#N/A,FALSE,"Tran"}</definedName>
    <definedName name="opu" localSheetId="53" hidden="1">{"Riqfin97",#N/A,FALSE,"Tran";"Riqfinpro",#N/A,FALSE,"Tran"}</definedName>
    <definedName name="opu" localSheetId="14" hidden="1">{"Riqfin97",#N/A,FALSE,"Tran";"Riqfinpro",#N/A,FALSE,"Tran"}</definedName>
    <definedName name="opu" localSheetId="57" hidden="1">{"Riqfin97",#N/A,FALSE,"Tran";"Riqfinpro",#N/A,FALSE,"Tran"}</definedName>
    <definedName name="opu" localSheetId="61" hidden="1">{"Riqfin97",#N/A,FALSE,"Tran";"Riqfinpro",#N/A,FALSE,"Tran"}</definedName>
    <definedName name="opu" localSheetId="62" hidden="1">{"Riqfin97",#N/A,FALSE,"Tran";"Riqfinpro",#N/A,FALSE,"Tran"}</definedName>
    <definedName name="opu" localSheetId="66" hidden="1">{"Riqfin97",#N/A,FALSE,"Tran";"Riqfinpro",#N/A,FALSE,"Tran"}</definedName>
    <definedName name="opu" localSheetId="69" hidden="1">{"Riqfin97",#N/A,FALSE,"Tran";"Riqfinpro",#N/A,FALSE,"Tran"}</definedName>
    <definedName name="opu" localSheetId="70" hidden="1">{"Riqfin97",#N/A,FALSE,"Tran";"Riqfinpro",#N/A,FALSE,"Tran"}</definedName>
    <definedName name="opu" localSheetId="71" hidden="1">{"Riqfin97",#N/A,FALSE,"Tran";"Riqfinpro",#N/A,FALSE,"Tran"}</definedName>
    <definedName name="opu" localSheetId="73" hidden="1">{"Riqfin97",#N/A,FALSE,"Tran";"Riqfinpro",#N/A,FALSE,"Tran"}</definedName>
    <definedName name="opu" localSheetId="74" hidden="1">{"Riqfin97",#N/A,FALSE,"Tran";"Riqfinpro",#N/A,FALSE,"Tran"}</definedName>
    <definedName name="opu" localSheetId="75" hidden="1">{"Riqfin97",#N/A,FALSE,"Tran";"Riqfinpro",#N/A,FALSE,"Tran"}</definedName>
    <definedName name="opu" localSheetId="76" hidden="1">{"Riqfin97",#N/A,FALSE,"Tran";"Riqfinpro",#N/A,FALSE,"Tran"}</definedName>
    <definedName name="opu" localSheetId="78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7" hidden="1">#REF!</definedName>
    <definedName name="otra" localSheetId="47" hidden="1">#REF!</definedName>
    <definedName name="otra" localSheetId="48" hidden="1">#REF!</definedName>
    <definedName name="otra" localSheetId="49" hidden="1">#REF!</definedName>
    <definedName name="otra" localSheetId="52" hidden="1">#REF!</definedName>
    <definedName name="otra" localSheetId="53" hidden="1">#REF!</definedName>
    <definedName name="otra" localSheetId="57" hidden="1">#REF!</definedName>
    <definedName name="otra" localSheetId="61" hidden="1">#REF!</definedName>
    <definedName name="otra" localSheetId="66" hidden="1">#REF!</definedName>
    <definedName name="otra" localSheetId="69" hidden="1">#REF!</definedName>
    <definedName name="otra" localSheetId="78" hidden="1">#REF!</definedName>
    <definedName name="otra" hidden="1">#REF!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6" hidden="1">{"Riqfin97",#N/A,FALSE,"Tran";"Riqfinpro",#N/A,FALSE,"Tran"}</definedName>
    <definedName name="p" localSheetId="27" hidden="1">{"Riqfin97",#N/A,FALSE,"Tran";"Riqfinpro",#N/A,FALSE,"Tran"}</definedName>
    <definedName name="P" localSheetId="46">#REF!</definedName>
    <definedName name="P" localSheetId="47">#REF!</definedName>
    <definedName name="P" localSheetId="48">#REF!</definedName>
    <definedName name="P" localSheetId="49">#REF!</definedName>
    <definedName name="P" localSheetId="51">#REF!</definedName>
    <definedName name="P" localSheetId="52">#REF!</definedName>
    <definedName name="P" localSheetId="53">#REF!</definedName>
    <definedName name="p" localSheetId="14" hidden="1">{"Riqfin97",#N/A,FALSE,"Tran";"Riqfinpro",#N/A,FALSE,"Tran"}</definedName>
    <definedName name="P" localSheetId="57">#REF!</definedName>
    <definedName name="P" localSheetId="61">#REF!</definedName>
    <definedName name="p" localSheetId="66" hidden="1">{"Riqfin97",#N/A,FALSE,"Tran";"Riqfinpro",#N/A,FALSE,"Tran"}</definedName>
    <definedName name="p" localSheetId="69" hidden="1">{"Riqfin97",#N/A,FALSE,"Tran";"Riqfinpro",#N/A,FALSE,"Tran"}</definedName>
    <definedName name="p" localSheetId="70" hidden="1">{"Riqfin97",#N/A,FALSE,"Tran";"Riqfinpro",#N/A,FALSE,"Tran"}</definedName>
    <definedName name="p" localSheetId="71" hidden="1">{"Riqfin97",#N/A,FALSE,"Tran";"Riqfinpro",#N/A,FALSE,"Tran"}</definedName>
    <definedName name="p" localSheetId="73" hidden="1">{"Riqfin97",#N/A,FALSE,"Tran";"Riqfinpro",#N/A,FALSE,"Tran"}</definedName>
    <definedName name="p" localSheetId="74" hidden="1">{"Riqfin97",#N/A,FALSE,"Tran";"Riqfinpro",#N/A,FALSE,"Tran"}</definedName>
    <definedName name="p" localSheetId="75" hidden="1">{"Riqfin97",#N/A,FALSE,"Tran";"Riqfinpro",#N/A,FALSE,"Tran"}</definedName>
    <definedName name="p" localSheetId="76" hidden="1">{"Riqfin97",#N/A,FALSE,"Tran";"Riqfinpro",#N/A,FALSE,"Tran"}</definedName>
    <definedName name="p" localSheetId="78" hidden="1">{"Riqfin97",#N/A,FALSE,"Tran";"Riqfinpro",#N/A,FALSE,"Tran"}</definedName>
    <definedName name="p" hidden="1">{"Riqfin97",#N/A,FALSE,"Tran";"Riqfinpro",#N/A,FALSE,"Tran"}</definedName>
    <definedName name="P1_1" localSheetId="52">OFFSET(#REF!,0,0,COUNT(#REF!),1)</definedName>
    <definedName name="P1_1" localSheetId="66">OFFSET(#REF!,0,0,COUNT(#REF!),1)</definedName>
    <definedName name="P1_1" localSheetId="78">OFFSET(#REF!,0,0,COUNT(#REF!),1)</definedName>
    <definedName name="P1_1">OFFSET(#REF!,0,0,COUNT(#REF!),1)</definedName>
    <definedName name="P1_2" localSheetId="52">OFFSET(#REF!,0,0,COUNT(#REF!),1)</definedName>
    <definedName name="P1_2" localSheetId="66">OFFSET(#REF!,0,0,COUNT(#REF!),1)</definedName>
    <definedName name="P1_2">OFFSET(#REF!,0,0,COUNT(#REF!),1)</definedName>
    <definedName name="P1avg" localSheetId="52">OFFSET(#REF!,0,0,COUNT(#REF!),1)</definedName>
    <definedName name="P1avg" localSheetId="66">OFFSET(#REF!,0,0,COUNT(#REF!),1)</definedName>
    <definedName name="P1avg">OFFSET(#REF!,0,0,COUNT(#REF!),1)</definedName>
    <definedName name="P1min" localSheetId="52">OFFSET(#REF!,0,0,COUNT(#REF!),1)</definedName>
    <definedName name="P1min" localSheetId="66">OFFSET(#REF!,0,0,COUNT(#REF!),1)</definedName>
    <definedName name="P1min">OFFSET(#REF!,0,0,COUNT(#REF!),1)</definedName>
    <definedName name="P1rng" localSheetId="52">OFFSET(#REF!,0,0,COUNT(#REF!),1)</definedName>
    <definedName name="P1rng" localSheetId="66">OFFSET(#REF!,0,0,COUNT(#REF!),1)</definedName>
    <definedName name="P1rng">OFFSET(#REF!,0,0,COUNT(#REF!),1)</definedName>
    <definedName name="P2_1" localSheetId="52">OFFSET(#REF!,0,0,COUNT(#REF!),1)</definedName>
    <definedName name="P2_1" localSheetId="66">OFFSET(#REF!,0,0,COUNT(#REF!),1)</definedName>
    <definedName name="P2_1">OFFSET(#REF!,0,0,COUNT(#REF!),1)</definedName>
    <definedName name="P2_2" localSheetId="52">OFFSET(#REF!,0,0,COUNT(#REF!),1)</definedName>
    <definedName name="P2_2" localSheetId="66">OFFSET(#REF!,0,0,COUNT(#REF!),1)</definedName>
    <definedName name="P2_2">OFFSET(#REF!,0,0,COUNT(#REF!),1)</definedName>
    <definedName name="P2avg" localSheetId="52">OFFSET(#REF!,0,0,COUNT(#REF!),1)</definedName>
    <definedName name="P2avg" localSheetId="66">OFFSET(#REF!,0,0,COUNT(#REF!),1)</definedName>
    <definedName name="P2avg">OFFSET(#REF!,0,0,COUNT(#REF!),1)</definedName>
    <definedName name="P2min" localSheetId="52">OFFSET(#REF!,0,0,COUNT(#REF!),1)</definedName>
    <definedName name="P2min" localSheetId="66">OFFSET(#REF!,0,0,COUNT(#REF!),1)</definedName>
    <definedName name="P2min">OFFSET(#REF!,0,0,COUNT(#REF!),1)</definedName>
    <definedName name="P2rng" localSheetId="52">OFFSET(#REF!,0,0,COUNT(#REF!),1)</definedName>
    <definedName name="P2rng" localSheetId="66">OFFSET(#REF!,0,0,COUNT(#REF!),1)</definedName>
    <definedName name="P2rng">OFFSET(#REF!,0,0,COUNT(#REF!),1)</definedName>
    <definedName name="P3_1" localSheetId="52">OFFSET(#REF!,0,0,COUNT(#REF!),1)</definedName>
    <definedName name="P3_1" localSheetId="66">OFFSET(#REF!,0,0,COUNT(#REF!),1)</definedName>
    <definedName name="P3_1">OFFSET(#REF!,0,0,COUNT(#REF!),1)</definedName>
    <definedName name="P3_2" localSheetId="52">OFFSET(#REF!,0,0,COUNT(#REF!),1)</definedName>
    <definedName name="P3_2" localSheetId="66">OFFSET(#REF!,0,0,COUNT(#REF!),1)</definedName>
    <definedName name="P3_2">OFFSET(#REF!,0,0,COUNT(#REF!),1)</definedName>
    <definedName name="P3avg" localSheetId="52">OFFSET(#REF!,0,0,COUNT(#REF!),1)</definedName>
    <definedName name="P3avg" localSheetId="66">OFFSET(#REF!,0,0,COUNT(#REF!),1)</definedName>
    <definedName name="P3avg">OFFSET(#REF!,0,0,COUNT(#REF!),1)</definedName>
    <definedName name="P3min" localSheetId="52">OFFSET(#REF!,0,0,COUNT(#REF!),1)</definedName>
    <definedName name="P3min" localSheetId="66">OFFSET(#REF!,0,0,COUNT(#REF!),1)</definedName>
    <definedName name="P3min">OFFSET(#REF!,0,0,COUNT(#REF!),1)</definedName>
    <definedName name="P3rng" localSheetId="52">OFFSET(#REF!,0,0,COUNT(#REF!),1)</definedName>
    <definedName name="P3rng" localSheetId="66">OFFSET(#REF!,0,0,COUNT(#REF!),1)</definedName>
    <definedName name="P3rng">OFFSET(#REF!,0,0,COUNT(#REF!),1)</definedName>
    <definedName name="P4_1" localSheetId="52">OFFSET(#REF!,0,0,COUNT(#REF!),1)</definedName>
    <definedName name="P4_1" localSheetId="66">OFFSET(#REF!,0,0,COUNT(#REF!),1)</definedName>
    <definedName name="P4_1">OFFSET(#REF!,0,0,COUNT(#REF!),1)</definedName>
    <definedName name="P4_2" localSheetId="52">OFFSET(#REF!,0,0,COUNT(#REF!),1)</definedName>
    <definedName name="P4_2" localSheetId="66">OFFSET(#REF!,0,0,COUNT(#REF!),1)</definedName>
    <definedName name="P4_2">OFFSET(#REF!,0,0,COUNT(#REF!),1)</definedName>
    <definedName name="P4avg" localSheetId="52">OFFSET(#REF!,0,0,COUNT(#REF!),1)</definedName>
    <definedName name="P4avg" localSheetId="66">OFFSET(#REF!,0,0,COUNT(#REF!),1)</definedName>
    <definedName name="P4avg">OFFSET(#REF!,0,0,COUNT(#REF!),1)</definedName>
    <definedName name="P4min" localSheetId="52">OFFSET(#REF!,0,0,COUNT(#REF!),1)</definedName>
    <definedName name="P4min" localSheetId="66">OFFSET(#REF!,0,0,COUNT(#REF!),1)</definedName>
    <definedName name="P4min">OFFSET(#REF!,0,0,COUNT(#REF!),1)</definedName>
    <definedName name="P4rng" localSheetId="52">OFFSET(#REF!,0,0,COUNT(#REF!),1)</definedName>
    <definedName name="P4rng" localSheetId="66">OFFSET(#REF!,0,0,COUNT(#REF!),1)</definedName>
    <definedName name="P4rng">OFFSET(#REF!,0,0,COUNT(#REF!),1)</definedName>
    <definedName name="P5_1" localSheetId="52">OFFSET(#REF!,0,0,COUNT(#REF!),1)</definedName>
    <definedName name="P5_1" localSheetId="66">OFFSET(#REF!,0,0,COUNT(#REF!),1)</definedName>
    <definedName name="P5_1">OFFSET(#REF!,0,0,COUNT(#REF!),1)</definedName>
    <definedName name="P5_2" localSheetId="52">OFFSET(#REF!,0,0,COUNT(#REF!),1)</definedName>
    <definedName name="P5_2" localSheetId="66">OFFSET(#REF!,0,0,COUNT(#REF!),1)</definedName>
    <definedName name="P5_2">OFFSET(#REF!,0,0,COUNT(#REF!),1)</definedName>
    <definedName name="P5avg" localSheetId="52">OFFSET(#REF!,0,0,COUNT(#REF!),1)</definedName>
    <definedName name="P5avg" localSheetId="66">OFFSET(#REF!,0,0,COUNT(#REF!),1)</definedName>
    <definedName name="P5avg">OFFSET(#REF!,0,0,COUNT(#REF!),1)</definedName>
    <definedName name="P5min" localSheetId="52">OFFSET(#REF!,0,0,COUNT(#REF!),1)</definedName>
    <definedName name="P5min" localSheetId="66">OFFSET(#REF!,0,0,COUNT(#REF!),1)</definedName>
    <definedName name="P5min">OFFSET(#REF!,0,0,COUNT(#REF!),1)</definedName>
    <definedName name="P5rng" localSheetId="52">OFFSET(#REF!,0,0,COUNT(#REF!),1)</definedName>
    <definedName name="P5rng" localSheetId="66">OFFSET(#REF!,0,0,COUNT(#REF!),1)</definedName>
    <definedName name="P5rng">OFFSET(#REF!,0,0,COUNT(#REF!),1)</definedName>
    <definedName name="Pan_Bancario_50G" localSheetId="46">#REF!</definedName>
    <definedName name="Pan_Bancario_50G" localSheetId="51">#REF!</definedName>
    <definedName name="Pan_Bancario_50G" localSheetId="52">#REF!</definedName>
    <definedName name="Pan_Bancario_50G" localSheetId="66">#REF!</definedName>
    <definedName name="Pan_Bancario_50G" localSheetId="78">#REF!</definedName>
    <definedName name="Pan_Bancario_50G">#REF!</definedName>
    <definedName name="Pan_Monet_30G" localSheetId="46">#REF!</definedName>
    <definedName name="Pan_Monet_30G" localSheetId="51">#REF!</definedName>
    <definedName name="Pan_Monet_30G" localSheetId="52">#REF!</definedName>
    <definedName name="Pan_Monet_30G" localSheetId="66">#REF!</definedName>
    <definedName name="Pan_Monet_30G" localSheetId="78">#REF!</definedName>
    <definedName name="Pan_Monet_30G">#REF!</definedName>
    <definedName name="Path_Data">'[34]shared data'!$B$8</definedName>
    <definedName name="Path_System">'[34]shared data'!$B$7</definedName>
    <definedName name="Paym_Cap" localSheetId="46">#REF!</definedName>
    <definedName name="Paym_Cap" localSheetId="51">#REF!</definedName>
    <definedName name="Paym_Cap" localSheetId="52">#REF!</definedName>
    <definedName name="Paym_Cap" localSheetId="66">#REF!</definedName>
    <definedName name="Paym_Cap" localSheetId="78">#REF!</definedName>
    <definedName name="Paym_Cap">#REF!</definedName>
    <definedName name="pchBM" localSheetId="46">#REF!</definedName>
    <definedName name="pchBM" localSheetId="51">#REF!</definedName>
    <definedName name="pchBM" localSheetId="52">#REF!</definedName>
    <definedName name="pchBM" localSheetId="66">#REF!</definedName>
    <definedName name="pchBM" localSheetId="78">#REF!</definedName>
    <definedName name="pchBM">#REF!</definedName>
    <definedName name="pchBMG" localSheetId="46">#REF!</definedName>
    <definedName name="pchBMG" localSheetId="51">#REF!</definedName>
    <definedName name="pchBMG" localSheetId="52">#REF!</definedName>
    <definedName name="pchBMG" localSheetId="66">#REF!</definedName>
    <definedName name="pchBMG" localSheetId="78">#REF!</definedName>
    <definedName name="pchBMG">#REF!</definedName>
    <definedName name="pchBX" localSheetId="52">#REF!</definedName>
    <definedName name="pchBX" localSheetId="66">#REF!</definedName>
    <definedName name="pchBX">#REF!</definedName>
    <definedName name="pchBXG" localSheetId="52">#REF!</definedName>
    <definedName name="pchBXG" localSheetId="66">#REF!</definedName>
    <definedName name="pchBXG">#REF!</definedName>
    <definedName name="PCNTLGT" localSheetId="52">[45]nonopec!#REF!</definedName>
    <definedName name="PCNTLGT" localSheetId="66">[45]nonopec!#REF!</definedName>
    <definedName name="PCNTLGT">[45]nonopec!#REF!</definedName>
    <definedName name="PCPI" localSheetId="46">#REF!</definedName>
    <definedName name="PCPI" localSheetId="51">#REF!</definedName>
    <definedName name="PCPI" localSheetId="52">#REF!</definedName>
    <definedName name="PCPI" localSheetId="66">#REF!</definedName>
    <definedName name="PCPI" localSheetId="78">#REF!</definedName>
    <definedName name="PCPI">#REF!</definedName>
    <definedName name="PCPIG">#N/A</definedName>
    <definedName name="PF" localSheetId="46">#REF!</definedName>
    <definedName name="PF" localSheetId="51">#REF!</definedName>
    <definedName name="PF" localSheetId="52">#REF!</definedName>
    <definedName name="PF" localSheetId="66">#REF!</definedName>
    <definedName name="PF" localSheetId="78">#REF!</definedName>
    <definedName name="PF">#REF!</definedName>
    <definedName name="PFP" localSheetId="46">#REF!</definedName>
    <definedName name="PFP" localSheetId="51">#REF!</definedName>
    <definedName name="PFP" localSheetId="52">#REF!</definedName>
    <definedName name="PFP" localSheetId="66">#REF!</definedName>
    <definedName name="PFP" localSheetId="78">#REF!</definedName>
    <definedName name="PFP">#REF!</definedName>
    <definedName name="pfp_table1" localSheetId="46">#REF!</definedName>
    <definedName name="pfp_table1" localSheetId="51">#REF!</definedName>
    <definedName name="pfp_table1" localSheetId="52">#REF!</definedName>
    <definedName name="pfp_table1" localSheetId="66">#REF!</definedName>
    <definedName name="pfp_table1" localSheetId="78">#REF!</definedName>
    <definedName name="pfp_table1">#REF!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46" hidden="1">{"Main Economic Indicators",#N/A,FALSE,"C"}</definedName>
    <definedName name="PII" localSheetId="47" hidden="1">{"Main Economic Indicators",#N/A,FALSE,"C"}</definedName>
    <definedName name="PII" localSheetId="48" hidden="1">{"Main Economic Indicators",#N/A,FALSE,"C"}</definedName>
    <definedName name="PII" localSheetId="49" hidden="1">{"Main Economic Indicators",#N/A,FALSE,"C"}</definedName>
    <definedName name="PII" localSheetId="50" hidden="1">{"Main Economic Indicators",#N/A,FALSE,"C"}</definedName>
    <definedName name="PII" localSheetId="51" hidden="1">{"Main Economic Indicators",#N/A,FALSE,"C"}</definedName>
    <definedName name="PII" localSheetId="52" hidden="1">{"Main Economic Indicators",#N/A,FALSE,"C"}</definedName>
    <definedName name="PII" localSheetId="53" hidden="1">{"Main Economic Indicators",#N/A,FALSE,"C"}</definedName>
    <definedName name="PII" localSheetId="14" hidden="1">{"Main Economic Indicators",#N/A,FALSE,"C"}</definedName>
    <definedName name="PII" localSheetId="57" hidden="1">{"Main Economic Indicators",#N/A,FALSE,"C"}</definedName>
    <definedName name="PII" localSheetId="61" hidden="1">{"Main Economic Indicators",#N/A,FALSE,"C"}</definedName>
    <definedName name="PII" localSheetId="62" hidden="1">{"Main Economic Indicators",#N/A,FALSE,"C"}</definedName>
    <definedName name="PII" localSheetId="66" hidden="1">{"Main Economic Indicators",#N/A,FALSE,"C"}</definedName>
    <definedName name="PII" localSheetId="69" hidden="1">{"Main Economic Indicators",#N/A,FALSE,"C"}</definedName>
    <definedName name="PII" localSheetId="70" hidden="1">{"Main Economic Indicators",#N/A,FALSE,"C"}</definedName>
    <definedName name="PII" localSheetId="71" hidden="1">{"Main Economic Indicators",#N/A,FALSE,"C"}</definedName>
    <definedName name="PII" localSheetId="73" hidden="1">{"Main Economic Indicators",#N/A,FALSE,"C"}</definedName>
    <definedName name="PII" localSheetId="74" hidden="1">{"Main Economic Indicators",#N/A,FALSE,"C"}</definedName>
    <definedName name="PII" localSheetId="75" hidden="1">{"Main Economic Indicators",#N/A,FALSE,"C"}</definedName>
    <definedName name="PII" localSheetId="76" hidden="1">{"Main Economic Indicators",#N/A,FALSE,"C"}</definedName>
    <definedName name="PII" localSheetId="78" hidden="1">{"Main Economic Indicators",#N/A,FALSE,"C"}</definedName>
    <definedName name="PII" hidden="1">{"Main Economic Indicators",#N/A,FALSE,"C"}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46" hidden="1">{"Riqfin97",#N/A,FALSE,"Tran";"Riqfinpro",#N/A,FALSE,"Tran"}</definedName>
    <definedName name="pit" localSheetId="47" hidden="1">{"Riqfin97",#N/A,FALSE,"Tran";"Riqfinpro",#N/A,FALSE,"Tran"}</definedName>
    <definedName name="pit" localSheetId="48" hidden="1">{"Riqfin97",#N/A,FALSE,"Tran";"Riqfinpro",#N/A,FALSE,"Tran"}</definedName>
    <definedName name="pit" localSheetId="49" hidden="1">{"Riqfin97",#N/A,FALSE,"Tran";"Riqfinpro",#N/A,FALSE,"Tran"}</definedName>
    <definedName name="pit" localSheetId="50" hidden="1">{"Riqfin97",#N/A,FALSE,"Tran";"Riqfinpro",#N/A,FALSE,"Tran"}</definedName>
    <definedName name="pit" localSheetId="51" hidden="1">{"Riqfin97",#N/A,FALSE,"Tran";"Riqfinpro",#N/A,FALSE,"Tran"}</definedName>
    <definedName name="pit" localSheetId="52" hidden="1">{"Riqfin97",#N/A,FALSE,"Tran";"Riqfinpro",#N/A,FALSE,"Tran"}</definedName>
    <definedName name="pit" localSheetId="53" hidden="1">{"Riqfin97",#N/A,FALSE,"Tran";"Riqfinpro",#N/A,FALSE,"Tran"}</definedName>
    <definedName name="pit" localSheetId="14" hidden="1">{"Riqfin97",#N/A,FALSE,"Tran";"Riqfinpro",#N/A,FALSE,"Tran"}</definedName>
    <definedName name="pit" localSheetId="57" hidden="1">{"Riqfin97",#N/A,FALSE,"Tran";"Riqfinpro",#N/A,FALSE,"Tran"}</definedName>
    <definedName name="pit" localSheetId="61" hidden="1">{"Riqfin97",#N/A,FALSE,"Tran";"Riqfinpro",#N/A,FALSE,"Tran"}</definedName>
    <definedName name="pit" localSheetId="62" hidden="1">{"Riqfin97",#N/A,FALSE,"Tran";"Riqfinpro",#N/A,FALSE,"Tran"}</definedName>
    <definedName name="pit" localSheetId="66" hidden="1">{"Riqfin97",#N/A,FALSE,"Tran";"Riqfinpro",#N/A,FALSE,"Tran"}</definedName>
    <definedName name="pit" localSheetId="69" hidden="1">{"Riqfin97",#N/A,FALSE,"Tran";"Riqfinpro",#N/A,FALSE,"Tran"}</definedName>
    <definedName name="pit" localSheetId="70" hidden="1">{"Riqfin97",#N/A,FALSE,"Tran";"Riqfinpro",#N/A,FALSE,"Tran"}</definedName>
    <definedName name="pit" localSheetId="71" hidden="1">{"Riqfin97",#N/A,FALSE,"Tran";"Riqfinpro",#N/A,FALSE,"Tran"}</definedName>
    <definedName name="pit" localSheetId="73" hidden="1">{"Riqfin97",#N/A,FALSE,"Tran";"Riqfinpro",#N/A,FALSE,"Tran"}</definedName>
    <definedName name="pit" localSheetId="74" hidden="1">{"Riqfin97",#N/A,FALSE,"Tran";"Riqfinpro",#N/A,FALSE,"Tran"}</definedName>
    <definedName name="pit" localSheetId="75" hidden="1">{"Riqfin97",#N/A,FALSE,"Tran";"Riqfinpro",#N/A,FALSE,"Tran"}</definedName>
    <definedName name="pit" localSheetId="76" hidden="1">{"Riqfin97",#N/A,FALSE,"Tran";"Riqfinpro",#N/A,FALSE,"Tran"}</definedName>
    <definedName name="pit" localSheetId="78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46">#REF!</definedName>
    <definedName name="PLATA" localSheetId="51">#REF!</definedName>
    <definedName name="PLATA" localSheetId="52">#REF!</definedName>
    <definedName name="PLATA" localSheetId="66">#REF!</definedName>
    <definedName name="PLATA" localSheetId="78">#REF!</definedName>
    <definedName name="PLATA">#REF!</definedName>
    <definedName name="POLLO" localSheetId="46">#REF!</definedName>
    <definedName name="POLLO" localSheetId="51">#REF!</definedName>
    <definedName name="POLLO" localSheetId="52">#REF!</definedName>
    <definedName name="POLLO" localSheetId="66">#REF!</definedName>
    <definedName name="POLLO" localSheetId="78">#REF!</definedName>
    <definedName name="POLLO">#REF!</definedName>
    <definedName name="poooooooooo" localSheetId="46" hidden="1">'[55]Fax a enviar'!#REF!</definedName>
    <definedName name="poooooooooo" localSheetId="51" hidden="1">'[55]Fax a enviar'!#REF!</definedName>
    <definedName name="poooooooooo" localSheetId="52" hidden="1">'[55]Fax a enviar'!#REF!</definedName>
    <definedName name="poooooooooo" localSheetId="66" hidden="1">'[55]Fax a enviar'!#REF!</definedName>
    <definedName name="poooooooooo" localSheetId="69" hidden="1">'[55]Fax a enviar'!#REF!</definedName>
    <definedName name="poooooooooo" localSheetId="78" hidden="1">'[55]Fax a enviar'!#REF!</definedName>
    <definedName name="poooooooooo" hidden="1">'[55]Fax a enviar'!#REF!</definedName>
    <definedName name="POTENCIAL" localSheetId="27">#REF!</definedName>
    <definedName name="POTENCIAL" localSheetId="47">#REF!</definedName>
    <definedName name="POTENCIAL" localSheetId="48">#REF!</definedName>
    <definedName name="POTENCIAL" localSheetId="49">#REF!</definedName>
    <definedName name="POTENCIAL" localSheetId="52">#REF!</definedName>
    <definedName name="POTENCIAL" localSheetId="53">#REF!</definedName>
    <definedName name="POTENCIAL" localSheetId="57">#REF!</definedName>
    <definedName name="POTENCIAL" localSheetId="61">#REF!</definedName>
    <definedName name="POTENCIAL" localSheetId="66">#REF!</definedName>
    <definedName name="POTENCIAL" localSheetId="69">#REF!</definedName>
    <definedName name="POTENCIAL" localSheetId="78">#REF!</definedName>
    <definedName name="POTENCIAL">#REF!</definedName>
    <definedName name="PP" localSheetId="27">#REF!</definedName>
    <definedName name="PP" localSheetId="47">#REF!</definedName>
    <definedName name="PP" localSheetId="48">#REF!</definedName>
    <definedName name="PP" localSheetId="49">#REF!</definedName>
    <definedName name="PP" localSheetId="52">#REF!</definedName>
    <definedName name="PP" localSheetId="53">#REF!</definedName>
    <definedName name="PP" localSheetId="57">#REF!</definedName>
    <definedName name="PP" localSheetId="61">#REF!</definedName>
    <definedName name="PP" localSheetId="66">#REF!</definedName>
    <definedName name="PP" localSheetId="69">#REF!</definedName>
    <definedName name="PP" localSheetId="78">#REF!</definedName>
    <definedName name="PP">#REF!</definedName>
    <definedName name="ppoooooooooo" localSheetId="27" hidden="1">#REF!</definedName>
    <definedName name="ppoooooooooo" localSheetId="47" hidden="1">#REF!</definedName>
    <definedName name="ppoooooooooo" localSheetId="48" hidden="1">#REF!</definedName>
    <definedName name="ppoooooooooo" localSheetId="49" hidden="1">#REF!</definedName>
    <definedName name="ppoooooooooo" localSheetId="52" hidden="1">#REF!</definedName>
    <definedName name="ppoooooooooo" localSheetId="53" hidden="1">#REF!</definedName>
    <definedName name="ppoooooooooo" localSheetId="57" hidden="1">#REF!</definedName>
    <definedName name="ppoooooooooo" localSheetId="61" hidden="1">#REF!</definedName>
    <definedName name="ppoooooooooo" localSheetId="66" hidden="1">#REF!</definedName>
    <definedName name="ppoooooooooo" localSheetId="69" hidden="1">#REF!</definedName>
    <definedName name="ppoooooooooo" localSheetId="78" hidden="1">#REF!</definedName>
    <definedName name="ppoooooooooo" hidden="1">#REF!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46" hidden="1">{"Riqfin97",#N/A,FALSE,"Tran";"Riqfinpro",#N/A,FALSE,"Tran"}</definedName>
    <definedName name="ppp" localSheetId="47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localSheetId="51" hidden="1">{"Riqfin97",#N/A,FALSE,"Tran";"Riqfinpro",#N/A,FALSE,"Tran"}</definedName>
    <definedName name="ppp" localSheetId="52" hidden="1">{"Riqfin97",#N/A,FALSE,"Tran";"Riqfinpro",#N/A,FALSE,"Tran"}</definedName>
    <definedName name="ppp" localSheetId="53" hidden="1">{"Riqfin97",#N/A,FALSE,"Tran";"Riqfinpro",#N/A,FALSE,"Tran"}</definedName>
    <definedName name="ppp" localSheetId="14" hidden="1">{"Riqfin97",#N/A,FALSE,"Tran";"Riqfinpro",#N/A,FALSE,"Tran"}</definedName>
    <definedName name="ppp" localSheetId="57" hidden="1">{"Riqfin97",#N/A,FALSE,"Tran";"Riqfinpro",#N/A,FALSE,"Tran"}</definedName>
    <definedName name="ppp" localSheetId="61" hidden="1">{"Riqfin97",#N/A,FALSE,"Tran";"Riqfinpro",#N/A,FALSE,"Tran"}</definedName>
    <definedName name="ppp" localSheetId="62" hidden="1">{"Riqfin97",#N/A,FALSE,"Tran";"Riqfinpro",#N/A,FALSE,"Tran"}</definedName>
    <definedName name="ppp" localSheetId="66" hidden="1">{"Riqfin97",#N/A,FALSE,"Tran";"Riqfinpro",#N/A,FALSE,"Tran"}</definedName>
    <definedName name="ppp" localSheetId="69" hidden="1">{"Riqfin97",#N/A,FALSE,"Tran";"Riqfinpro",#N/A,FALSE,"Tran"}</definedName>
    <definedName name="ppp" localSheetId="70" hidden="1">{"Riqfin97",#N/A,FALSE,"Tran";"Riqfinpro",#N/A,FALSE,"Tran"}</definedName>
    <definedName name="ppp" localSheetId="71" hidden="1">{"Riqfin97",#N/A,FALSE,"Tran";"Riqfinpro",#N/A,FALSE,"Tran"}</definedName>
    <definedName name="ppp" localSheetId="73" hidden="1">{"Riqfin97",#N/A,FALSE,"Tran";"Riqfinpro",#N/A,FALSE,"Tran"}</definedName>
    <definedName name="ppp" localSheetId="74" hidden="1">{"Riqfin97",#N/A,FALSE,"Tran";"Riqfinpro",#N/A,FALSE,"Tran"}</definedName>
    <definedName name="ppp" localSheetId="75" hidden="1">{"Riqfin97",#N/A,FALSE,"Tran";"Riqfinpro",#N/A,FALSE,"Tran"}</definedName>
    <definedName name="ppp" localSheetId="76" hidden="1">{"Riqfin97",#N/A,FALSE,"Tran";"Riqfinpro",#N/A,FALSE,"Tran"}</definedName>
    <definedName name="ppp" localSheetId="78" hidden="1">{"Riqfin97",#N/A,FALSE,"Tran";"Riqfinpro",#N/A,FALSE,"Tran"}</definedName>
    <definedName name="ppp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46" hidden="1">{"Riqfin97",#N/A,FALSE,"Tran";"Riqfinpro",#N/A,FALSE,"Tran"}</definedName>
    <definedName name="pppppp" localSheetId="47" hidden="1">{"Riqfin97",#N/A,FALSE,"Tran";"Riqfinpro",#N/A,FALSE,"Tran"}</definedName>
    <definedName name="pppppp" localSheetId="48" hidden="1">{"Riqfin97",#N/A,FALSE,"Tran";"Riqfinpro",#N/A,FALSE,"Tran"}</definedName>
    <definedName name="pppppp" localSheetId="49" hidden="1">{"Riqfin97",#N/A,FALSE,"Tran";"Riqfinpro",#N/A,FALSE,"Tran"}</definedName>
    <definedName name="pppppp" localSheetId="50" hidden="1">{"Riqfin97",#N/A,FALSE,"Tran";"Riqfinpro",#N/A,FALSE,"Tran"}</definedName>
    <definedName name="pppppp" localSheetId="51" hidden="1">{"Riqfin97",#N/A,FALSE,"Tran";"Riqfinpro",#N/A,FALSE,"Tran"}</definedName>
    <definedName name="pppppp" localSheetId="52" hidden="1">{"Riqfin97",#N/A,FALSE,"Tran";"Riqfinpro",#N/A,FALSE,"Tran"}</definedName>
    <definedName name="pppppp" localSheetId="53" hidden="1">{"Riqfin97",#N/A,FALSE,"Tran";"Riqfinpro",#N/A,FALSE,"Tran"}</definedName>
    <definedName name="pppppp" localSheetId="14" hidden="1">{"Riqfin97",#N/A,FALSE,"Tran";"Riqfinpro",#N/A,FALSE,"Tran"}</definedName>
    <definedName name="pppppp" localSheetId="57" hidden="1">{"Riqfin97",#N/A,FALSE,"Tran";"Riqfinpro",#N/A,FALSE,"Tran"}</definedName>
    <definedName name="pppppp" localSheetId="61" hidden="1">{"Riqfin97",#N/A,FALSE,"Tran";"Riqfinpro",#N/A,FALSE,"Tran"}</definedName>
    <definedName name="pppppp" localSheetId="62" hidden="1">{"Riqfin97",#N/A,FALSE,"Tran";"Riqfinpro",#N/A,FALSE,"Tran"}</definedName>
    <definedName name="pppppp" localSheetId="66" hidden="1">{"Riqfin97",#N/A,FALSE,"Tran";"Riqfinpro",#N/A,FALSE,"Tran"}</definedName>
    <definedName name="pppppp" localSheetId="69" hidden="1">{"Riqfin97",#N/A,FALSE,"Tran";"Riqfinpro",#N/A,FALSE,"Tran"}</definedName>
    <definedName name="pppppp" localSheetId="70" hidden="1">{"Riqfin97",#N/A,FALSE,"Tran";"Riqfinpro",#N/A,FALSE,"Tran"}</definedName>
    <definedName name="pppppp" localSheetId="71" hidden="1">{"Riqfin97",#N/A,FALSE,"Tran";"Riqfinpro",#N/A,FALSE,"Tran"}</definedName>
    <definedName name="pppppp" localSheetId="73" hidden="1">{"Riqfin97",#N/A,FALSE,"Tran";"Riqfinpro",#N/A,FALSE,"Tran"}</definedName>
    <definedName name="pppppp" localSheetId="74" hidden="1">{"Riqfin97",#N/A,FALSE,"Tran";"Riqfinpro",#N/A,FALSE,"Tran"}</definedName>
    <definedName name="pppppp" localSheetId="75" hidden="1">{"Riqfin97",#N/A,FALSE,"Tran";"Riqfinpro",#N/A,FALSE,"Tran"}</definedName>
    <definedName name="pppppp" localSheetId="76" hidden="1">{"Riqfin97",#N/A,FALSE,"Tran";"Riqfinpro",#N/A,FALSE,"Tran"}</definedName>
    <definedName name="pppppp" localSheetId="78" hidden="1">{"Riqfin97",#N/A,FALSE,"Tran";"Riqfinpro",#N/A,FALSE,"Tran"}</definedName>
    <definedName name="pppppp" hidden="1">{"Riqfin97",#N/A,FALSE,"Tran";"Riqfinpro",#N/A,FALSE,"Tran"}</definedName>
    <definedName name="pppppppppp" localSheetId="27" hidden="1">#REF!</definedName>
    <definedName name="pppppppppp" localSheetId="47" hidden="1">#REF!</definedName>
    <definedName name="pppppppppp" localSheetId="48" hidden="1">#REF!</definedName>
    <definedName name="pppppppppp" localSheetId="49" hidden="1">#REF!</definedName>
    <definedName name="pppppppppp" localSheetId="52" hidden="1">#REF!</definedName>
    <definedName name="pppppppppp" localSheetId="53" hidden="1">#REF!</definedName>
    <definedName name="pppppppppp" localSheetId="57" hidden="1">#REF!</definedName>
    <definedName name="pppppppppp" localSheetId="61" hidden="1">#REF!</definedName>
    <definedName name="pppppppppp" localSheetId="66" hidden="1">#REF!</definedName>
    <definedName name="pppppppppp" localSheetId="78" hidden="1">#REF!</definedName>
    <definedName name="pppppppppp" hidden="1">#REF!</definedName>
    <definedName name="ppppppppppppp" localSheetId="27" hidden="1">#REF!</definedName>
    <definedName name="ppppppppppppp" localSheetId="47" hidden="1">#REF!</definedName>
    <definedName name="ppppppppppppp" localSheetId="48" hidden="1">#REF!</definedName>
    <definedName name="ppppppppppppp" localSheetId="49" hidden="1">#REF!</definedName>
    <definedName name="ppppppppppppp" localSheetId="52" hidden="1">#REF!</definedName>
    <definedName name="ppppppppppppp" localSheetId="53" hidden="1">#REF!</definedName>
    <definedName name="ppppppppppppp" localSheetId="57" hidden="1">#REF!</definedName>
    <definedName name="ppppppppppppp" localSheetId="61" hidden="1">#REF!</definedName>
    <definedName name="ppppppppppppp" localSheetId="66" hidden="1">#REF!</definedName>
    <definedName name="ppppppppppppp" localSheetId="78" hidden="1">#REF!</definedName>
    <definedName name="ppppppppppppp" hidden="1">#REF!</definedName>
    <definedName name="PPPWGT">#N/A</definedName>
    <definedName name="PRECIOCIFBANANO" localSheetId="46">#REF!</definedName>
    <definedName name="PRECIOCIFBANANO" localSheetId="51">#REF!</definedName>
    <definedName name="PRECIOCIFBANANO" localSheetId="52">#REF!</definedName>
    <definedName name="PRECIOCIFBANANO" localSheetId="66">#REF!</definedName>
    <definedName name="PRECIOCIFBANANO" localSheetId="78">#REF!</definedName>
    <definedName name="PRECIOCIFBANANO">#REF!</definedName>
    <definedName name="PRES1" localSheetId="27">[45]nonopec!#REF!</definedName>
    <definedName name="PRES1" localSheetId="47">[74]nonopec!#REF!</definedName>
    <definedName name="PRES1" localSheetId="48">[74]nonopec!#REF!</definedName>
    <definedName name="PRES1" localSheetId="49">[74]nonopec!#REF!</definedName>
    <definedName name="PRES1" localSheetId="53">[74]nonopec!#REF!</definedName>
    <definedName name="PRES1" localSheetId="57">[74]nonopec!#REF!</definedName>
    <definedName name="PRES1" localSheetId="61">[74]nonopec!#REF!</definedName>
    <definedName name="PRES1" localSheetId="66">[45]nonopec!#REF!</definedName>
    <definedName name="PRES1" localSheetId="69">[45]nonopec!#REF!</definedName>
    <definedName name="PRES1" localSheetId="78">[45]nonopec!#REF!</definedName>
    <definedName name="PRES1">[45]nonopec!#REF!</definedName>
    <definedName name="PRES2" localSheetId="27">[45]nonopec!#REF!</definedName>
    <definedName name="PRES2" localSheetId="47">[74]nonopec!#REF!</definedName>
    <definedName name="PRES2" localSheetId="48">[74]nonopec!#REF!</definedName>
    <definedName name="PRES2" localSheetId="49">[74]nonopec!#REF!</definedName>
    <definedName name="PRES2" localSheetId="53">[74]nonopec!#REF!</definedName>
    <definedName name="PRES2" localSheetId="57">[74]nonopec!#REF!</definedName>
    <definedName name="PRES2" localSheetId="61">[74]nonopec!#REF!</definedName>
    <definedName name="PRES2" localSheetId="66">[45]nonopec!#REF!</definedName>
    <definedName name="PRES2" localSheetId="69">[45]nonopec!#REF!</definedName>
    <definedName name="PRES2" localSheetId="78">[45]nonopec!#REF!</definedName>
    <definedName name="PRES2">[45]nonopec!#REF!</definedName>
    <definedName name="PRES3" localSheetId="27">[45]nonopec!#REF!</definedName>
    <definedName name="PRES3" localSheetId="47">[74]nonopec!#REF!</definedName>
    <definedName name="PRES3" localSheetId="48">[74]nonopec!#REF!</definedName>
    <definedName name="PRES3" localSheetId="49">[74]nonopec!#REF!</definedName>
    <definedName name="PRES3" localSheetId="53">[74]nonopec!#REF!</definedName>
    <definedName name="PRES3" localSheetId="57">[74]nonopec!#REF!</definedName>
    <definedName name="PRES3" localSheetId="61">[74]nonopec!#REF!</definedName>
    <definedName name="PRES3" localSheetId="69">[45]nonopec!#REF!</definedName>
    <definedName name="PRES3" localSheetId="78">[45]nonopec!#REF!</definedName>
    <definedName name="PRES3">[45]nonopec!#REF!</definedName>
    <definedName name="PRICE" localSheetId="46">#REF!</definedName>
    <definedName name="PRICE" localSheetId="51">#REF!</definedName>
    <definedName name="PRICE" localSheetId="52">#REF!</definedName>
    <definedName name="PRICE" localSheetId="66">#REF!</definedName>
    <definedName name="PRICE" localSheetId="78">#REF!</definedName>
    <definedName name="PRICE">#REF!</definedName>
    <definedName name="PRICETAB" localSheetId="46">#REF!</definedName>
    <definedName name="PRICETAB" localSheetId="51">#REF!</definedName>
    <definedName name="PRICETAB" localSheetId="52">#REF!</definedName>
    <definedName name="PRICETAB" localSheetId="66">#REF!</definedName>
    <definedName name="PRICETAB" localSheetId="78">#REF!</definedName>
    <definedName name="PRICETAB">#REF!</definedName>
    <definedName name="Print_Area_MI" localSheetId="27">#REF!</definedName>
    <definedName name="Print_Area_MI" localSheetId="47">#REF!</definedName>
    <definedName name="Print_Area_MI" localSheetId="48">#REF!</definedName>
    <definedName name="Print_Area_MI" localSheetId="49">#REF!</definedName>
    <definedName name="Print_Area_MI" localSheetId="52">#REF!</definedName>
    <definedName name="Print_Area_MI" localSheetId="53">#REF!</definedName>
    <definedName name="Print_Area_MI" localSheetId="57">#REF!</definedName>
    <definedName name="Print_Area_MI" localSheetId="61">#REF!</definedName>
    <definedName name="Print_Area_MI" localSheetId="66">#REF!</definedName>
    <definedName name="Print_Area_MI" localSheetId="69">#REF!</definedName>
    <definedName name="Print_Area_MI" localSheetId="78">#REF!</definedName>
    <definedName name="Print_Area_MI">#REF!</definedName>
    <definedName name="Print1" localSheetId="27">#REF!</definedName>
    <definedName name="Print1" localSheetId="47">#REF!</definedName>
    <definedName name="Print1" localSheetId="48">#REF!</definedName>
    <definedName name="Print1" localSheetId="49">#REF!</definedName>
    <definedName name="Print1" localSheetId="52">#REF!</definedName>
    <definedName name="Print1" localSheetId="53">#REF!</definedName>
    <definedName name="Print1" localSheetId="57">#REF!</definedName>
    <definedName name="Print1" localSheetId="61">#REF!</definedName>
    <definedName name="Print1" localSheetId="66">#REF!</definedName>
    <definedName name="Print1" localSheetId="69">#REF!</definedName>
    <definedName name="Print1">#REF!</definedName>
    <definedName name="PRINTMACRO" localSheetId="52">#REF!</definedName>
    <definedName name="PRINTMACRO" localSheetId="66">#REF!</definedName>
    <definedName name="PRINTMACRO">#REF!</definedName>
    <definedName name="PrintThis_Links">[65]Links!$A$1:$F$33</definedName>
    <definedName name="PRIV0" localSheetId="46">#REF!</definedName>
    <definedName name="PRIV0" localSheetId="51">#REF!</definedName>
    <definedName name="PRIV0" localSheetId="52">#REF!</definedName>
    <definedName name="PRIV0" localSheetId="66">#REF!</definedName>
    <definedName name="PRIV0" localSheetId="78">#REF!</definedName>
    <definedName name="PRIV0">#REF!</definedName>
    <definedName name="PRIV00" localSheetId="46">#REF!</definedName>
    <definedName name="PRIV00" localSheetId="51">#REF!</definedName>
    <definedName name="PRIV00" localSheetId="52">#REF!</definedName>
    <definedName name="PRIV00" localSheetId="66">#REF!</definedName>
    <definedName name="PRIV00" localSheetId="78">#REF!</definedName>
    <definedName name="PRIV00">#REF!</definedName>
    <definedName name="PRIV1" localSheetId="46">#REF!</definedName>
    <definedName name="PRIV1" localSheetId="51">#REF!</definedName>
    <definedName name="PRIV1" localSheetId="52">#REF!</definedName>
    <definedName name="PRIV1" localSheetId="66">#REF!</definedName>
    <definedName name="PRIV1" localSheetId="78">#REF!</definedName>
    <definedName name="PRIV1">#REF!</definedName>
    <definedName name="PRIV11" localSheetId="52">#REF!</definedName>
    <definedName name="PRIV11" localSheetId="66">#REF!</definedName>
    <definedName name="PRIV11">#REF!</definedName>
    <definedName name="PRIV2" localSheetId="52">#REF!</definedName>
    <definedName name="PRIV2" localSheetId="66">#REF!</definedName>
    <definedName name="PRIV2">#REF!</definedName>
    <definedName name="PRIV22" localSheetId="52">#REF!</definedName>
    <definedName name="PRIV22" localSheetId="66">#REF!</definedName>
    <definedName name="PRIV22">#REF!</definedName>
    <definedName name="PRIV3" localSheetId="52">#REF!</definedName>
    <definedName name="PRIV3" localSheetId="66">#REF!</definedName>
    <definedName name="PRIV3">#REF!</definedName>
    <definedName name="PRIV33" localSheetId="52">#REF!</definedName>
    <definedName name="PRIV33" localSheetId="66">#REF!</definedName>
    <definedName name="PRIV33">#REF!</definedName>
    <definedName name="PRMONTH" localSheetId="52">#REF!</definedName>
    <definedName name="PRMONTH" localSheetId="66">#REF!</definedName>
    <definedName name="PRMONTH">#REF!</definedName>
    <definedName name="prn">[60]FSUOUT!$B$2:$V$32</definedName>
    <definedName name="Product" localSheetId="27">#REF!</definedName>
    <definedName name="Product" localSheetId="47">#REF!</definedName>
    <definedName name="Product" localSheetId="48">#REF!</definedName>
    <definedName name="Product" localSheetId="49">#REF!</definedName>
    <definedName name="Product" localSheetId="52">#REF!</definedName>
    <definedName name="Product" localSheetId="53">#REF!</definedName>
    <definedName name="Product" localSheetId="57">#REF!</definedName>
    <definedName name="Product" localSheetId="61">#REF!</definedName>
    <definedName name="Product" localSheetId="66">#REF!</definedName>
    <definedName name="Product" localSheetId="69">#REF!</definedName>
    <definedName name="Product" localSheetId="78">#REF!</definedName>
    <definedName name="Product">#REF!</definedName>
    <definedName name="Prog1998" localSheetId="52">'[86]2003'!#REF!</definedName>
    <definedName name="Prog1998" localSheetId="66">'[86]2003'!#REF!</definedName>
    <definedName name="Prog1998" localSheetId="78">'[86]2003'!#REF!</definedName>
    <definedName name="Prog1998">'[86]2003'!#REF!</definedName>
    <definedName name="PRYEAR" localSheetId="46">#REF!</definedName>
    <definedName name="PRYEAR" localSheetId="51">#REF!</definedName>
    <definedName name="PRYEAR" localSheetId="52">#REF!</definedName>
    <definedName name="PRYEAR" localSheetId="66">#REF!</definedName>
    <definedName name="PRYEAR" localSheetId="78">#REF!</definedName>
    <definedName name="PRYEAR">#REF!</definedName>
    <definedName name="PTA" localSheetId="27">#REF!</definedName>
    <definedName name="PTA" localSheetId="47">#REF!</definedName>
    <definedName name="PTA" localSheetId="48">#REF!</definedName>
    <definedName name="PTA" localSheetId="49">#REF!</definedName>
    <definedName name="PTA" localSheetId="52">#REF!</definedName>
    <definedName name="PTA" localSheetId="53">#REF!</definedName>
    <definedName name="PTA" localSheetId="57">#REF!</definedName>
    <definedName name="PTA" localSheetId="61">#REF!</definedName>
    <definedName name="PTA" localSheetId="66">#REF!</definedName>
    <definedName name="PTA" localSheetId="69">#REF!</definedName>
    <definedName name="PTA" localSheetId="78">#REF!</definedName>
    <definedName name="PTA">#REF!</definedName>
    <definedName name="PTAEURO" localSheetId="27">#REF!</definedName>
    <definedName name="PTAEURO" localSheetId="47">#REF!</definedName>
    <definedName name="PTAEURO" localSheetId="48">#REF!</definedName>
    <definedName name="PTAEURO" localSheetId="49">#REF!</definedName>
    <definedName name="PTAEURO" localSheetId="52">#REF!</definedName>
    <definedName name="PTAEURO" localSheetId="53">#REF!</definedName>
    <definedName name="PTAEURO" localSheetId="57">#REF!</definedName>
    <definedName name="PTAEURO" localSheetId="61">#REF!</definedName>
    <definedName name="PTAEURO" localSheetId="66">#REF!</definedName>
    <definedName name="PTAEURO" localSheetId="69">#REF!</definedName>
    <definedName name="PTAEURO" localSheetId="78">#REF!</definedName>
    <definedName name="PTAEURO">#REF!</definedName>
    <definedName name="PUBL00" localSheetId="52">#REF!</definedName>
    <definedName name="PUBL00" localSheetId="66">#REF!</definedName>
    <definedName name="PUBL00">#REF!</definedName>
    <definedName name="PUBL11" localSheetId="52">#REF!</definedName>
    <definedName name="PUBL11" localSheetId="66">#REF!</definedName>
    <definedName name="PUBL11">#REF!</definedName>
    <definedName name="PUBL2" localSheetId="52">#REF!</definedName>
    <definedName name="PUBL2" localSheetId="66">#REF!</definedName>
    <definedName name="PUBL2">#REF!</definedName>
    <definedName name="PUBL22" localSheetId="52">#REF!</definedName>
    <definedName name="PUBL22" localSheetId="66">#REF!</definedName>
    <definedName name="PUBL22">#REF!</definedName>
    <definedName name="PUBL33" localSheetId="52">#REF!</definedName>
    <definedName name="PUBL33" localSheetId="66">#REF!</definedName>
    <definedName name="PUBL33">#REF!</definedName>
    <definedName name="PUBL5" localSheetId="52">#REF!</definedName>
    <definedName name="PUBL5" localSheetId="66">#REF!</definedName>
    <definedName name="PUBL5">#REF!</definedName>
    <definedName name="PUBL55" localSheetId="52">#REF!</definedName>
    <definedName name="PUBL55" localSheetId="66">#REF!</definedName>
    <definedName name="PUBL55">#REF!</definedName>
    <definedName name="PUBL6" localSheetId="52">#REF!</definedName>
    <definedName name="PUBL6" localSheetId="66">#REF!</definedName>
    <definedName name="PUBL6">#REF!</definedName>
    <definedName name="PUBL66" localSheetId="52">#REF!</definedName>
    <definedName name="PUBL66" localSheetId="66">#REF!</definedName>
    <definedName name="PUBL66">#REF!</definedName>
    <definedName name="Q_5" localSheetId="52">#REF!</definedName>
    <definedName name="Q_5" localSheetId="66">#REF!</definedName>
    <definedName name="Q_5">#REF!</definedName>
    <definedName name="Q_6" localSheetId="52">#REF!</definedName>
    <definedName name="Q_6" localSheetId="66">#REF!</definedName>
    <definedName name="Q_6">#REF!</definedName>
    <definedName name="Q_7" localSheetId="52">#REF!</definedName>
    <definedName name="Q_7" localSheetId="66">#REF!</definedName>
    <definedName name="Q_7">#REF!</definedName>
    <definedName name="qawde" localSheetId="27">#REF!</definedName>
    <definedName name="qawde" localSheetId="47">#REF!</definedName>
    <definedName name="qawde" localSheetId="48">#REF!</definedName>
    <definedName name="qawde" localSheetId="49">#REF!</definedName>
    <definedName name="qawde" localSheetId="52">#REF!</definedName>
    <definedName name="qawde" localSheetId="53">#REF!</definedName>
    <definedName name="qawde" localSheetId="57">#REF!</definedName>
    <definedName name="qawde" localSheetId="61">#REF!</definedName>
    <definedName name="qawde" localSheetId="66">#REF!</definedName>
    <definedName name="qawde">#REF!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46" hidden="1">{"Tab1",#N/A,FALSE,"P";"Tab2",#N/A,FALSE,"P"}</definedName>
    <definedName name="qaz" localSheetId="47" hidden="1">{"Tab1",#N/A,FALSE,"P";"Tab2",#N/A,FALSE,"P"}</definedName>
    <definedName name="qaz" localSheetId="48" hidden="1">{"Tab1",#N/A,FALSE,"P";"Tab2",#N/A,FALSE,"P"}</definedName>
    <definedName name="qaz" localSheetId="49" hidden="1">{"Tab1",#N/A,FALSE,"P";"Tab2",#N/A,FALSE,"P"}</definedName>
    <definedName name="qaz" localSheetId="50" hidden="1">{"Tab1",#N/A,FALSE,"P";"Tab2",#N/A,FALSE,"P"}</definedName>
    <definedName name="qaz" localSheetId="51" hidden="1">{"Tab1",#N/A,FALSE,"P";"Tab2",#N/A,FALSE,"P"}</definedName>
    <definedName name="qaz" localSheetId="52" hidden="1">{"Tab1",#N/A,FALSE,"P";"Tab2",#N/A,FALSE,"P"}</definedName>
    <definedName name="qaz" localSheetId="53" hidden="1">{"Tab1",#N/A,FALSE,"P";"Tab2",#N/A,FALSE,"P"}</definedName>
    <definedName name="qaz" localSheetId="14" hidden="1">{"Tab1",#N/A,FALSE,"P";"Tab2",#N/A,FALSE,"P"}</definedName>
    <definedName name="qaz" localSheetId="57" hidden="1">{"Tab1",#N/A,FALSE,"P";"Tab2",#N/A,FALSE,"P"}</definedName>
    <definedName name="qaz" localSheetId="61" hidden="1">{"Tab1",#N/A,FALSE,"P";"Tab2",#N/A,FALSE,"P"}</definedName>
    <definedName name="qaz" localSheetId="62" hidden="1">{"Tab1",#N/A,FALSE,"P";"Tab2",#N/A,FALSE,"P"}</definedName>
    <definedName name="qaz" localSheetId="66" hidden="1">{"Tab1",#N/A,FALSE,"P";"Tab2",#N/A,FALSE,"P"}</definedName>
    <definedName name="qaz" localSheetId="69" hidden="1">{"Tab1",#N/A,FALSE,"P";"Tab2",#N/A,FALSE,"P"}</definedName>
    <definedName name="qaz" localSheetId="70" hidden="1">{"Tab1",#N/A,FALSE,"P";"Tab2",#N/A,FALSE,"P"}</definedName>
    <definedName name="qaz" localSheetId="71" hidden="1">{"Tab1",#N/A,FALSE,"P";"Tab2",#N/A,FALSE,"P"}</definedName>
    <definedName name="qaz" localSheetId="73" hidden="1">{"Tab1",#N/A,FALSE,"P";"Tab2",#N/A,FALSE,"P"}</definedName>
    <definedName name="qaz" localSheetId="74" hidden="1">{"Tab1",#N/A,FALSE,"P";"Tab2",#N/A,FALSE,"P"}</definedName>
    <definedName name="qaz" localSheetId="75" hidden="1">{"Tab1",#N/A,FALSE,"P";"Tab2",#N/A,FALSE,"P"}</definedName>
    <definedName name="qaz" localSheetId="76" hidden="1">{"Tab1",#N/A,FALSE,"P";"Tab2",#N/A,FALSE,"P"}</definedName>
    <definedName name="qaz" localSheetId="78" hidden="1">{"Tab1",#N/A,FALSE,"P";"Tab2",#N/A,FALSE,"P"}</definedName>
    <definedName name="qaz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46" hidden="1">{"Tab1",#N/A,FALSE,"P";"Tab2",#N/A,FALSE,"P"}</definedName>
    <definedName name="qer" localSheetId="47" hidden="1">{"Tab1",#N/A,FALSE,"P";"Tab2",#N/A,FALSE,"P"}</definedName>
    <definedName name="qer" localSheetId="48" hidden="1">{"Tab1",#N/A,FALSE,"P";"Tab2",#N/A,FALSE,"P"}</definedName>
    <definedName name="qer" localSheetId="49" hidden="1">{"Tab1",#N/A,FALSE,"P";"Tab2",#N/A,FALSE,"P"}</definedName>
    <definedName name="qer" localSheetId="50" hidden="1">{"Tab1",#N/A,FALSE,"P";"Tab2",#N/A,FALSE,"P"}</definedName>
    <definedName name="qer" localSheetId="51" hidden="1">{"Tab1",#N/A,FALSE,"P";"Tab2",#N/A,FALSE,"P"}</definedName>
    <definedName name="qer" localSheetId="52" hidden="1">{"Tab1",#N/A,FALSE,"P";"Tab2",#N/A,FALSE,"P"}</definedName>
    <definedName name="qer" localSheetId="53" hidden="1">{"Tab1",#N/A,FALSE,"P";"Tab2",#N/A,FALSE,"P"}</definedName>
    <definedName name="qer" localSheetId="14" hidden="1">{"Tab1",#N/A,FALSE,"P";"Tab2",#N/A,FALSE,"P"}</definedName>
    <definedName name="qer" localSheetId="57" hidden="1">{"Tab1",#N/A,FALSE,"P";"Tab2",#N/A,FALSE,"P"}</definedName>
    <definedName name="qer" localSheetId="61" hidden="1">{"Tab1",#N/A,FALSE,"P";"Tab2",#N/A,FALSE,"P"}</definedName>
    <definedName name="qer" localSheetId="62" hidden="1">{"Tab1",#N/A,FALSE,"P";"Tab2",#N/A,FALSE,"P"}</definedName>
    <definedName name="qer" localSheetId="66" hidden="1">{"Tab1",#N/A,FALSE,"P";"Tab2",#N/A,FALSE,"P"}</definedName>
    <definedName name="qer" localSheetId="69" hidden="1">{"Tab1",#N/A,FALSE,"P";"Tab2",#N/A,FALSE,"P"}</definedName>
    <definedName name="qer" localSheetId="70" hidden="1">{"Tab1",#N/A,FALSE,"P";"Tab2",#N/A,FALSE,"P"}</definedName>
    <definedName name="qer" localSheetId="71" hidden="1">{"Tab1",#N/A,FALSE,"P";"Tab2",#N/A,FALSE,"P"}</definedName>
    <definedName name="qer" localSheetId="73" hidden="1">{"Tab1",#N/A,FALSE,"P";"Tab2",#N/A,FALSE,"P"}</definedName>
    <definedName name="qer" localSheetId="74" hidden="1">{"Tab1",#N/A,FALSE,"P";"Tab2",#N/A,FALSE,"P"}</definedName>
    <definedName name="qer" localSheetId="75" hidden="1">{"Tab1",#N/A,FALSE,"P";"Tab2",#N/A,FALSE,"P"}</definedName>
    <definedName name="qer" localSheetId="76" hidden="1">{"Tab1",#N/A,FALSE,"P";"Tab2",#N/A,FALSE,"P"}</definedName>
    <definedName name="qer" localSheetId="78" hidden="1">{"Tab1",#N/A,FALSE,"P";"Tab2",#N/A,FALSE,"P"}</definedName>
    <definedName name="qer" hidden="1">{"Tab1",#N/A,FALSE,"P";"Tab2",#N/A,FALSE,"P"}</definedName>
    <definedName name="QFISCAL">'[87]Quarterly Raw Data'!#REF!</definedName>
    <definedName name="qq" hidden="1">'[72]J(Priv.Cap)'!#REF!</definedName>
    <definedName name="qqq" localSheetId="46" hidden="1">{#N/A,#N/A,FALSE,"EXTRABUDGT"}</definedName>
    <definedName name="qqq" localSheetId="47" hidden="1">{#N/A,#N/A,FALSE,"EXTRABUDGT"}</definedName>
    <definedName name="qqq" localSheetId="48" hidden="1">{#N/A,#N/A,FALSE,"EXTRABUDGT"}</definedName>
    <definedName name="qqq" localSheetId="49" hidden="1">{#N/A,#N/A,FALSE,"EXTRABUDGT"}</definedName>
    <definedName name="qqq" localSheetId="50" hidden="1">{#N/A,#N/A,FALSE,"EXTRABUDGT"}</definedName>
    <definedName name="qqq" localSheetId="51" hidden="1">{#N/A,#N/A,FALSE,"EXTRABUDGT"}</definedName>
    <definedName name="qqq" localSheetId="52" hidden="1">{#N/A,#N/A,FALSE,"EXTRABUDGT"}</definedName>
    <definedName name="qqq" localSheetId="53" hidden="1">{#N/A,#N/A,FALSE,"EXTRABUDGT"}</definedName>
    <definedName name="qqq" localSheetId="14" hidden="1">{#N/A,#N/A,FALSE,"EXTRABUDGT"}</definedName>
    <definedName name="qqq" localSheetId="57" hidden="1">{#N/A,#N/A,FALSE,"EXTRABUDGT"}</definedName>
    <definedName name="qqq" localSheetId="61" hidden="1">{#N/A,#N/A,FALSE,"EXTRABUDGT"}</definedName>
    <definedName name="qqq" localSheetId="62" hidden="1">{#N/A,#N/A,FALSE,"EXTRABUDGT"}</definedName>
    <definedName name="qqq" localSheetId="66" hidden="1">{#N/A,#N/A,FALSE,"EXTRABUDGT"}</definedName>
    <definedName name="qqq" localSheetId="78" hidden="1">{#N/A,#N/A,FALSE,"EXTRABUDGT"}</definedName>
    <definedName name="qqq" hidden="1">{#N/A,#N/A,FALSE,"EXTRABUDGT"}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46" hidden="1">{"Minpmon",#N/A,FALSE,"Monthinput"}</definedName>
    <definedName name="qqqqq" localSheetId="47" hidden="1">{"Minpmon",#N/A,FALSE,"Monthinput"}</definedName>
    <definedName name="qqqqq" localSheetId="48" hidden="1">{"Minpmon",#N/A,FALSE,"Monthinput"}</definedName>
    <definedName name="qqqqq" localSheetId="49" hidden="1">{"Minpmon",#N/A,FALSE,"Monthinput"}</definedName>
    <definedName name="qqqqq" localSheetId="50" hidden="1">{"Minpmon",#N/A,FALSE,"Monthinput"}</definedName>
    <definedName name="qqqqq" localSheetId="51" hidden="1">{"Minpmon",#N/A,FALSE,"Monthinput"}</definedName>
    <definedName name="qqqqq" localSheetId="52" hidden="1">{"Minpmon",#N/A,FALSE,"Monthinput"}</definedName>
    <definedName name="qqqqq" localSheetId="53" hidden="1">{"Minpmon",#N/A,FALSE,"Monthinput"}</definedName>
    <definedName name="qqqqq" localSheetId="14" hidden="1">{"Minpmon",#N/A,FALSE,"Monthinput"}</definedName>
    <definedName name="qqqqq" localSheetId="57" hidden="1">{"Minpmon",#N/A,FALSE,"Monthinput"}</definedName>
    <definedName name="qqqqq" localSheetId="61" hidden="1">{"Minpmon",#N/A,FALSE,"Monthinput"}</definedName>
    <definedName name="qqqqq" localSheetId="62" hidden="1">{"Minpmon",#N/A,FALSE,"Monthinput"}</definedName>
    <definedName name="qqqqq" localSheetId="66" hidden="1">{"Minpmon",#N/A,FALSE,"Monthinput"}</definedName>
    <definedName name="qqqqq" localSheetId="69" hidden="1">{"Minpmon",#N/A,FALSE,"Monthinput"}</definedName>
    <definedName name="qqqqq" localSheetId="70" hidden="1">{"Minpmon",#N/A,FALSE,"Monthinput"}</definedName>
    <definedName name="qqqqq" localSheetId="71" hidden="1">{"Minpmon",#N/A,FALSE,"Monthinput"}</definedName>
    <definedName name="qqqqq" localSheetId="73" hidden="1">{"Minpmon",#N/A,FALSE,"Monthinput"}</definedName>
    <definedName name="qqqqq" localSheetId="74" hidden="1">{"Minpmon",#N/A,FALSE,"Monthinput"}</definedName>
    <definedName name="qqqqq" localSheetId="75" hidden="1">{"Minpmon",#N/A,FALSE,"Monthinput"}</definedName>
    <definedName name="qqqqq" localSheetId="76" hidden="1">{"Minpmon",#N/A,FALSE,"Monthinput"}</definedName>
    <definedName name="qqqqq" localSheetId="78" hidden="1">{"Minpmon",#N/A,FALSE,"Monthinput"}</definedName>
    <definedName name="qqqqq" hidden="1">{"Minpmon",#N/A,FALSE,"Monthinput"}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46" hidden="1">{"Tab1",#N/A,FALSE,"P";"Tab2",#N/A,FALSE,"P"}</definedName>
    <definedName name="qqqqqqqqqqqqq" localSheetId="47" hidden="1">{"Tab1",#N/A,FALSE,"P";"Tab2",#N/A,FALSE,"P"}</definedName>
    <definedName name="qqqqqqqqqqqqq" localSheetId="48" hidden="1">{"Tab1",#N/A,FALSE,"P";"Tab2",#N/A,FALSE,"P"}</definedName>
    <definedName name="qqqqqqqqqqqqq" localSheetId="49" hidden="1">{"Tab1",#N/A,FALSE,"P";"Tab2",#N/A,FALSE,"P"}</definedName>
    <definedName name="qqqqqqqqqqqqq" localSheetId="50" hidden="1">{"Tab1",#N/A,FALSE,"P";"Tab2",#N/A,FALSE,"P"}</definedName>
    <definedName name="qqqqqqqqqqqqq" localSheetId="51" hidden="1">{"Tab1",#N/A,FALSE,"P";"Tab2",#N/A,FALSE,"P"}</definedName>
    <definedName name="qqqqqqqqqqqqq" localSheetId="52" hidden="1">{"Tab1",#N/A,FALSE,"P";"Tab2",#N/A,FALSE,"P"}</definedName>
    <definedName name="qqqqqqqqqqqqq" localSheetId="53" hidden="1">{"Tab1",#N/A,FALSE,"P";"Tab2",#N/A,FALSE,"P"}</definedName>
    <definedName name="qqqqqqqqqqqqq" localSheetId="14" hidden="1">{"Tab1",#N/A,FALSE,"P";"Tab2",#N/A,FALSE,"P"}</definedName>
    <definedName name="qqqqqqqqqqqqq" localSheetId="57" hidden="1">{"Tab1",#N/A,FALSE,"P";"Tab2",#N/A,FALSE,"P"}</definedName>
    <definedName name="qqqqqqqqqqqqq" localSheetId="61" hidden="1">{"Tab1",#N/A,FALSE,"P";"Tab2",#N/A,FALSE,"P"}</definedName>
    <definedName name="qqqqqqqqqqqqq" localSheetId="62" hidden="1">{"Tab1",#N/A,FALSE,"P";"Tab2",#N/A,FALSE,"P"}</definedName>
    <definedName name="qqqqqqqqqqqqq" localSheetId="66" hidden="1">{"Tab1",#N/A,FALSE,"P";"Tab2",#N/A,FALSE,"P"}</definedName>
    <definedName name="qqqqqqqqqqqqq" localSheetId="69" hidden="1">{"Tab1",#N/A,FALSE,"P";"Tab2",#N/A,FALSE,"P"}</definedName>
    <definedName name="qqqqqqqqqqqqq" localSheetId="70" hidden="1">{"Tab1",#N/A,FALSE,"P";"Tab2",#N/A,FALSE,"P"}</definedName>
    <definedName name="qqqqqqqqqqqqq" localSheetId="71" hidden="1">{"Tab1",#N/A,FALSE,"P";"Tab2",#N/A,FALSE,"P"}</definedName>
    <definedName name="qqqqqqqqqqqqq" localSheetId="73" hidden="1">{"Tab1",#N/A,FALSE,"P";"Tab2",#N/A,FALSE,"P"}</definedName>
    <definedName name="qqqqqqqqqqqqq" localSheetId="74" hidden="1">{"Tab1",#N/A,FALSE,"P";"Tab2",#N/A,FALSE,"P"}</definedName>
    <definedName name="qqqqqqqqqqqqq" localSheetId="75" hidden="1">{"Tab1",#N/A,FALSE,"P";"Tab2",#N/A,FALSE,"P"}</definedName>
    <definedName name="qqqqqqqqqqqqq" localSheetId="76" hidden="1">{"Tab1",#N/A,FALSE,"P";"Tab2",#N/A,FALSE,"P"}</definedName>
    <definedName name="qqqqqqqqqqqqq" localSheetId="78" hidden="1">{"Tab1",#N/A,FALSE,"P";"Tab2",#N/A,FALSE,"P"}</definedName>
    <definedName name="qqqqqqqqqqqqq" hidden="1">{"Tab1",#N/A,FALSE,"P";"Tab2",#N/A,FALSE,"P"}</definedName>
    <definedName name="qrtdata2">'[88]Authnot Prelim'!#REF!</definedName>
    <definedName name="QTAB7">'[87]Quarterly MacroFlow'!#REF!</definedName>
    <definedName name="QTAB7A">'[87]Quarterly MacroFlow'!#REF!</definedName>
    <definedName name="QtrData">'[88]Authnot Prelim'!#REF!</definedName>
    <definedName name="quality">[45]nonopec!$D$400:$AD$423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46" hidden="1">{"Riqfin97",#N/A,FALSE,"Tran";"Riqfinpro",#N/A,FALSE,"Tran"}</definedName>
    <definedName name="qw" localSheetId="47" hidden="1">{"Riqfin97",#N/A,FALSE,"Tran";"Riqfinpro",#N/A,FALSE,"Tran"}</definedName>
    <definedName name="qw" localSheetId="48" hidden="1">{"Riqfin97",#N/A,FALSE,"Tran";"Riqfinpro",#N/A,FALSE,"Tran"}</definedName>
    <definedName name="qw" localSheetId="49" hidden="1">{"Riqfin97",#N/A,FALSE,"Tran";"Riqfinpro",#N/A,FALSE,"Tran"}</definedName>
    <definedName name="qw" localSheetId="50" hidden="1">{"Riqfin97",#N/A,FALSE,"Tran";"Riqfinpro",#N/A,FALSE,"Tran"}</definedName>
    <definedName name="qw" localSheetId="51" hidden="1">{"Riqfin97",#N/A,FALSE,"Tran";"Riqfinpro",#N/A,FALSE,"Tran"}</definedName>
    <definedName name="qw" localSheetId="52" hidden="1">{"Riqfin97",#N/A,FALSE,"Tran";"Riqfinpro",#N/A,FALSE,"Tran"}</definedName>
    <definedName name="qw" localSheetId="53" hidden="1">{"Riqfin97",#N/A,FALSE,"Tran";"Riqfinpro",#N/A,FALSE,"Tran"}</definedName>
    <definedName name="qw" localSheetId="14" hidden="1">{"Riqfin97",#N/A,FALSE,"Tran";"Riqfinpro",#N/A,FALSE,"Tran"}</definedName>
    <definedName name="qw" localSheetId="57" hidden="1">{"Riqfin97",#N/A,FALSE,"Tran";"Riqfinpro",#N/A,FALSE,"Tran"}</definedName>
    <definedName name="qw" localSheetId="61" hidden="1">{"Riqfin97",#N/A,FALSE,"Tran";"Riqfinpro",#N/A,FALSE,"Tran"}</definedName>
    <definedName name="qw" localSheetId="62" hidden="1">{"Riqfin97",#N/A,FALSE,"Tran";"Riqfinpro",#N/A,FALSE,"Tran"}</definedName>
    <definedName name="qw" localSheetId="66" hidden="1">{"Riqfin97",#N/A,FALSE,"Tran";"Riqfinpro",#N/A,FALSE,"Tran"}</definedName>
    <definedName name="qw" localSheetId="69" hidden="1">{"Riqfin97",#N/A,FALSE,"Tran";"Riqfinpro",#N/A,FALSE,"Tran"}</definedName>
    <definedName name="qw" localSheetId="70" hidden="1">{"Riqfin97",#N/A,FALSE,"Tran";"Riqfinpro",#N/A,FALSE,"Tran"}</definedName>
    <definedName name="qw" localSheetId="71" hidden="1">{"Riqfin97",#N/A,FALSE,"Tran";"Riqfinpro",#N/A,FALSE,"Tran"}</definedName>
    <definedName name="qw" localSheetId="73" hidden="1">{"Riqfin97",#N/A,FALSE,"Tran";"Riqfinpro",#N/A,FALSE,"Tran"}</definedName>
    <definedName name="qw" localSheetId="74" hidden="1">{"Riqfin97",#N/A,FALSE,"Tran";"Riqfinpro",#N/A,FALSE,"Tran"}</definedName>
    <definedName name="qw" localSheetId="75" hidden="1">{"Riqfin97",#N/A,FALSE,"Tran";"Riqfinpro",#N/A,FALSE,"Tran"}</definedName>
    <definedName name="qw" localSheetId="76" hidden="1">{"Riqfin97",#N/A,FALSE,"Tran";"Riqfinpro",#N/A,FALSE,"Tran"}</definedName>
    <definedName name="qw" localSheetId="78" hidden="1">{"Riqfin97",#N/A,FALSE,"Tran";"Riqfinpro",#N/A,FALSE,"Tran"}</definedName>
    <definedName name="qw" hidden="1">{"Riqfin97",#N/A,FALSE,"Tran";"Riqfinpro",#N/A,FALSE,"Tran"}</definedName>
    <definedName name="R_" localSheetId="27">#REF!</definedName>
    <definedName name="R_" localSheetId="47">#REF!</definedName>
    <definedName name="R_" localSheetId="48">#REF!</definedName>
    <definedName name="R_" localSheetId="49">#REF!</definedName>
    <definedName name="R_" localSheetId="52">#REF!</definedName>
    <definedName name="R_" localSheetId="53">#REF!</definedName>
    <definedName name="R_" localSheetId="57">#REF!</definedName>
    <definedName name="R_" localSheetId="61">#REF!</definedName>
    <definedName name="R_" localSheetId="66">#REF!</definedName>
    <definedName name="R_" localSheetId="78">#REF!</definedName>
    <definedName name="R_">#REF!</definedName>
    <definedName name="RA" localSheetId="27">#REF!</definedName>
    <definedName name="RA" localSheetId="47">#REF!</definedName>
    <definedName name="RA" localSheetId="48">#REF!</definedName>
    <definedName name="RA" localSheetId="49">#REF!</definedName>
    <definedName name="RA" localSheetId="52">#REF!</definedName>
    <definedName name="RA" localSheetId="53">#REF!</definedName>
    <definedName name="RA" localSheetId="57">#REF!</definedName>
    <definedName name="RA" localSheetId="61">#REF!</definedName>
    <definedName name="RA" localSheetId="66">#REF!</definedName>
    <definedName name="RA" localSheetId="78">#REF!</definedName>
    <definedName name="RA">#REF!</definedName>
    <definedName name="raaesrr" localSheetId="27">#REF!</definedName>
    <definedName name="raaesrr" localSheetId="47">#REF!</definedName>
    <definedName name="raaesrr" localSheetId="48">#REF!</definedName>
    <definedName name="raaesrr" localSheetId="49">#REF!</definedName>
    <definedName name="raaesrr" localSheetId="52">#REF!</definedName>
    <definedName name="raaesrr" localSheetId="53">#REF!</definedName>
    <definedName name="raaesrr" localSheetId="57">#REF!</definedName>
    <definedName name="raaesrr" localSheetId="61">#REF!</definedName>
    <definedName name="raaesrr" localSheetId="66">#REF!</definedName>
    <definedName name="raaesrr" localSheetId="78">#REF!</definedName>
    <definedName name="raaesrr">#REF!</definedName>
    <definedName name="raas" localSheetId="27">#REF!</definedName>
    <definedName name="raas" localSheetId="47">#REF!</definedName>
    <definedName name="raas" localSheetId="48">#REF!</definedName>
    <definedName name="raas" localSheetId="49">#REF!</definedName>
    <definedName name="raas" localSheetId="52">#REF!</definedName>
    <definedName name="raas" localSheetId="53">#REF!</definedName>
    <definedName name="raas" localSheetId="57">#REF!</definedName>
    <definedName name="raas" localSheetId="61">#REF!</definedName>
    <definedName name="raas" localSheetId="66">#REF!</definedName>
    <definedName name="raas">#REF!</definedName>
    <definedName name="RD" localSheetId="27">#REF!</definedName>
    <definedName name="RD" localSheetId="47">#REF!</definedName>
    <definedName name="RD" localSheetId="48">#REF!</definedName>
    <definedName name="RD" localSheetId="49">#REF!</definedName>
    <definedName name="RD" localSheetId="52">#REF!</definedName>
    <definedName name="RD" localSheetId="53">#REF!</definedName>
    <definedName name="RD" localSheetId="57">#REF!</definedName>
    <definedName name="RD" localSheetId="61">#REF!</definedName>
    <definedName name="RD" localSheetId="66">#REF!</definedName>
    <definedName name="RD">#REF!</definedName>
    <definedName name="RD1A" localSheetId="27">#REF!</definedName>
    <definedName name="RD1A" localSheetId="47">#REF!</definedName>
    <definedName name="RD1A" localSheetId="48">#REF!</definedName>
    <definedName name="RD1A" localSheetId="49">#REF!</definedName>
    <definedName name="RD1A" localSheetId="52">#REF!</definedName>
    <definedName name="RD1A" localSheetId="53">#REF!</definedName>
    <definedName name="RD1A" localSheetId="57">#REF!</definedName>
    <definedName name="RD1A" localSheetId="61">#REF!</definedName>
    <definedName name="RD1A" localSheetId="66">#REF!</definedName>
    <definedName name="RD1A">#REF!</definedName>
    <definedName name="RE" localSheetId="27">#REF!</definedName>
    <definedName name="RE" localSheetId="47">#REF!</definedName>
    <definedName name="RE" localSheetId="48">#REF!</definedName>
    <definedName name="RE" localSheetId="49">#REF!</definedName>
    <definedName name="RE" localSheetId="52">#REF!</definedName>
    <definedName name="RE" localSheetId="53">#REF!</definedName>
    <definedName name="RE" localSheetId="57">#REF!</definedName>
    <definedName name="RE" localSheetId="61">#REF!</definedName>
    <definedName name="RE" localSheetId="66">#REF!</definedName>
    <definedName name="RE">#REF!</definedName>
    <definedName name="RED_BOP" localSheetId="52">#REF!</definedName>
    <definedName name="RED_BOP" localSheetId="66">#REF!</definedName>
    <definedName name="RED_BOP">#REF!</definedName>
    <definedName name="red_cpi" localSheetId="52">#REF!</definedName>
    <definedName name="red_cpi" localSheetId="66">#REF!</definedName>
    <definedName name="red_cpi">#REF!</definedName>
    <definedName name="RED_D" localSheetId="52">#REF!</definedName>
    <definedName name="RED_D" localSheetId="66">#REF!</definedName>
    <definedName name="RED_D">#REF!</definedName>
    <definedName name="RED_DS" localSheetId="52">#REF!</definedName>
    <definedName name="RED_DS" localSheetId="66">#REF!</definedName>
    <definedName name="RED_DS">#REF!</definedName>
    <definedName name="red_gdp_exp" localSheetId="52">#REF!</definedName>
    <definedName name="red_gdp_exp" localSheetId="66">#REF!</definedName>
    <definedName name="red_gdp_exp">#REF!</definedName>
    <definedName name="red_govt_empl" localSheetId="52">#REF!</definedName>
    <definedName name="red_govt_empl" localSheetId="66">#REF!</definedName>
    <definedName name="red_govt_empl">#REF!</definedName>
    <definedName name="RED_NATCPI" localSheetId="52">#REF!</definedName>
    <definedName name="RED_NATCPI" localSheetId="66">#REF!</definedName>
    <definedName name="RED_NATCPI">#REF!</definedName>
    <definedName name="RED_TBCPI" localSheetId="52">#REF!</definedName>
    <definedName name="RED_TBCPI" localSheetId="66">#REF!</definedName>
    <definedName name="RED_TBCPI">#REF!</definedName>
    <definedName name="RED_TRD" localSheetId="52">#REF!</definedName>
    <definedName name="RED_TRD" localSheetId="66">#REF!</definedName>
    <definedName name="RED_TRD">#REF!</definedName>
    <definedName name="REF" localSheetId="27">#REF!</definedName>
    <definedName name="REF" localSheetId="47">#REF!</definedName>
    <definedName name="REF" localSheetId="48">#REF!</definedName>
    <definedName name="REF" localSheetId="49">#REF!</definedName>
    <definedName name="REF" localSheetId="52">#REF!</definedName>
    <definedName name="REF" localSheetId="53">#REF!</definedName>
    <definedName name="REF" localSheetId="57">#REF!</definedName>
    <definedName name="REF" localSheetId="61">#REF!</definedName>
    <definedName name="REF" localSheetId="66">#REF!</definedName>
    <definedName name="REF">#REF!</definedName>
    <definedName name="REGREOUT" localSheetId="27" hidden="1">#REF!</definedName>
    <definedName name="REGREOUT" localSheetId="47" hidden="1">#REF!</definedName>
    <definedName name="REGREOUT" localSheetId="48" hidden="1">#REF!</definedName>
    <definedName name="REGREOUT" localSheetId="49" hidden="1">#REF!</definedName>
    <definedName name="REGREOUT" localSheetId="52" hidden="1">#REF!</definedName>
    <definedName name="REGREOUT" localSheetId="53" hidden="1">#REF!</definedName>
    <definedName name="REGREOUT" localSheetId="57" hidden="1">#REF!</definedName>
    <definedName name="REGREOUT" localSheetId="61" hidden="1">#REF!</definedName>
    <definedName name="REGREOUT" localSheetId="66" hidden="1">#REF!</definedName>
    <definedName name="REGREOUT" hidden="1">#REF!</definedName>
    <definedName name="REGREX" localSheetId="27" hidden="1">#REF!</definedName>
    <definedName name="REGREX" localSheetId="47" hidden="1">#REF!</definedName>
    <definedName name="REGREX" localSheetId="48" hidden="1">#REF!</definedName>
    <definedName name="REGREX" localSheetId="49" hidden="1">#REF!</definedName>
    <definedName name="REGREX" localSheetId="52" hidden="1">#REF!</definedName>
    <definedName name="REGREX" localSheetId="53" hidden="1">#REF!</definedName>
    <definedName name="REGREX" localSheetId="57" hidden="1">#REF!</definedName>
    <definedName name="REGREX" localSheetId="61" hidden="1">#REF!</definedName>
    <definedName name="REGREX" localSheetId="66" hidden="1">#REF!</definedName>
    <definedName name="REGREX" hidden="1">#REF!</definedName>
    <definedName name="REGREY" localSheetId="27" hidden="1">#REF!</definedName>
    <definedName name="REGREY" localSheetId="47" hidden="1">#REF!</definedName>
    <definedName name="REGREY" localSheetId="48" hidden="1">#REF!</definedName>
    <definedName name="REGREY" localSheetId="49" hidden="1">#REF!</definedName>
    <definedName name="REGREY" localSheetId="52" hidden="1">#REF!</definedName>
    <definedName name="REGREY" localSheetId="53" hidden="1">#REF!</definedName>
    <definedName name="REGREY" localSheetId="57" hidden="1">#REF!</definedName>
    <definedName name="REGREY" localSheetId="61" hidden="1">#REF!</definedName>
    <definedName name="REGREY" localSheetId="66" hidden="1">#REF!</definedName>
    <definedName name="REGREY" hidden="1">#REF!</definedName>
    <definedName name="rerer" localSheetId="27" hidden="1">#REF!</definedName>
    <definedName name="rerer" localSheetId="47" hidden="1">#REF!</definedName>
    <definedName name="rerer" localSheetId="48" hidden="1">#REF!</definedName>
    <definedName name="rerer" localSheetId="49" hidden="1">#REF!</definedName>
    <definedName name="rerer" localSheetId="52" hidden="1">#REF!</definedName>
    <definedName name="rerer" localSheetId="53" hidden="1">#REF!</definedName>
    <definedName name="rerer" localSheetId="57" hidden="1">#REF!</definedName>
    <definedName name="rerer" localSheetId="61" hidden="1">#REF!</definedName>
    <definedName name="rerer" localSheetId="66" hidden="1">#REF!</definedName>
    <definedName name="rerer" hidden="1">#REF!</definedName>
    <definedName name="RESERVAS" localSheetId="52">#REF!</definedName>
    <definedName name="RESERVAS" localSheetId="66">#REF!</definedName>
    <definedName name="RESERVAS">#REF!</definedName>
    <definedName name="RESUMEN" localSheetId="27">'[89]Evolución Deuda Ene-jun 2004'!#REF!</definedName>
    <definedName name="RESUMEN" localSheetId="52">'[89]Evolución Deuda Ene-jun 2004'!#REF!</definedName>
    <definedName name="RESUMEN" localSheetId="66">'[89]Evolución Deuda Ene-jun 2004'!#REF!</definedName>
    <definedName name="RESUMEN">'[89]Evolución Deuda Ene-jun 2004'!#REF!</definedName>
    <definedName name="RESUMEN2" localSheetId="27">#REF!</definedName>
    <definedName name="RESUMEN2" localSheetId="47">#REF!</definedName>
    <definedName name="RESUMEN2" localSheetId="48">#REF!</definedName>
    <definedName name="RESUMEN2" localSheetId="49">#REF!</definedName>
    <definedName name="RESUMEN2" localSheetId="52">#REF!</definedName>
    <definedName name="RESUMEN2" localSheetId="53">#REF!</definedName>
    <definedName name="RESUMEN2" localSheetId="57">#REF!</definedName>
    <definedName name="RESUMEN2" localSheetId="61">#REF!</definedName>
    <definedName name="RESUMEN2" localSheetId="66">#REF!</definedName>
    <definedName name="RESUMEN2" localSheetId="69">#REF!</definedName>
    <definedName name="RESUMEN2" localSheetId="78">#REF!</definedName>
    <definedName name="RESUMEN2">#REF!</definedName>
    <definedName name="RESUMEN3" localSheetId="27">#REF!</definedName>
    <definedName name="RESUMEN3" localSheetId="47">#REF!</definedName>
    <definedName name="RESUMEN3" localSheetId="48">#REF!</definedName>
    <definedName name="RESUMEN3" localSheetId="49">#REF!</definedName>
    <definedName name="RESUMEN3" localSheetId="52">#REF!</definedName>
    <definedName name="RESUMEN3" localSheetId="53">#REF!</definedName>
    <definedName name="RESUMEN3" localSheetId="57">#REF!</definedName>
    <definedName name="RESUMEN3" localSheetId="61">#REF!</definedName>
    <definedName name="RESUMEN3" localSheetId="66">#REF!</definedName>
    <definedName name="RESUMEN3" localSheetId="69">#REF!</definedName>
    <definedName name="RESUMEN3" localSheetId="78">#REF!</definedName>
    <definedName name="RESUMEN3">#REF!</definedName>
    <definedName name="RESUMEN4" localSheetId="27">#REF!</definedName>
    <definedName name="RESUMEN4" localSheetId="47">#REF!</definedName>
    <definedName name="RESUMEN4" localSheetId="48">#REF!</definedName>
    <definedName name="RESUMEN4" localSheetId="49">#REF!</definedName>
    <definedName name="RESUMEN4" localSheetId="52">#REF!</definedName>
    <definedName name="RESUMEN4" localSheetId="53">#REF!</definedName>
    <definedName name="RESUMEN4" localSheetId="57">#REF!</definedName>
    <definedName name="RESUMEN4" localSheetId="61">#REF!</definedName>
    <definedName name="RESUMEN4" localSheetId="66">#REF!</definedName>
    <definedName name="RESUMEN4" localSheetId="69">#REF!</definedName>
    <definedName name="RESUMEN4" localSheetId="78">#REF!</definedName>
    <definedName name="RESUMEN4">#REF!</definedName>
    <definedName name="RESUMEN5" localSheetId="27">#REF!</definedName>
    <definedName name="RESUMEN5" localSheetId="47">#REF!</definedName>
    <definedName name="RESUMEN5" localSheetId="48">#REF!</definedName>
    <definedName name="RESUMEN5" localSheetId="49">#REF!</definedName>
    <definedName name="RESUMEN5" localSheetId="52">#REF!</definedName>
    <definedName name="RESUMEN5" localSheetId="53">#REF!</definedName>
    <definedName name="RESUMEN5" localSheetId="57">#REF!</definedName>
    <definedName name="RESUMEN5" localSheetId="61">#REF!</definedName>
    <definedName name="RESUMEN5" localSheetId="66">#REF!</definedName>
    <definedName name="RESUMEN5">#REF!</definedName>
    <definedName name="retre" localSheetId="27" hidden="1">'[55]Fax a enviar'!#REF!</definedName>
    <definedName name="retre" localSheetId="52" hidden="1">'[55]Fax a enviar'!#REF!</definedName>
    <definedName name="retre" localSheetId="66" hidden="1">'[55]Fax a enviar'!#REF!</definedName>
    <definedName name="retre" hidden="1">'[55]Fax a enviar'!#REF!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46" hidden="1">{"Riqfin97",#N/A,FALSE,"Tran";"Riqfinpro",#N/A,FALSE,"Tran"}</definedName>
    <definedName name="rft" localSheetId="47" hidden="1">{"Riqfin97",#N/A,FALSE,"Tran";"Riqfinpro",#N/A,FALSE,"Tran"}</definedName>
    <definedName name="rft" localSheetId="48" hidden="1">{"Riqfin97",#N/A,FALSE,"Tran";"Riqfinpro",#N/A,FALSE,"Tran"}</definedName>
    <definedName name="rft" localSheetId="49" hidden="1">{"Riqfin97",#N/A,FALSE,"Tran";"Riqfinpro",#N/A,FALSE,"Tran"}</definedName>
    <definedName name="rft" localSheetId="50" hidden="1">{"Riqfin97",#N/A,FALSE,"Tran";"Riqfinpro",#N/A,FALSE,"Tran"}</definedName>
    <definedName name="rft" localSheetId="51" hidden="1">{"Riqfin97",#N/A,FALSE,"Tran";"Riqfinpro",#N/A,FALSE,"Tran"}</definedName>
    <definedName name="rft" localSheetId="52" hidden="1">{"Riqfin97",#N/A,FALSE,"Tran";"Riqfinpro",#N/A,FALSE,"Tran"}</definedName>
    <definedName name="rft" localSheetId="53" hidden="1">{"Riqfin97",#N/A,FALSE,"Tran";"Riqfinpro",#N/A,FALSE,"Tran"}</definedName>
    <definedName name="rft" localSheetId="14" hidden="1">{"Riqfin97",#N/A,FALSE,"Tran";"Riqfinpro",#N/A,FALSE,"Tran"}</definedName>
    <definedName name="rft" localSheetId="57" hidden="1">{"Riqfin97",#N/A,FALSE,"Tran";"Riqfinpro",#N/A,FALSE,"Tran"}</definedName>
    <definedName name="rft" localSheetId="61" hidden="1">{"Riqfin97",#N/A,FALSE,"Tran";"Riqfinpro",#N/A,FALSE,"Tran"}</definedName>
    <definedName name="rft" localSheetId="62" hidden="1">{"Riqfin97",#N/A,FALSE,"Tran";"Riqfinpro",#N/A,FALSE,"Tran"}</definedName>
    <definedName name="rft" localSheetId="66" hidden="1">{"Riqfin97",#N/A,FALSE,"Tran";"Riqfinpro",#N/A,FALSE,"Tran"}</definedName>
    <definedName name="rft" localSheetId="69" hidden="1">{"Riqfin97",#N/A,FALSE,"Tran";"Riqfinpro",#N/A,FALSE,"Tran"}</definedName>
    <definedName name="rft" localSheetId="70" hidden="1">{"Riqfin97",#N/A,FALSE,"Tran";"Riqfinpro",#N/A,FALSE,"Tran"}</definedName>
    <definedName name="rft" localSheetId="71" hidden="1">{"Riqfin97",#N/A,FALSE,"Tran";"Riqfinpro",#N/A,FALSE,"Tran"}</definedName>
    <definedName name="rft" localSheetId="73" hidden="1">{"Riqfin97",#N/A,FALSE,"Tran";"Riqfinpro",#N/A,FALSE,"Tran"}</definedName>
    <definedName name="rft" localSheetId="74" hidden="1">{"Riqfin97",#N/A,FALSE,"Tran";"Riqfinpro",#N/A,FALSE,"Tran"}</definedName>
    <definedName name="rft" localSheetId="75" hidden="1">{"Riqfin97",#N/A,FALSE,"Tran";"Riqfinpro",#N/A,FALSE,"Tran"}</definedName>
    <definedName name="rft" localSheetId="76" hidden="1">{"Riqfin97",#N/A,FALSE,"Tran";"Riqfinpro",#N/A,FALSE,"Tran"}</definedName>
    <definedName name="rft" localSheetId="78" hidden="1">{"Riqfin97",#N/A,FALSE,"Tran";"Riqfinpro",#N/A,FALSE,"Tran"}</definedName>
    <definedName name="rft" hidden="1">{"Riqfin97",#N/A,FALSE,"Tran";"Riqfinpro",#N/A,FALSE,"Tran"}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46" hidden="1">{"Tab1",#N/A,FALSE,"P";"Tab2",#N/A,FALSE,"P"}</definedName>
    <definedName name="rfv" localSheetId="47" hidden="1">{"Tab1",#N/A,FALSE,"P";"Tab2",#N/A,FALSE,"P"}</definedName>
    <definedName name="rfv" localSheetId="48" hidden="1">{"Tab1",#N/A,FALSE,"P";"Tab2",#N/A,FALSE,"P"}</definedName>
    <definedName name="rfv" localSheetId="49" hidden="1">{"Tab1",#N/A,FALSE,"P";"Tab2",#N/A,FALSE,"P"}</definedName>
    <definedName name="rfv" localSheetId="50" hidden="1">{"Tab1",#N/A,FALSE,"P";"Tab2",#N/A,FALSE,"P"}</definedName>
    <definedName name="rfv" localSheetId="51" hidden="1">{"Tab1",#N/A,FALSE,"P";"Tab2",#N/A,FALSE,"P"}</definedName>
    <definedName name="rfv" localSheetId="52" hidden="1">{"Tab1",#N/A,FALSE,"P";"Tab2",#N/A,FALSE,"P"}</definedName>
    <definedName name="rfv" localSheetId="53" hidden="1">{"Tab1",#N/A,FALSE,"P";"Tab2",#N/A,FALSE,"P"}</definedName>
    <definedName name="rfv" localSheetId="14" hidden="1">{"Tab1",#N/A,FALSE,"P";"Tab2",#N/A,FALSE,"P"}</definedName>
    <definedName name="rfv" localSheetId="57" hidden="1">{"Tab1",#N/A,FALSE,"P";"Tab2",#N/A,FALSE,"P"}</definedName>
    <definedName name="rfv" localSheetId="61" hidden="1">{"Tab1",#N/A,FALSE,"P";"Tab2",#N/A,FALSE,"P"}</definedName>
    <definedName name="rfv" localSheetId="62" hidden="1">{"Tab1",#N/A,FALSE,"P";"Tab2",#N/A,FALSE,"P"}</definedName>
    <definedName name="rfv" localSheetId="66" hidden="1">{"Tab1",#N/A,FALSE,"P";"Tab2",#N/A,FALSE,"P"}</definedName>
    <definedName name="rfv" localSheetId="69" hidden="1">{"Tab1",#N/A,FALSE,"P";"Tab2",#N/A,FALSE,"P"}</definedName>
    <definedName name="rfv" localSheetId="70" hidden="1">{"Tab1",#N/A,FALSE,"P";"Tab2",#N/A,FALSE,"P"}</definedName>
    <definedName name="rfv" localSheetId="71" hidden="1">{"Tab1",#N/A,FALSE,"P";"Tab2",#N/A,FALSE,"P"}</definedName>
    <definedName name="rfv" localSheetId="73" hidden="1">{"Tab1",#N/A,FALSE,"P";"Tab2",#N/A,FALSE,"P"}</definedName>
    <definedName name="rfv" localSheetId="74" hidden="1">{"Tab1",#N/A,FALSE,"P";"Tab2",#N/A,FALSE,"P"}</definedName>
    <definedName name="rfv" localSheetId="75" hidden="1">{"Tab1",#N/A,FALSE,"P";"Tab2",#N/A,FALSE,"P"}</definedName>
    <definedName name="rfv" localSheetId="76" hidden="1">{"Tab1",#N/A,FALSE,"P";"Tab2",#N/A,FALSE,"P"}</definedName>
    <definedName name="rfv" localSheetId="78" hidden="1">{"Tab1",#N/A,FALSE,"P";"Tab2",#N/A,FALSE,"P"}</definedName>
    <definedName name="rfv" hidden="1">{"Tab1",#N/A,FALSE,"P";"Tab2",#N/A,FALSE,"P"}</definedName>
    <definedName name="rgdfgd" localSheetId="27" hidden="1">#REF!</definedName>
    <definedName name="rgdfgd" localSheetId="47" hidden="1">#REF!</definedName>
    <definedName name="rgdfgd" localSheetId="48" hidden="1">#REF!</definedName>
    <definedName name="rgdfgd" localSheetId="49" hidden="1">#REF!</definedName>
    <definedName name="rgdfgd" localSheetId="52" hidden="1">#REF!</definedName>
    <definedName name="rgdfgd" localSheetId="53" hidden="1">#REF!</definedName>
    <definedName name="rgdfgd" localSheetId="57" hidden="1">#REF!</definedName>
    <definedName name="rgdfgd" localSheetId="61" hidden="1">#REF!</definedName>
    <definedName name="rgdfgd" localSheetId="66" hidden="1">#REF!</definedName>
    <definedName name="rgdfgd" localSheetId="78" hidden="1">#REF!</definedName>
    <definedName name="rgdfgd" hidden="1">#REF!</definedName>
    <definedName name="rgz\dsf">#N/A</definedName>
    <definedName name="ri" localSheetId="27" hidden="1">#REF!</definedName>
    <definedName name="ri" localSheetId="47" hidden="1">#REF!</definedName>
    <definedName name="ri" localSheetId="48" hidden="1">#REF!</definedName>
    <definedName name="ri" localSheetId="49" hidden="1">#REF!</definedName>
    <definedName name="ri" localSheetId="52" hidden="1">#REF!</definedName>
    <definedName name="ri" localSheetId="53" hidden="1">#REF!</definedName>
    <definedName name="ri" localSheetId="57" hidden="1">#REF!</definedName>
    <definedName name="ri" localSheetId="61" hidden="1">#REF!</definedName>
    <definedName name="ri" localSheetId="66" hidden="1">#REF!</definedName>
    <definedName name="ri" localSheetId="78" hidden="1">#REF!</definedName>
    <definedName name="ri" hidden="1">#REF!</definedName>
    <definedName name="right" localSheetId="52">#REF!</definedName>
    <definedName name="right" localSheetId="66">#REF!</definedName>
    <definedName name="right" localSheetId="78">#REF!</definedName>
    <definedName name="right">#REF!</definedName>
    <definedName name="RIN" localSheetId="52">#REF!</definedName>
    <definedName name="RIN" localSheetId="66">#REF!</definedName>
    <definedName name="RIN" localSheetId="78">#REF!</definedName>
    <definedName name="RIN">#REF!</definedName>
    <definedName name="rindex" localSheetId="52">#REF!</definedName>
    <definedName name="rindex" localSheetId="66">#REF!</definedName>
    <definedName name="rindex">#REF!</definedName>
    <definedName name="rngErrorSort">[65]ErrCheck!$A$4</definedName>
    <definedName name="rngLastSave">[65]Main!$G$19</definedName>
    <definedName name="rngLastSent">[65]Main!$G$18</definedName>
    <definedName name="rngLastUpdate">[65]Links!$D$2</definedName>
    <definedName name="rngNeedsUpdate">[65]Links!$E$2</definedName>
    <definedName name="rngQuestChecked">[65]ErrCheck!$A$3</definedName>
    <definedName name="ROS">#N/A</definedName>
    <definedName name="Rows_Table">#REF!</definedName>
    <definedName name="RR" localSheetId="27">#REF!</definedName>
    <definedName name="RR" localSheetId="47">#REF!</definedName>
    <definedName name="RR" localSheetId="48">#REF!</definedName>
    <definedName name="RR" localSheetId="49">#REF!</definedName>
    <definedName name="RR" localSheetId="52">#REF!</definedName>
    <definedName name="RR" localSheetId="53">#REF!</definedName>
    <definedName name="RR" localSheetId="57">#REF!</definedName>
    <definedName name="RR" localSheetId="61">#REF!</definedName>
    <definedName name="RR" localSheetId="66">#REF!</definedName>
    <definedName name="RR" localSheetId="69">#REF!</definedName>
    <definedName name="RR" localSheetId="78">#REF!</definedName>
    <definedName name="RR">#REF!</definedName>
    <definedName name="rrasrra" localSheetId="27">#REF!</definedName>
    <definedName name="rrasrra" localSheetId="47">#REF!</definedName>
    <definedName name="rrasrra" localSheetId="48">#REF!</definedName>
    <definedName name="rrasrra" localSheetId="49">#REF!</definedName>
    <definedName name="rrasrra" localSheetId="52">#REF!</definedName>
    <definedName name="rrasrra" localSheetId="53">#REF!</definedName>
    <definedName name="rrasrra" localSheetId="57">#REF!</definedName>
    <definedName name="rrasrra" localSheetId="61">#REF!</definedName>
    <definedName name="rrasrra" localSheetId="66">#REF!</definedName>
    <definedName name="rrasrra" localSheetId="69">#REF!</definedName>
    <definedName name="rrasrra" localSheetId="78">#REF!</definedName>
    <definedName name="rrasrra">#REF!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46" hidden="1">{"Riqfin97",#N/A,FALSE,"Tran";"Riqfinpro",#N/A,FALSE,"Tran"}</definedName>
    <definedName name="rrr" localSheetId="47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localSheetId="51" hidden="1">{"Riqfin97",#N/A,FALSE,"Tran";"Riqfinpro",#N/A,FALSE,"Tran"}</definedName>
    <definedName name="rrr" localSheetId="52" hidden="1">{"Riqfin97",#N/A,FALSE,"Tran";"Riqfinpro",#N/A,FALSE,"Tran"}</definedName>
    <definedName name="rrr" localSheetId="53" hidden="1">{"Riqfin97",#N/A,FALSE,"Tran";"Riqfinpro",#N/A,FALSE,"Tran"}</definedName>
    <definedName name="rrr" localSheetId="14" hidden="1">{"Riqfin97",#N/A,FALSE,"Tran";"Riqfinpro",#N/A,FALSE,"Tran"}</definedName>
    <definedName name="rrr" localSheetId="57" hidden="1">{"Riqfin97",#N/A,FALSE,"Tran";"Riqfinpro",#N/A,FALSE,"Tran"}</definedName>
    <definedName name="rrr" localSheetId="61" hidden="1">{"Riqfin97",#N/A,FALSE,"Tran";"Riqfinpro",#N/A,FALSE,"Tran"}</definedName>
    <definedName name="rrr" localSheetId="62" hidden="1">{"Riqfin97",#N/A,FALSE,"Tran";"Riqfinpro",#N/A,FALSE,"Tran"}</definedName>
    <definedName name="rrr" localSheetId="66" hidden="1">{"Riqfin97",#N/A,FALSE,"Tran";"Riqfinpro",#N/A,FALSE,"Tran"}</definedName>
    <definedName name="rrr" localSheetId="69" hidden="1">{"Riqfin97",#N/A,FALSE,"Tran";"Riqfinpro",#N/A,FALSE,"Tran"}</definedName>
    <definedName name="rrr" localSheetId="70" hidden="1">{"Riqfin97",#N/A,FALSE,"Tran";"Riqfinpro",#N/A,FALSE,"Tran"}</definedName>
    <definedName name="rrr" localSheetId="71" hidden="1">{"Riqfin97",#N/A,FALSE,"Tran";"Riqfinpro",#N/A,FALSE,"Tran"}</definedName>
    <definedName name="rrr" localSheetId="73" hidden="1">{"Riqfin97",#N/A,FALSE,"Tran";"Riqfinpro",#N/A,FALSE,"Tran"}</definedName>
    <definedName name="rrr" localSheetId="74" hidden="1">{"Riqfin97",#N/A,FALSE,"Tran";"Riqfinpro",#N/A,FALSE,"Tran"}</definedName>
    <definedName name="rrr" localSheetId="75" hidden="1">{"Riqfin97",#N/A,FALSE,"Tran";"Riqfinpro",#N/A,FALSE,"Tran"}</definedName>
    <definedName name="rrr" localSheetId="76" hidden="1">{"Riqfin97",#N/A,FALSE,"Tran";"Riqfinpro",#N/A,FALSE,"Tran"}</definedName>
    <definedName name="rrr" localSheetId="78" hidden="1">{"Riqfin97",#N/A,FALSE,"Tran";"Riqfinpro",#N/A,FALSE,"Tran"}</definedName>
    <definedName name="rrr" hidden="1">{"Riqfin97",#N/A,FALSE,"Tran";"Riqfinpro",#N/A,FALSE,"Tran"}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46" hidden="1">{"Tab1",#N/A,FALSE,"P";"Tab2",#N/A,FALSE,"P"}</definedName>
    <definedName name="rrrrrr" localSheetId="47" hidden="1">{"Tab1",#N/A,FALSE,"P";"Tab2",#N/A,FALSE,"P"}</definedName>
    <definedName name="rrrrrr" localSheetId="48" hidden="1">{"Tab1",#N/A,FALSE,"P";"Tab2",#N/A,FALSE,"P"}</definedName>
    <definedName name="rrrrrr" localSheetId="49" hidden="1">{"Tab1",#N/A,FALSE,"P";"Tab2",#N/A,FALSE,"P"}</definedName>
    <definedName name="rrrrrr" localSheetId="50" hidden="1">{"Tab1",#N/A,FALSE,"P";"Tab2",#N/A,FALSE,"P"}</definedName>
    <definedName name="rrrrrr" localSheetId="51" hidden="1">{"Tab1",#N/A,FALSE,"P";"Tab2",#N/A,FALSE,"P"}</definedName>
    <definedName name="rrrrrr" localSheetId="52" hidden="1">{"Tab1",#N/A,FALSE,"P";"Tab2",#N/A,FALSE,"P"}</definedName>
    <definedName name="rrrrrr" localSheetId="53" hidden="1">{"Tab1",#N/A,FALSE,"P";"Tab2",#N/A,FALSE,"P"}</definedName>
    <definedName name="rrrrrr" localSheetId="14" hidden="1">{"Tab1",#N/A,FALSE,"P";"Tab2",#N/A,FALSE,"P"}</definedName>
    <definedName name="rrrrrr" localSheetId="57" hidden="1">{"Tab1",#N/A,FALSE,"P";"Tab2",#N/A,FALSE,"P"}</definedName>
    <definedName name="rrrrrr" localSheetId="61" hidden="1">{"Tab1",#N/A,FALSE,"P";"Tab2",#N/A,FALSE,"P"}</definedName>
    <definedName name="rrrrrr" localSheetId="62" hidden="1">{"Tab1",#N/A,FALSE,"P";"Tab2",#N/A,FALSE,"P"}</definedName>
    <definedName name="rrrrrr" localSheetId="66" hidden="1">{"Tab1",#N/A,FALSE,"P";"Tab2",#N/A,FALSE,"P"}</definedName>
    <definedName name="rrrrrr" localSheetId="69" hidden="1">{"Tab1",#N/A,FALSE,"P";"Tab2",#N/A,FALSE,"P"}</definedName>
    <definedName name="rrrrrr" localSheetId="70" hidden="1">{"Tab1",#N/A,FALSE,"P";"Tab2",#N/A,FALSE,"P"}</definedName>
    <definedName name="rrrrrr" localSheetId="71" hidden="1">{"Tab1",#N/A,FALSE,"P";"Tab2",#N/A,FALSE,"P"}</definedName>
    <definedName name="rrrrrr" localSheetId="73" hidden="1">{"Tab1",#N/A,FALSE,"P";"Tab2",#N/A,FALSE,"P"}</definedName>
    <definedName name="rrrrrr" localSheetId="74" hidden="1">{"Tab1",#N/A,FALSE,"P";"Tab2",#N/A,FALSE,"P"}</definedName>
    <definedName name="rrrrrr" localSheetId="75" hidden="1">{"Tab1",#N/A,FALSE,"P";"Tab2",#N/A,FALSE,"P"}</definedName>
    <definedName name="rrrrrr" localSheetId="76" hidden="1">{"Tab1",#N/A,FALSE,"P";"Tab2",#N/A,FALSE,"P"}</definedName>
    <definedName name="rrrrrr" localSheetId="78" hidden="1">{"Tab1",#N/A,FALSE,"P";"Tab2",#N/A,FALSE,"P"}</definedName>
    <definedName name="rrrrrr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46" hidden="1">{"Tab1",#N/A,FALSE,"P";"Tab2",#N/A,FALSE,"P"}</definedName>
    <definedName name="rrrrrrr" localSheetId="47" hidden="1">{"Tab1",#N/A,FALSE,"P";"Tab2",#N/A,FALSE,"P"}</definedName>
    <definedName name="rrrrrrr" localSheetId="48" hidden="1">{"Tab1",#N/A,FALSE,"P";"Tab2",#N/A,FALSE,"P"}</definedName>
    <definedName name="rrrrrrr" localSheetId="49" hidden="1">{"Tab1",#N/A,FALSE,"P";"Tab2",#N/A,FALSE,"P"}</definedName>
    <definedName name="rrrrrrr" localSheetId="50" hidden="1">{"Tab1",#N/A,FALSE,"P";"Tab2",#N/A,FALSE,"P"}</definedName>
    <definedName name="rrrrrrr" localSheetId="51" hidden="1">{"Tab1",#N/A,FALSE,"P";"Tab2",#N/A,FALSE,"P"}</definedName>
    <definedName name="rrrrrrr" localSheetId="52" hidden="1">{"Tab1",#N/A,FALSE,"P";"Tab2",#N/A,FALSE,"P"}</definedName>
    <definedName name="rrrrrrr" localSheetId="53" hidden="1">{"Tab1",#N/A,FALSE,"P";"Tab2",#N/A,FALSE,"P"}</definedName>
    <definedName name="rrrrrrr" localSheetId="14" hidden="1">{"Tab1",#N/A,FALSE,"P";"Tab2",#N/A,FALSE,"P"}</definedName>
    <definedName name="rrrrrrr" localSheetId="57" hidden="1">{"Tab1",#N/A,FALSE,"P";"Tab2",#N/A,FALSE,"P"}</definedName>
    <definedName name="rrrrrrr" localSheetId="61" hidden="1">{"Tab1",#N/A,FALSE,"P";"Tab2",#N/A,FALSE,"P"}</definedName>
    <definedName name="rrrrrrr" localSheetId="62" hidden="1">{"Tab1",#N/A,FALSE,"P";"Tab2",#N/A,FALSE,"P"}</definedName>
    <definedName name="rrrrrrr" localSheetId="66" hidden="1">{"Tab1",#N/A,FALSE,"P";"Tab2",#N/A,FALSE,"P"}</definedName>
    <definedName name="rrrrrrr" localSheetId="69" hidden="1">{"Tab1",#N/A,FALSE,"P";"Tab2",#N/A,FALSE,"P"}</definedName>
    <definedName name="rrrrrrr" localSheetId="70" hidden="1">{"Tab1",#N/A,FALSE,"P";"Tab2",#N/A,FALSE,"P"}</definedName>
    <definedName name="rrrrrrr" localSheetId="71" hidden="1">{"Tab1",#N/A,FALSE,"P";"Tab2",#N/A,FALSE,"P"}</definedName>
    <definedName name="rrrrrrr" localSheetId="73" hidden="1">{"Tab1",#N/A,FALSE,"P";"Tab2",#N/A,FALSE,"P"}</definedName>
    <definedName name="rrrrrrr" localSheetId="74" hidden="1">{"Tab1",#N/A,FALSE,"P";"Tab2",#N/A,FALSE,"P"}</definedName>
    <definedName name="rrrrrrr" localSheetId="75" hidden="1">{"Tab1",#N/A,FALSE,"P";"Tab2",#N/A,FALSE,"P"}</definedName>
    <definedName name="rrrrrrr" localSheetId="76" hidden="1">{"Tab1",#N/A,FALSE,"P";"Tab2",#N/A,FALSE,"P"}</definedName>
    <definedName name="rrrrrrr" localSheetId="78" hidden="1">{"Tab1",#N/A,FALSE,"P";"Tab2",#N/A,FALSE,"P"}</definedName>
    <definedName name="rrrrrrr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46" hidden="1">{"Tab1",#N/A,FALSE,"P";"Tab2",#N/A,FALSE,"P"}</definedName>
    <definedName name="rrrrrrrrrrrrr" localSheetId="47" hidden="1">{"Tab1",#N/A,FALSE,"P";"Tab2",#N/A,FALSE,"P"}</definedName>
    <definedName name="rrrrrrrrrrrrr" localSheetId="48" hidden="1">{"Tab1",#N/A,FALSE,"P";"Tab2",#N/A,FALSE,"P"}</definedName>
    <definedName name="rrrrrrrrrrrrr" localSheetId="49" hidden="1">{"Tab1",#N/A,FALSE,"P";"Tab2",#N/A,FALSE,"P"}</definedName>
    <definedName name="rrrrrrrrrrrrr" localSheetId="50" hidden="1">{"Tab1",#N/A,FALSE,"P";"Tab2",#N/A,FALSE,"P"}</definedName>
    <definedName name="rrrrrrrrrrrrr" localSheetId="51" hidden="1">{"Tab1",#N/A,FALSE,"P";"Tab2",#N/A,FALSE,"P"}</definedName>
    <definedName name="rrrrrrrrrrrrr" localSheetId="52" hidden="1">{"Tab1",#N/A,FALSE,"P";"Tab2",#N/A,FALSE,"P"}</definedName>
    <definedName name="rrrrrrrrrrrrr" localSheetId="53" hidden="1">{"Tab1",#N/A,FALSE,"P";"Tab2",#N/A,FALSE,"P"}</definedName>
    <definedName name="rrrrrrrrrrrrr" localSheetId="14" hidden="1">{"Tab1",#N/A,FALSE,"P";"Tab2",#N/A,FALSE,"P"}</definedName>
    <definedName name="rrrrrrrrrrrrr" localSheetId="57" hidden="1">{"Tab1",#N/A,FALSE,"P";"Tab2",#N/A,FALSE,"P"}</definedName>
    <definedName name="rrrrrrrrrrrrr" localSheetId="61" hidden="1">{"Tab1",#N/A,FALSE,"P";"Tab2",#N/A,FALSE,"P"}</definedName>
    <definedName name="rrrrrrrrrrrrr" localSheetId="62" hidden="1">{"Tab1",#N/A,FALSE,"P";"Tab2",#N/A,FALSE,"P"}</definedName>
    <definedName name="rrrrrrrrrrrrr" localSheetId="66" hidden="1">{"Tab1",#N/A,FALSE,"P";"Tab2",#N/A,FALSE,"P"}</definedName>
    <definedName name="rrrrrrrrrrrrr" localSheetId="69" hidden="1">{"Tab1",#N/A,FALSE,"P";"Tab2",#N/A,FALSE,"P"}</definedName>
    <definedName name="rrrrrrrrrrrrr" localSheetId="70" hidden="1">{"Tab1",#N/A,FALSE,"P";"Tab2",#N/A,FALSE,"P"}</definedName>
    <definedName name="rrrrrrrrrrrrr" localSheetId="71" hidden="1">{"Tab1",#N/A,FALSE,"P";"Tab2",#N/A,FALSE,"P"}</definedName>
    <definedName name="rrrrrrrrrrrrr" localSheetId="73" hidden="1">{"Tab1",#N/A,FALSE,"P";"Tab2",#N/A,FALSE,"P"}</definedName>
    <definedName name="rrrrrrrrrrrrr" localSheetId="74" hidden="1">{"Tab1",#N/A,FALSE,"P";"Tab2",#N/A,FALSE,"P"}</definedName>
    <definedName name="rrrrrrrrrrrrr" localSheetId="75" hidden="1">{"Tab1",#N/A,FALSE,"P";"Tab2",#N/A,FALSE,"P"}</definedName>
    <definedName name="rrrrrrrrrrrrr" localSheetId="76" hidden="1">{"Tab1",#N/A,FALSE,"P";"Tab2",#N/A,FALSE,"P"}</definedName>
    <definedName name="rrrrrrrrrrrrr" localSheetId="78" hidden="1">{"Tab1",#N/A,FALSE,"P";"Tab2",#N/A,FALSE,"P"}</definedName>
    <definedName name="rrrrrrrrrrrrr" hidden="1">{"Tab1",#N/A,FALSE,"P";"Tab2",#N/A,FALSE,"P"}</definedName>
    <definedName name="RS" localSheetId="27">#REF!</definedName>
    <definedName name="RS" localSheetId="47">#REF!</definedName>
    <definedName name="RS" localSheetId="48">#REF!</definedName>
    <definedName name="RS" localSheetId="49">#REF!</definedName>
    <definedName name="RS" localSheetId="52">#REF!</definedName>
    <definedName name="RS" localSheetId="53">#REF!</definedName>
    <definedName name="RS" localSheetId="57">#REF!</definedName>
    <definedName name="RS" localSheetId="61">#REF!</definedName>
    <definedName name="RS" localSheetId="66">#REF!</definedName>
    <definedName name="RS" localSheetId="78">#REF!</definedName>
    <definedName name="RS">#REF!</definedName>
    <definedName name="RS1A" localSheetId="27">#REF!</definedName>
    <definedName name="RS1A" localSheetId="47">#REF!</definedName>
    <definedName name="RS1A" localSheetId="48">#REF!</definedName>
    <definedName name="RS1A" localSheetId="49">#REF!</definedName>
    <definedName name="RS1A" localSheetId="52">#REF!</definedName>
    <definedName name="RS1A" localSheetId="53">#REF!</definedName>
    <definedName name="RS1A" localSheetId="57">#REF!</definedName>
    <definedName name="RS1A" localSheetId="61">#REF!</definedName>
    <definedName name="RS1A" localSheetId="66">#REF!</definedName>
    <definedName name="RS1A" localSheetId="78">#REF!</definedName>
    <definedName name="RS1A">#REF!</definedName>
    <definedName name="RSB" localSheetId="52">#REF!</definedName>
    <definedName name="RSB" localSheetId="66">#REF!</definedName>
    <definedName name="RSB" localSheetId="78">#REF!</definedName>
    <definedName name="RSB">#REF!</definedName>
    <definedName name="RSB_AHAP_40R" localSheetId="52">#REF!</definedName>
    <definedName name="RSB_AHAP_40R" localSheetId="66">#REF!</definedName>
    <definedName name="RSB_AHAP_40R">#REF!</definedName>
    <definedName name="RSB_Bcos_Des_40R" localSheetId="52">#REF!</definedName>
    <definedName name="RSB_Bcos_Des_40R" localSheetId="66">#REF!</definedName>
    <definedName name="RSB_Bcos_Des_40R">#REF!</definedName>
    <definedName name="RSB_SOCFIN_40R" localSheetId="52">#REF!</definedName>
    <definedName name="RSB_SOCFIN_40R" localSheetId="66">#REF!</definedName>
    <definedName name="RSB_SOCFIN_40R">#REF!</definedName>
    <definedName name="rt" localSheetId="26" hidden="1">{"Minpmon",#N/A,FALSE,"Monthinput"}</definedName>
    <definedName name="rt" localSheetId="27" hidden="1">{"Minpmon",#N/A,FALSE,"Monthinput"}</definedName>
    <definedName name="rt" localSheetId="46" hidden="1">{"Minpmon",#N/A,FALSE,"Monthinput"}</definedName>
    <definedName name="rt" localSheetId="47" hidden="1">{"Minpmon",#N/A,FALSE,"Monthinput"}</definedName>
    <definedName name="rt" localSheetId="48" hidden="1">{"Minpmon",#N/A,FALSE,"Monthinput"}</definedName>
    <definedName name="rt" localSheetId="49" hidden="1">{"Minpmon",#N/A,FALSE,"Monthinput"}</definedName>
    <definedName name="rt" localSheetId="50" hidden="1">{"Minpmon",#N/A,FALSE,"Monthinput"}</definedName>
    <definedName name="rt" localSheetId="51" hidden="1">{"Minpmon",#N/A,FALSE,"Monthinput"}</definedName>
    <definedName name="rt" localSheetId="52" hidden="1">{"Minpmon",#N/A,FALSE,"Monthinput"}</definedName>
    <definedName name="rt" localSheetId="53" hidden="1">{"Minpmon",#N/A,FALSE,"Monthinput"}</definedName>
    <definedName name="rt" localSheetId="14" hidden="1">{"Minpmon",#N/A,FALSE,"Monthinput"}</definedName>
    <definedName name="rt" localSheetId="57" hidden="1">{"Minpmon",#N/A,FALSE,"Monthinput"}</definedName>
    <definedName name="rt" localSheetId="61" hidden="1">{"Minpmon",#N/A,FALSE,"Monthinput"}</definedName>
    <definedName name="rt" localSheetId="62" hidden="1">{"Minpmon",#N/A,FALSE,"Monthinput"}</definedName>
    <definedName name="rt" localSheetId="66" hidden="1">{"Minpmon",#N/A,FALSE,"Monthinput"}</definedName>
    <definedName name="rt" localSheetId="69" hidden="1">{"Minpmon",#N/A,FALSE,"Monthinput"}</definedName>
    <definedName name="rt" localSheetId="70" hidden="1">{"Minpmon",#N/A,FALSE,"Monthinput"}</definedName>
    <definedName name="rt" localSheetId="71" hidden="1">{"Minpmon",#N/A,FALSE,"Monthinput"}</definedName>
    <definedName name="rt" localSheetId="73" hidden="1">{"Minpmon",#N/A,FALSE,"Monthinput"}</definedName>
    <definedName name="rt" localSheetId="74" hidden="1">{"Minpmon",#N/A,FALSE,"Monthinput"}</definedName>
    <definedName name="rt" localSheetId="75" hidden="1">{"Minpmon",#N/A,FALSE,"Monthinput"}</definedName>
    <definedName name="rt" localSheetId="76" hidden="1">{"Minpmon",#N/A,FALSE,"Monthinput"}</definedName>
    <definedName name="rt" localSheetId="78" hidden="1">{"Minpmon",#N/A,FALSE,"Monthinput"}</definedName>
    <definedName name="rt" hidden="1">{"Minpmon",#N/A,FALSE,"Monthinput"}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46" hidden="1">{"Riqfin97",#N/A,FALSE,"Tran";"Riqfinpro",#N/A,FALSE,"Tran"}</definedName>
    <definedName name="rte" localSheetId="47" hidden="1">{"Riqfin97",#N/A,FALSE,"Tran";"Riqfinpro",#N/A,FALSE,"Tran"}</definedName>
    <definedName name="rte" localSheetId="48" hidden="1">{"Riqfin97",#N/A,FALSE,"Tran";"Riqfinpro",#N/A,FALSE,"Tran"}</definedName>
    <definedName name="rte" localSheetId="49" hidden="1">{"Riqfin97",#N/A,FALSE,"Tran";"Riqfinpro",#N/A,FALSE,"Tran"}</definedName>
    <definedName name="rte" localSheetId="50" hidden="1">{"Riqfin97",#N/A,FALSE,"Tran";"Riqfinpro",#N/A,FALSE,"Tran"}</definedName>
    <definedName name="rte" localSheetId="51" hidden="1">{"Riqfin97",#N/A,FALSE,"Tran";"Riqfinpro",#N/A,FALSE,"Tran"}</definedName>
    <definedName name="rte" localSheetId="52" hidden="1">{"Riqfin97",#N/A,FALSE,"Tran";"Riqfinpro",#N/A,FALSE,"Tran"}</definedName>
    <definedName name="rte" localSheetId="53" hidden="1">{"Riqfin97",#N/A,FALSE,"Tran";"Riqfinpro",#N/A,FALSE,"Tran"}</definedName>
    <definedName name="rte" localSheetId="14" hidden="1">{"Riqfin97",#N/A,FALSE,"Tran";"Riqfinpro",#N/A,FALSE,"Tran"}</definedName>
    <definedName name="rte" localSheetId="57" hidden="1">{"Riqfin97",#N/A,FALSE,"Tran";"Riqfinpro",#N/A,FALSE,"Tran"}</definedName>
    <definedName name="rte" localSheetId="61" hidden="1">{"Riqfin97",#N/A,FALSE,"Tran";"Riqfinpro",#N/A,FALSE,"Tran"}</definedName>
    <definedName name="rte" localSheetId="62" hidden="1">{"Riqfin97",#N/A,FALSE,"Tran";"Riqfinpro",#N/A,FALSE,"Tran"}</definedName>
    <definedName name="rte" localSheetId="66" hidden="1">{"Riqfin97",#N/A,FALSE,"Tran";"Riqfinpro",#N/A,FALSE,"Tran"}</definedName>
    <definedName name="rte" localSheetId="69" hidden="1">{"Riqfin97",#N/A,FALSE,"Tran";"Riqfinpro",#N/A,FALSE,"Tran"}</definedName>
    <definedName name="rte" localSheetId="70" hidden="1">{"Riqfin97",#N/A,FALSE,"Tran";"Riqfinpro",#N/A,FALSE,"Tran"}</definedName>
    <definedName name="rte" localSheetId="71" hidden="1">{"Riqfin97",#N/A,FALSE,"Tran";"Riqfinpro",#N/A,FALSE,"Tran"}</definedName>
    <definedName name="rte" localSheetId="73" hidden="1">{"Riqfin97",#N/A,FALSE,"Tran";"Riqfinpro",#N/A,FALSE,"Tran"}</definedName>
    <definedName name="rte" localSheetId="74" hidden="1">{"Riqfin97",#N/A,FALSE,"Tran";"Riqfinpro",#N/A,FALSE,"Tran"}</definedName>
    <definedName name="rte" localSheetId="75" hidden="1">{"Riqfin97",#N/A,FALSE,"Tran";"Riqfinpro",#N/A,FALSE,"Tran"}</definedName>
    <definedName name="rte" localSheetId="76" hidden="1">{"Riqfin97",#N/A,FALSE,"Tran";"Riqfinpro",#N/A,FALSE,"Tran"}</definedName>
    <definedName name="rte" localSheetId="78" hidden="1">{"Riqfin97",#N/A,FALSE,"Tran";"Riqfinpro",#N/A,FALSE,"Tran"}</definedName>
    <definedName name="rte" hidden="1">{"Riqfin97",#N/A,FALSE,"Tran";"Riqfinpro",#N/A,FALSE,"Tran"}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46" hidden="1">{"Main Economic Indicators",#N/A,FALSE,"C"}</definedName>
    <definedName name="rtre" localSheetId="47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localSheetId="51" hidden="1">{"Main Economic Indicators",#N/A,FALSE,"C"}</definedName>
    <definedName name="rtre" localSheetId="52" hidden="1">{"Main Economic Indicators",#N/A,FALSE,"C"}</definedName>
    <definedName name="rtre" localSheetId="53" hidden="1">{"Main Economic Indicators",#N/A,FALSE,"C"}</definedName>
    <definedName name="rtre" localSheetId="14" hidden="1">{"Main Economic Indicators",#N/A,FALSE,"C"}</definedName>
    <definedName name="rtre" localSheetId="57" hidden="1">{"Main Economic Indicators",#N/A,FALSE,"C"}</definedName>
    <definedName name="rtre" localSheetId="61" hidden="1">{"Main Economic Indicators",#N/A,FALSE,"C"}</definedName>
    <definedName name="rtre" localSheetId="62" hidden="1">{"Main Economic Indicators",#N/A,FALSE,"C"}</definedName>
    <definedName name="rtre" localSheetId="66" hidden="1">{"Main Economic Indicators",#N/A,FALSE,"C"}</definedName>
    <definedName name="rtre" localSheetId="69" hidden="1">{"Main Economic Indicators",#N/A,FALSE,"C"}</definedName>
    <definedName name="rtre" localSheetId="70" hidden="1">{"Main Economic Indicators",#N/A,FALSE,"C"}</definedName>
    <definedName name="rtre" localSheetId="71" hidden="1">{"Main Economic Indicators",#N/A,FALSE,"C"}</definedName>
    <definedName name="rtre" localSheetId="73" hidden="1">{"Main Economic Indicators",#N/A,FALSE,"C"}</definedName>
    <definedName name="rtre" localSheetId="74" hidden="1">{"Main Economic Indicators",#N/A,FALSE,"C"}</definedName>
    <definedName name="rtre" localSheetId="75" hidden="1">{"Main Economic Indicators",#N/A,FALSE,"C"}</definedName>
    <definedName name="rtre" localSheetId="76" hidden="1">{"Main Economic Indicators",#N/A,FALSE,"C"}</definedName>
    <definedName name="rtre" localSheetId="78" hidden="1">{"Main Economic Indicators",#N/A,FALSE,"C"}</definedName>
    <definedName name="rtre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46" hidden="1">{"Main Economic Indicators",#N/A,FALSE,"C"}</definedName>
    <definedName name="rtre1" localSheetId="47" hidden="1">{"Main Economic Indicators",#N/A,FALSE,"C"}</definedName>
    <definedName name="rtre1" localSheetId="48" hidden="1">{"Main Economic Indicators",#N/A,FALSE,"C"}</definedName>
    <definedName name="rtre1" localSheetId="49" hidden="1">{"Main Economic Indicators",#N/A,FALSE,"C"}</definedName>
    <definedName name="rtre1" localSheetId="50" hidden="1">{"Main Economic Indicators",#N/A,FALSE,"C"}</definedName>
    <definedName name="rtre1" localSheetId="51" hidden="1">{"Main Economic Indicators",#N/A,FALSE,"C"}</definedName>
    <definedName name="rtre1" localSheetId="52" hidden="1">{"Main Economic Indicators",#N/A,FALSE,"C"}</definedName>
    <definedName name="rtre1" localSheetId="53" hidden="1">{"Main Economic Indicators",#N/A,FALSE,"C"}</definedName>
    <definedName name="rtre1" localSheetId="14" hidden="1">{"Main Economic Indicators",#N/A,FALSE,"C"}</definedName>
    <definedName name="rtre1" localSheetId="57" hidden="1">{"Main Economic Indicators",#N/A,FALSE,"C"}</definedName>
    <definedName name="rtre1" localSheetId="61" hidden="1">{"Main Economic Indicators",#N/A,FALSE,"C"}</definedName>
    <definedName name="rtre1" localSheetId="62" hidden="1">{"Main Economic Indicators",#N/A,FALSE,"C"}</definedName>
    <definedName name="rtre1" localSheetId="66" hidden="1">{"Main Economic Indicators",#N/A,FALSE,"C"}</definedName>
    <definedName name="rtre1" localSheetId="69" hidden="1">{"Main Economic Indicators",#N/A,FALSE,"C"}</definedName>
    <definedName name="rtre1" localSheetId="70" hidden="1">{"Main Economic Indicators",#N/A,FALSE,"C"}</definedName>
    <definedName name="rtre1" localSheetId="71" hidden="1">{"Main Economic Indicators",#N/A,FALSE,"C"}</definedName>
    <definedName name="rtre1" localSheetId="73" hidden="1">{"Main Economic Indicators",#N/A,FALSE,"C"}</definedName>
    <definedName name="rtre1" localSheetId="74" hidden="1">{"Main Economic Indicators",#N/A,FALSE,"C"}</definedName>
    <definedName name="rtre1" localSheetId="75" hidden="1">{"Main Economic Indicators",#N/A,FALSE,"C"}</definedName>
    <definedName name="rtre1" localSheetId="76" hidden="1">{"Main Economic Indicators",#N/A,FALSE,"C"}</definedName>
    <definedName name="rtre1" localSheetId="78" hidden="1">{"Main Economic Indicators",#N/A,FALSE,"C"}</definedName>
    <definedName name="rtre1" hidden="1">{"Main Economic Indicators",#N/A,FALSE,"C"}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46" hidden="1">{"Riqfin97",#N/A,FALSE,"Tran";"Riqfinpro",#N/A,FALSE,"Tran"}</definedName>
    <definedName name="rty" localSheetId="47" hidden="1">{"Riqfin97",#N/A,FALSE,"Tran";"Riqfinpro",#N/A,FALSE,"Tran"}</definedName>
    <definedName name="rty" localSheetId="48" hidden="1">{"Riqfin97",#N/A,FALSE,"Tran";"Riqfinpro",#N/A,FALSE,"Tran"}</definedName>
    <definedName name="rty" localSheetId="49" hidden="1">{"Riqfin97",#N/A,FALSE,"Tran";"Riqfinpro",#N/A,FALSE,"Tran"}</definedName>
    <definedName name="rty" localSheetId="50" hidden="1">{"Riqfin97",#N/A,FALSE,"Tran";"Riqfinpro",#N/A,FALSE,"Tran"}</definedName>
    <definedName name="rty" localSheetId="51" hidden="1">{"Riqfin97",#N/A,FALSE,"Tran";"Riqfinpro",#N/A,FALSE,"Tran"}</definedName>
    <definedName name="rty" localSheetId="52" hidden="1">{"Riqfin97",#N/A,FALSE,"Tran";"Riqfinpro",#N/A,FALSE,"Tran"}</definedName>
    <definedName name="rty" localSheetId="53" hidden="1">{"Riqfin97",#N/A,FALSE,"Tran";"Riqfinpro",#N/A,FALSE,"Tran"}</definedName>
    <definedName name="rty" localSheetId="14" hidden="1">{"Riqfin97",#N/A,FALSE,"Tran";"Riqfinpro",#N/A,FALSE,"Tran"}</definedName>
    <definedName name="rty" localSheetId="57" hidden="1">{"Riqfin97",#N/A,FALSE,"Tran";"Riqfinpro",#N/A,FALSE,"Tran"}</definedName>
    <definedName name="rty" localSheetId="61" hidden="1">{"Riqfin97",#N/A,FALSE,"Tran";"Riqfinpro",#N/A,FALSE,"Tran"}</definedName>
    <definedName name="rty" localSheetId="62" hidden="1">{"Riqfin97",#N/A,FALSE,"Tran";"Riqfinpro",#N/A,FALSE,"Tran"}</definedName>
    <definedName name="rty" localSheetId="66" hidden="1">{"Riqfin97",#N/A,FALSE,"Tran";"Riqfinpro",#N/A,FALSE,"Tran"}</definedName>
    <definedName name="rty" localSheetId="69" hidden="1">{"Riqfin97",#N/A,FALSE,"Tran";"Riqfinpro",#N/A,FALSE,"Tran"}</definedName>
    <definedName name="rty" localSheetId="70" hidden="1">{"Riqfin97",#N/A,FALSE,"Tran";"Riqfinpro",#N/A,FALSE,"Tran"}</definedName>
    <definedName name="rty" localSheetId="71" hidden="1">{"Riqfin97",#N/A,FALSE,"Tran";"Riqfinpro",#N/A,FALSE,"Tran"}</definedName>
    <definedName name="rty" localSheetId="73" hidden="1">{"Riqfin97",#N/A,FALSE,"Tran";"Riqfinpro",#N/A,FALSE,"Tran"}</definedName>
    <definedName name="rty" localSheetId="74" hidden="1">{"Riqfin97",#N/A,FALSE,"Tran";"Riqfinpro",#N/A,FALSE,"Tran"}</definedName>
    <definedName name="rty" localSheetId="75" hidden="1">{"Riqfin97",#N/A,FALSE,"Tran";"Riqfinpro",#N/A,FALSE,"Tran"}</definedName>
    <definedName name="rty" localSheetId="76" hidden="1">{"Riqfin97",#N/A,FALSE,"Tran";"Riqfinpro",#N/A,FALSE,"Tran"}</definedName>
    <definedName name="rty" localSheetId="78" hidden="1">{"Riqfin97",#N/A,FALSE,"Tran";"Riqfinpro",#N/A,FALSE,"Tran"}</definedName>
    <definedName name="rty" hidden="1">{"Riqfin97",#N/A,FALSE,"Tran";"Riqfinpro",#N/A,FALSE,"Tran"}</definedName>
    <definedName name="RUIZ" localSheetId="27">#REF!</definedName>
    <definedName name="RUIZ" localSheetId="47">#REF!</definedName>
    <definedName name="RUIZ" localSheetId="48">#REF!</definedName>
    <definedName name="RUIZ" localSheetId="49">#REF!</definedName>
    <definedName name="RUIZ" localSheetId="52">#REF!</definedName>
    <definedName name="RUIZ" localSheetId="53">#REF!</definedName>
    <definedName name="RUIZ" localSheetId="57">#REF!</definedName>
    <definedName name="RUIZ" localSheetId="61">#REF!</definedName>
    <definedName name="RUIZ" localSheetId="66">#REF!</definedName>
    <definedName name="RUIZ" localSheetId="78">#REF!</definedName>
    <definedName name="RUIZ">#REF!</definedName>
    <definedName name="Rwvu.PLA2." localSheetId="27" hidden="1">'[38]COP FED'!#REF!</definedName>
    <definedName name="Rwvu.PLA2." localSheetId="47" hidden="1">'[39]COP FED'!#REF!</definedName>
    <definedName name="Rwvu.PLA2." localSheetId="48" hidden="1">'[39]COP FED'!#REF!</definedName>
    <definedName name="Rwvu.PLA2." localSheetId="49" hidden="1">'[39]COP FED'!#REF!</definedName>
    <definedName name="Rwvu.PLA2." localSheetId="53" hidden="1">'[39]COP FED'!#REF!</definedName>
    <definedName name="Rwvu.PLA2." localSheetId="57" hidden="1">'[39]COP FED'!#REF!</definedName>
    <definedName name="Rwvu.PLA2." localSheetId="61" hidden="1">'[39]COP FED'!#REF!</definedName>
    <definedName name="Rwvu.PLA2." localSheetId="66" hidden="1">'[38]COP FED'!#REF!</definedName>
    <definedName name="Rwvu.PLA2." localSheetId="78" hidden="1">'[38]COP FED'!#REF!</definedName>
    <definedName name="Rwvu.PLA2." hidden="1">'[38]COP FED'!#REF!</definedName>
    <definedName name="rx" localSheetId="27" hidden="1">#REF!</definedName>
    <definedName name="rx" localSheetId="47" hidden="1">#REF!</definedName>
    <definedName name="rx" localSheetId="48" hidden="1">#REF!</definedName>
    <definedName name="rx" localSheetId="49" hidden="1">#REF!</definedName>
    <definedName name="rx" localSheetId="52" hidden="1">#REF!</definedName>
    <definedName name="rx" localSheetId="53" hidden="1">#REF!</definedName>
    <definedName name="rx" localSheetId="57" hidden="1">#REF!</definedName>
    <definedName name="rx" localSheetId="61" hidden="1">#REF!</definedName>
    <definedName name="rx" localSheetId="66" hidden="1">#REF!</definedName>
    <definedName name="rx" localSheetId="69" hidden="1">#REF!</definedName>
    <definedName name="rx" localSheetId="78" hidden="1">#REF!</definedName>
    <definedName name="rx" hidden="1">#REF!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46" hidden="1">{"Tab1",#N/A,FALSE,"P";"Tab2",#N/A,FALSE,"P"}</definedName>
    <definedName name="s" localSheetId="47" hidden="1">{"Tab1",#N/A,FALSE,"P";"Tab2",#N/A,FALSE,"P"}</definedName>
    <definedName name="s" localSheetId="48" hidden="1">{"Tab1",#N/A,FALSE,"P";"Tab2",#N/A,FALSE,"P"}</definedName>
    <definedName name="s" localSheetId="49" hidden="1">{"Tab1",#N/A,FALSE,"P";"Tab2",#N/A,FALSE,"P"}</definedName>
    <definedName name="s" localSheetId="50" hidden="1">{"Tab1",#N/A,FALSE,"P";"Tab2",#N/A,FALSE,"P"}</definedName>
    <definedName name="s" localSheetId="51" hidden="1">{"Tab1",#N/A,FALSE,"P";"Tab2",#N/A,FALSE,"P"}</definedName>
    <definedName name="s" localSheetId="52" hidden="1">{"Tab1",#N/A,FALSE,"P";"Tab2",#N/A,FALSE,"P"}</definedName>
    <definedName name="s" localSheetId="53" hidden="1">{"Tab1",#N/A,FALSE,"P";"Tab2",#N/A,FALSE,"P"}</definedName>
    <definedName name="s" localSheetId="14" hidden="1">{"Tab1",#N/A,FALSE,"P";"Tab2",#N/A,FALSE,"P"}</definedName>
    <definedName name="s" localSheetId="57" hidden="1">{"Tab1",#N/A,FALSE,"P";"Tab2",#N/A,FALSE,"P"}</definedName>
    <definedName name="s" localSheetId="61" hidden="1">{"Tab1",#N/A,FALSE,"P";"Tab2",#N/A,FALSE,"P"}</definedName>
    <definedName name="s" localSheetId="62" hidden="1">{"Tab1",#N/A,FALSE,"P";"Tab2",#N/A,FALSE,"P"}</definedName>
    <definedName name="s" localSheetId="66" hidden="1">{"Tab1",#N/A,FALSE,"P";"Tab2",#N/A,FALSE,"P"}</definedName>
    <definedName name="s" localSheetId="69" hidden="1">{"Tab1",#N/A,FALSE,"P";"Tab2",#N/A,FALSE,"P"}</definedName>
    <definedName name="s" localSheetId="70" hidden="1">{"Tab1",#N/A,FALSE,"P";"Tab2",#N/A,FALSE,"P"}</definedName>
    <definedName name="s" localSheetId="71" hidden="1">{"Tab1",#N/A,FALSE,"P";"Tab2",#N/A,FALSE,"P"}</definedName>
    <definedName name="s" localSheetId="73" hidden="1">{"Tab1",#N/A,FALSE,"P";"Tab2",#N/A,FALSE,"P"}</definedName>
    <definedName name="s" localSheetId="74" hidden="1">{"Tab1",#N/A,FALSE,"P";"Tab2",#N/A,FALSE,"P"}</definedName>
    <definedName name="s" localSheetId="75" hidden="1">{"Tab1",#N/A,FALSE,"P";"Tab2",#N/A,FALSE,"P"}</definedName>
    <definedName name="s" localSheetId="76" hidden="1">{"Tab1",#N/A,FALSE,"P";"Tab2",#N/A,FALSE,"P"}</definedName>
    <definedName name="s" localSheetId="78" hidden="1">{"Tab1",#N/A,FALSE,"P";"Tab2",#N/A,FALSE,"P"}</definedName>
    <definedName name="s" hidden="1">{"Tab1",#N/A,FALSE,"P";"Tab2",#N/A,FALSE,"P"}</definedName>
    <definedName name="S_" localSheetId="27">#REF!</definedName>
    <definedName name="S_" localSheetId="47">#REF!</definedName>
    <definedName name="S_" localSheetId="48">#REF!</definedName>
    <definedName name="S_" localSheetId="49">#REF!</definedName>
    <definedName name="S_" localSheetId="52">#REF!</definedName>
    <definedName name="S_" localSheetId="53">#REF!</definedName>
    <definedName name="S_" localSheetId="57">#REF!</definedName>
    <definedName name="S_" localSheetId="61">#REF!</definedName>
    <definedName name="S_" localSheetId="66">#REF!</definedName>
    <definedName name="S_" localSheetId="78">#REF!</definedName>
    <definedName name="S_">#REF!</definedName>
    <definedName name="S_1A" localSheetId="27">#REF!</definedName>
    <definedName name="S_1A" localSheetId="47">#REF!</definedName>
    <definedName name="S_1A" localSheetId="48">#REF!</definedName>
    <definedName name="S_1A" localSheetId="49">#REF!</definedName>
    <definedName name="S_1A" localSheetId="52">#REF!</definedName>
    <definedName name="S_1A" localSheetId="53">#REF!</definedName>
    <definedName name="S_1A" localSheetId="57">#REF!</definedName>
    <definedName name="S_1A" localSheetId="61">#REF!</definedName>
    <definedName name="S_1A" localSheetId="66">#REF!</definedName>
    <definedName name="S_1A" localSheetId="78">#REF!</definedName>
    <definedName name="S_1A">#REF!</definedName>
    <definedName name="SA_Tab" localSheetId="52">#REF!</definedName>
    <definedName name="SA_Tab" localSheetId="66">#REF!</definedName>
    <definedName name="SA_Tab" localSheetId="78">#REF!</definedName>
    <definedName name="SA_Tab">#REF!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46" hidden="1">{"Riqfin97",#N/A,FALSE,"Tran";"Riqfinpro",#N/A,FALSE,"Tran"}</definedName>
    <definedName name="sad" localSheetId="47" hidden="1">{"Riqfin97",#N/A,FALSE,"Tran";"Riqfinpro",#N/A,FALSE,"Tran"}</definedName>
    <definedName name="sad" localSheetId="48" hidden="1">{"Riqfin97",#N/A,FALSE,"Tran";"Riqfinpro",#N/A,FALSE,"Tran"}</definedName>
    <definedName name="sad" localSheetId="49" hidden="1">{"Riqfin97",#N/A,FALSE,"Tran";"Riqfinpro",#N/A,FALSE,"Tran"}</definedName>
    <definedName name="sad" localSheetId="50" hidden="1">{"Riqfin97",#N/A,FALSE,"Tran";"Riqfinpro",#N/A,FALSE,"Tran"}</definedName>
    <definedName name="sad" localSheetId="51" hidden="1">{"Riqfin97",#N/A,FALSE,"Tran";"Riqfinpro",#N/A,FALSE,"Tran"}</definedName>
    <definedName name="sad" localSheetId="52" hidden="1">{"Riqfin97",#N/A,FALSE,"Tran";"Riqfinpro",#N/A,FALSE,"Tran"}</definedName>
    <definedName name="sad" localSheetId="53" hidden="1">{"Riqfin97",#N/A,FALSE,"Tran";"Riqfinpro",#N/A,FALSE,"Tran"}</definedName>
    <definedName name="sad" localSheetId="14" hidden="1">{"Riqfin97",#N/A,FALSE,"Tran";"Riqfinpro",#N/A,FALSE,"Tran"}</definedName>
    <definedName name="sad" localSheetId="57" hidden="1">{"Riqfin97",#N/A,FALSE,"Tran";"Riqfinpro",#N/A,FALSE,"Tran"}</definedName>
    <definedName name="sad" localSheetId="61" hidden="1">{"Riqfin97",#N/A,FALSE,"Tran";"Riqfinpro",#N/A,FALSE,"Tran"}</definedName>
    <definedName name="sad" localSheetId="62" hidden="1">{"Riqfin97",#N/A,FALSE,"Tran";"Riqfinpro",#N/A,FALSE,"Tran"}</definedName>
    <definedName name="sad" localSheetId="66" hidden="1">{"Riqfin97",#N/A,FALSE,"Tran";"Riqfinpro",#N/A,FALSE,"Tran"}</definedName>
    <definedName name="sad" localSheetId="69" hidden="1">{"Riqfin97",#N/A,FALSE,"Tran";"Riqfinpro",#N/A,FALSE,"Tran"}</definedName>
    <definedName name="sad" localSheetId="70" hidden="1">{"Riqfin97",#N/A,FALSE,"Tran";"Riqfinpro",#N/A,FALSE,"Tran"}</definedName>
    <definedName name="sad" localSheetId="71" hidden="1">{"Riqfin97",#N/A,FALSE,"Tran";"Riqfinpro",#N/A,FALSE,"Tran"}</definedName>
    <definedName name="sad" localSheetId="73" hidden="1">{"Riqfin97",#N/A,FALSE,"Tran";"Riqfinpro",#N/A,FALSE,"Tran"}</definedName>
    <definedName name="sad" localSheetId="74" hidden="1">{"Riqfin97",#N/A,FALSE,"Tran";"Riqfinpro",#N/A,FALSE,"Tran"}</definedName>
    <definedName name="sad" localSheetId="75" hidden="1">{"Riqfin97",#N/A,FALSE,"Tran";"Riqfinpro",#N/A,FALSE,"Tran"}</definedName>
    <definedName name="sad" localSheetId="76" hidden="1">{"Riqfin97",#N/A,FALSE,"Tran";"Riqfinpro",#N/A,FALSE,"Tran"}</definedName>
    <definedName name="sad" localSheetId="78" hidden="1">{"Riqfin97",#N/A,FALSE,"Tran";"Riqfinpro",#N/A,FALSE,"Tran"}</definedName>
    <definedName name="sad" hidden="1">{"Riqfin97",#N/A,FALSE,"Tran";"Riqfinpro",#N/A,FALSE,"Tran"}</definedName>
    <definedName name="SAR" localSheetId="27">#REF!</definedName>
    <definedName name="SAR" localSheetId="47">#REF!</definedName>
    <definedName name="SAR" localSheetId="48">#REF!</definedName>
    <definedName name="SAR" localSheetId="49">#REF!</definedName>
    <definedName name="SAR" localSheetId="52">#REF!</definedName>
    <definedName name="SAR" localSheetId="53">#REF!</definedName>
    <definedName name="SAR" localSheetId="57">#REF!</definedName>
    <definedName name="SAR" localSheetId="61">#REF!</definedName>
    <definedName name="SAR" localSheetId="66">#REF!</definedName>
    <definedName name="SAR" localSheetId="78">#REF!</definedName>
    <definedName name="SAR">#REF!</definedName>
    <definedName name="Scale" localSheetId="27">#REF!</definedName>
    <definedName name="Scale" localSheetId="47">#REF!</definedName>
    <definedName name="Scale" localSheetId="48">#REF!</definedName>
    <definedName name="Scale" localSheetId="49">#REF!</definedName>
    <definedName name="Scale" localSheetId="52">#REF!</definedName>
    <definedName name="Scale" localSheetId="53">#REF!</definedName>
    <definedName name="Scale" localSheetId="57">#REF!</definedName>
    <definedName name="Scale" localSheetId="61">#REF!</definedName>
    <definedName name="Scale" localSheetId="66">#REF!</definedName>
    <definedName name="Scale" localSheetId="78">#REF!</definedName>
    <definedName name="Scale">#REF!</definedName>
    <definedName name="ScaleLabel" localSheetId="27">#REF!</definedName>
    <definedName name="ScaleLabel" localSheetId="47">#REF!</definedName>
    <definedName name="ScaleLabel" localSheetId="48">#REF!</definedName>
    <definedName name="ScaleLabel" localSheetId="49">#REF!</definedName>
    <definedName name="ScaleLabel" localSheetId="52">#REF!</definedName>
    <definedName name="ScaleLabel" localSheetId="53">#REF!</definedName>
    <definedName name="ScaleLabel" localSheetId="57">#REF!</definedName>
    <definedName name="ScaleLabel" localSheetId="61">#REF!</definedName>
    <definedName name="ScaleLabel" localSheetId="66">#REF!</definedName>
    <definedName name="ScaleLabel" localSheetId="78">#REF!</definedName>
    <definedName name="ScaleLabel">#REF!</definedName>
    <definedName name="ScaleMultiplier" localSheetId="27">#REF!</definedName>
    <definedName name="ScaleMultiplier" localSheetId="47">#REF!</definedName>
    <definedName name="ScaleMultiplier" localSheetId="48">#REF!</definedName>
    <definedName name="ScaleMultiplier" localSheetId="49">#REF!</definedName>
    <definedName name="ScaleMultiplier" localSheetId="52">#REF!</definedName>
    <definedName name="ScaleMultiplier" localSheetId="53">#REF!</definedName>
    <definedName name="ScaleMultiplier" localSheetId="57">#REF!</definedName>
    <definedName name="ScaleMultiplier" localSheetId="61">#REF!</definedName>
    <definedName name="ScaleMultiplier" localSheetId="66">#REF!</definedName>
    <definedName name="ScaleMultiplier">#REF!</definedName>
    <definedName name="ScaleType" localSheetId="27">#REF!</definedName>
    <definedName name="ScaleType" localSheetId="47">#REF!</definedName>
    <definedName name="ScaleType" localSheetId="48">#REF!</definedName>
    <definedName name="ScaleType" localSheetId="49">#REF!</definedName>
    <definedName name="ScaleType" localSheetId="52">#REF!</definedName>
    <definedName name="ScaleType" localSheetId="53">#REF!</definedName>
    <definedName name="ScaleType" localSheetId="57">#REF!</definedName>
    <definedName name="ScaleType" localSheetId="61">#REF!</definedName>
    <definedName name="ScaleType" localSheetId="66">#REF!</definedName>
    <definedName name="ScaleType">#REF!</definedName>
    <definedName name="SCHILL" localSheetId="27">#REF!</definedName>
    <definedName name="SCHILL" localSheetId="47">#REF!</definedName>
    <definedName name="SCHILL" localSheetId="48">#REF!</definedName>
    <definedName name="SCHILL" localSheetId="49">#REF!</definedName>
    <definedName name="SCHILL" localSheetId="52">#REF!</definedName>
    <definedName name="SCHILL" localSheetId="53">#REF!</definedName>
    <definedName name="SCHILL" localSheetId="57">#REF!</definedName>
    <definedName name="SCHILL" localSheetId="61">#REF!</definedName>
    <definedName name="SCHILL" localSheetId="66">#REF!</definedName>
    <definedName name="SCHILL">#REF!</definedName>
    <definedName name="SCHILL1" localSheetId="27">#REF!</definedName>
    <definedName name="SCHILL1" localSheetId="47">#REF!</definedName>
    <definedName name="SCHILL1" localSheetId="48">#REF!</definedName>
    <definedName name="SCHILL1" localSheetId="49">#REF!</definedName>
    <definedName name="SCHILL1" localSheetId="52">#REF!</definedName>
    <definedName name="SCHILL1" localSheetId="53">#REF!</definedName>
    <definedName name="SCHILL1" localSheetId="57">#REF!</definedName>
    <definedName name="SCHILL1" localSheetId="61">#REF!</definedName>
    <definedName name="SCHILL1" localSheetId="66">#REF!</definedName>
    <definedName name="SCHILL1">#REF!</definedName>
    <definedName name="SCOTT1" localSheetId="27">#REF!</definedName>
    <definedName name="SCOTT1" localSheetId="47">#REF!</definedName>
    <definedName name="SCOTT1" localSheetId="48">#REF!</definedName>
    <definedName name="SCOTT1" localSheetId="49">#REF!</definedName>
    <definedName name="SCOTT1" localSheetId="52">#REF!</definedName>
    <definedName name="SCOTT1" localSheetId="53">#REF!</definedName>
    <definedName name="SCOTT1" localSheetId="57">#REF!</definedName>
    <definedName name="SCOTT1" localSheetId="61">#REF!</definedName>
    <definedName name="SCOTT1" localSheetId="66">#REF!</definedName>
    <definedName name="SCOTT1">#REF!</definedName>
    <definedName name="sd" localSheetId="27">#REF!</definedName>
    <definedName name="sd" localSheetId="47">#REF!</definedName>
    <definedName name="sd" localSheetId="48">#REF!</definedName>
    <definedName name="sd" localSheetId="49">#REF!</definedName>
    <definedName name="sd" localSheetId="52">#REF!</definedName>
    <definedName name="sd" localSheetId="53">#REF!</definedName>
    <definedName name="sd" localSheetId="57">#REF!</definedName>
    <definedName name="sd" localSheetId="61">#REF!</definedName>
    <definedName name="sd" localSheetId="66">#REF!</definedName>
    <definedName name="sd">#REF!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46" hidden="1">{"Riqfin97",#N/A,FALSE,"Tran";"Riqfinpro",#N/A,FALSE,"Tran"}</definedName>
    <definedName name="sdfsdfsdfsd" localSheetId="47" hidden="1">{"Riqfin97",#N/A,FALSE,"Tran";"Riqfinpro",#N/A,FALSE,"Tran"}</definedName>
    <definedName name="sdfsdfsdfsd" localSheetId="48" hidden="1">{"Riqfin97",#N/A,FALSE,"Tran";"Riqfinpro",#N/A,FALSE,"Tran"}</definedName>
    <definedName name="sdfsdfsdfsd" localSheetId="49" hidden="1">{"Riqfin97",#N/A,FALSE,"Tran";"Riqfinpro",#N/A,FALSE,"Tran"}</definedName>
    <definedName name="sdfsdfsdfsd" localSheetId="50" hidden="1">{"Riqfin97",#N/A,FALSE,"Tran";"Riqfinpro",#N/A,FALSE,"Tran"}</definedName>
    <definedName name="sdfsdfsdfsd" localSheetId="51" hidden="1">{"Riqfin97",#N/A,FALSE,"Tran";"Riqfinpro",#N/A,FALSE,"Tran"}</definedName>
    <definedName name="sdfsdfsdfsd" localSheetId="52" hidden="1">{"Riqfin97",#N/A,FALSE,"Tran";"Riqfinpro",#N/A,FALSE,"Tran"}</definedName>
    <definedName name="sdfsdfsdfsd" localSheetId="53" hidden="1">{"Riqfin97",#N/A,FALSE,"Tran";"Riqfinpro",#N/A,FALSE,"Tran"}</definedName>
    <definedName name="sdfsdfsdfsd" localSheetId="14" hidden="1">{"Riqfin97",#N/A,FALSE,"Tran";"Riqfinpro",#N/A,FALSE,"Tran"}</definedName>
    <definedName name="sdfsdfsdfsd" localSheetId="57" hidden="1">{"Riqfin97",#N/A,FALSE,"Tran";"Riqfinpro",#N/A,FALSE,"Tran"}</definedName>
    <definedName name="sdfsdfsdfsd" localSheetId="61" hidden="1">{"Riqfin97",#N/A,FALSE,"Tran";"Riqfinpro",#N/A,FALSE,"Tran"}</definedName>
    <definedName name="sdfsdfsdfsd" localSheetId="62" hidden="1">{"Riqfin97",#N/A,FALSE,"Tran";"Riqfinpro",#N/A,FALSE,"Tran"}</definedName>
    <definedName name="sdfsdfsdfsd" localSheetId="66" hidden="1">{"Riqfin97",#N/A,FALSE,"Tran";"Riqfinpro",#N/A,FALSE,"Tran"}</definedName>
    <definedName name="sdfsdfsdfsd" localSheetId="69" hidden="1">{"Riqfin97",#N/A,FALSE,"Tran";"Riqfinpro",#N/A,FALSE,"Tran"}</definedName>
    <definedName name="sdfsdfsdfsd" localSheetId="70" hidden="1">{"Riqfin97",#N/A,FALSE,"Tran";"Riqfinpro",#N/A,FALSE,"Tran"}</definedName>
    <definedName name="sdfsdfsdfsd" localSheetId="71" hidden="1">{"Riqfin97",#N/A,FALSE,"Tran";"Riqfinpro",#N/A,FALSE,"Tran"}</definedName>
    <definedName name="sdfsdfsdfsd" localSheetId="73" hidden="1">{"Riqfin97",#N/A,FALSE,"Tran";"Riqfinpro",#N/A,FALSE,"Tran"}</definedName>
    <definedName name="sdfsdfsdfsd" localSheetId="74" hidden="1">{"Riqfin97",#N/A,FALSE,"Tran";"Riqfinpro",#N/A,FALSE,"Tran"}</definedName>
    <definedName name="sdfsdfsdfsd" localSheetId="75" hidden="1">{"Riqfin97",#N/A,FALSE,"Tran";"Riqfinpro",#N/A,FALSE,"Tran"}</definedName>
    <definedName name="sdfsdfsdfsd" localSheetId="76" hidden="1">{"Riqfin97",#N/A,FALSE,"Tran";"Riqfinpro",#N/A,FALSE,"Tran"}</definedName>
    <definedName name="sdfsdfsdfsd" localSheetId="78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46">#REF!</definedName>
    <definedName name="sds_gdp_origin" localSheetId="51">#REF!</definedName>
    <definedName name="sds_gdp_origin" localSheetId="52">#REF!</definedName>
    <definedName name="sds_gdp_origin" localSheetId="66">#REF!</definedName>
    <definedName name="sds_gdp_origin" localSheetId="78">#REF!</definedName>
    <definedName name="sds_gdp_origin">#REF!</definedName>
    <definedName name="sds_gpd_exp_gdp" localSheetId="46">#REF!</definedName>
    <definedName name="sds_gpd_exp_gdp" localSheetId="51">#REF!</definedName>
    <definedName name="sds_gpd_exp_gdp" localSheetId="52">#REF!</definedName>
    <definedName name="sds_gpd_exp_gdp" localSheetId="66">#REF!</definedName>
    <definedName name="sds_gpd_exp_gdp" localSheetId="78">#REF!</definedName>
    <definedName name="sds_gpd_exp_gdp">#REF!</definedName>
    <definedName name="sdsd" localSheetId="46" hidden="1">'[55]Fax a enviar'!#REF!</definedName>
    <definedName name="sdsd" localSheetId="51" hidden="1">'[55]Fax a enviar'!#REF!</definedName>
    <definedName name="sdsd" localSheetId="52" hidden="1">'[55]Fax a enviar'!#REF!</definedName>
    <definedName name="sdsd" localSheetId="66" hidden="1">'[55]Fax a enviar'!#REF!</definedName>
    <definedName name="sdsd" localSheetId="69" hidden="1">'[55]Fax a enviar'!#REF!</definedName>
    <definedName name="sdsd" localSheetId="78" hidden="1">'[55]Fax a enviar'!#REF!</definedName>
    <definedName name="sdsd" hidden="1">'[55]Fax a enviar'!#REF!</definedName>
    <definedName name="sdsds" localSheetId="27" hidden="1">#REF!</definedName>
    <definedName name="sdsds" localSheetId="47" hidden="1">#REF!</definedName>
    <definedName name="sdsds" localSheetId="48" hidden="1">#REF!</definedName>
    <definedName name="sdsds" localSheetId="49" hidden="1">#REF!</definedName>
    <definedName name="sdsds" localSheetId="52" hidden="1">#REF!</definedName>
    <definedName name="sdsds" localSheetId="53" hidden="1">#REF!</definedName>
    <definedName name="sdsds" localSheetId="57" hidden="1">#REF!</definedName>
    <definedName name="sdsds" localSheetId="61" hidden="1">#REF!</definedName>
    <definedName name="sdsds" localSheetId="66" hidden="1">#REF!</definedName>
    <definedName name="sdsds" localSheetId="69" hidden="1">#REF!</definedName>
    <definedName name="sdsds" localSheetId="78" hidden="1">#REF!</definedName>
    <definedName name="sdsds" hidden="1">#REF!</definedName>
    <definedName name="SEK" localSheetId="27">#REF!</definedName>
    <definedName name="SEK" localSheetId="47">#REF!</definedName>
    <definedName name="SEK" localSheetId="48">#REF!</definedName>
    <definedName name="SEK" localSheetId="49">#REF!</definedName>
    <definedName name="SEK" localSheetId="52">#REF!</definedName>
    <definedName name="SEK" localSheetId="53">#REF!</definedName>
    <definedName name="SEK" localSheetId="57">#REF!</definedName>
    <definedName name="SEK" localSheetId="61">#REF!</definedName>
    <definedName name="SEK" localSheetId="66">#REF!</definedName>
    <definedName name="SEK" localSheetId="69">#REF!</definedName>
    <definedName name="SEK" localSheetId="78">#REF!</definedName>
    <definedName name="SEK">#REF!</definedName>
    <definedName name="sencount" hidden="1">2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46" hidden="1">{"Riqfin97",#N/A,FALSE,"Tran";"Riqfinpro",#N/A,FALSE,"Tran"}</definedName>
    <definedName name="ser" localSheetId="47" hidden="1">{"Riqfin97",#N/A,FALSE,"Tran";"Riqfinpro",#N/A,FALSE,"Tran"}</definedName>
    <definedName name="ser" localSheetId="48" hidden="1">{"Riqfin97",#N/A,FALSE,"Tran";"Riqfinpro",#N/A,FALSE,"Tran"}</definedName>
    <definedName name="ser" localSheetId="49" hidden="1">{"Riqfin97",#N/A,FALSE,"Tran";"Riqfinpro",#N/A,FALSE,"Tran"}</definedName>
    <definedName name="ser" localSheetId="50" hidden="1">{"Riqfin97",#N/A,FALSE,"Tran";"Riqfinpro",#N/A,FALSE,"Tran"}</definedName>
    <definedName name="ser" localSheetId="51" hidden="1">{"Riqfin97",#N/A,FALSE,"Tran";"Riqfinpro",#N/A,FALSE,"Tran"}</definedName>
    <definedName name="ser" localSheetId="52" hidden="1">{"Riqfin97",#N/A,FALSE,"Tran";"Riqfinpro",#N/A,FALSE,"Tran"}</definedName>
    <definedName name="ser" localSheetId="53" hidden="1">{"Riqfin97",#N/A,FALSE,"Tran";"Riqfinpro",#N/A,FALSE,"Tran"}</definedName>
    <definedName name="ser" localSheetId="14" hidden="1">{"Riqfin97",#N/A,FALSE,"Tran";"Riqfinpro",#N/A,FALSE,"Tran"}</definedName>
    <definedName name="ser" localSheetId="57" hidden="1">{"Riqfin97",#N/A,FALSE,"Tran";"Riqfinpro",#N/A,FALSE,"Tran"}</definedName>
    <definedName name="ser" localSheetId="61" hidden="1">{"Riqfin97",#N/A,FALSE,"Tran";"Riqfinpro",#N/A,FALSE,"Tran"}</definedName>
    <definedName name="ser" localSheetId="62" hidden="1">{"Riqfin97",#N/A,FALSE,"Tran";"Riqfinpro",#N/A,FALSE,"Tran"}</definedName>
    <definedName name="ser" localSheetId="66" hidden="1">{"Riqfin97",#N/A,FALSE,"Tran";"Riqfinpro",#N/A,FALSE,"Tran"}</definedName>
    <definedName name="ser" localSheetId="69" hidden="1">{"Riqfin97",#N/A,FALSE,"Tran";"Riqfinpro",#N/A,FALSE,"Tran"}</definedName>
    <definedName name="ser" localSheetId="70" hidden="1">{"Riqfin97",#N/A,FALSE,"Tran";"Riqfinpro",#N/A,FALSE,"Tran"}</definedName>
    <definedName name="ser" localSheetId="71" hidden="1">{"Riqfin97",#N/A,FALSE,"Tran";"Riqfinpro",#N/A,FALSE,"Tran"}</definedName>
    <definedName name="ser" localSheetId="73" hidden="1">{"Riqfin97",#N/A,FALSE,"Tran";"Riqfinpro",#N/A,FALSE,"Tran"}</definedName>
    <definedName name="ser" localSheetId="74" hidden="1">{"Riqfin97",#N/A,FALSE,"Tran";"Riqfinpro",#N/A,FALSE,"Tran"}</definedName>
    <definedName name="ser" localSheetId="75" hidden="1">{"Riqfin97",#N/A,FALSE,"Tran";"Riqfinpro",#N/A,FALSE,"Tran"}</definedName>
    <definedName name="ser" localSheetId="76" hidden="1">{"Riqfin97",#N/A,FALSE,"Tran";"Riqfinpro",#N/A,FALSE,"Tran"}</definedName>
    <definedName name="ser" localSheetId="78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7">#REF!</definedName>
    <definedName name="SID" localSheetId="47">#REF!</definedName>
    <definedName name="SID" localSheetId="48">#REF!</definedName>
    <definedName name="SID" localSheetId="49">#REF!</definedName>
    <definedName name="SID" localSheetId="52">#REF!</definedName>
    <definedName name="SID" localSheetId="53">#REF!</definedName>
    <definedName name="SID" localSheetId="57">#REF!</definedName>
    <definedName name="SID" localSheetId="61">#REF!</definedName>
    <definedName name="SID" localSheetId="66">#REF!</definedName>
    <definedName name="SID" localSheetId="78">#REF!</definedName>
    <definedName name="SID">#REF!</definedName>
    <definedName name="SING" localSheetId="27">#REF!</definedName>
    <definedName name="SING" localSheetId="47">#REF!</definedName>
    <definedName name="SING" localSheetId="48">#REF!</definedName>
    <definedName name="SING" localSheetId="49">#REF!</definedName>
    <definedName name="SING" localSheetId="52">#REF!</definedName>
    <definedName name="SING" localSheetId="53">#REF!</definedName>
    <definedName name="SING" localSheetId="57">#REF!</definedName>
    <definedName name="SING" localSheetId="61">#REF!</definedName>
    <definedName name="SING" localSheetId="66">#REF!</definedName>
    <definedName name="SING" localSheetId="78">#REF!</definedName>
    <definedName name="SING">#REF!</definedName>
    <definedName name="SING1" localSheetId="27">#REF!</definedName>
    <definedName name="SING1" localSheetId="47">#REF!</definedName>
    <definedName name="SING1" localSheetId="48">#REF!</definedName>
    <definedName name="SING1" localSheetId="49">#REF!</definedName>
    <definedName name="SING1" localSheetId="52">#REF!</definedName>
    <definedName name="SING1" localSheetId="53">#REF!</definedName>
    <definedName name="SING1" localSheetId="57">#REF!</definedName>
    <definedName name="SING1" localSheetId="61">#REF!</definedName>
    <definedName name="SING1" localSheetId="66">#REF!</definedName>
    <definedName name="SING1" localSheetId="78">#REF!</definedName>
    <definedName name="SING1">#REF!</definedName>
    <definedName name="snp" localSheetId="27">'[80]Credit ratings on 1st issues'!#REF!</definedName>
    <definedName name="snp" localSheetId="47">'[80]Credit ratings on 1st issues'!#REF!</definedName>
    <definedName name="snp" localSheetId="48">'[80]Credit ratings on 1st issues'!#REF!</definedName>
    <definedName name="snp" localSheetId="49">'[80]Credit ratings on 1st issues'!#REF!</definedName>
    <definedName name="snp" localSheetId="53">'[80]Credit ratings on 1st issues'!#REF!</definedName>
    <definedName name="snp" localSheetId="57">'[80]Credit ratings on 1st issues'!#REF!</definedName>
    <definedName name="snp" localSheetId="61">'[80]Credit ratings on 1st issues'!#REF!</definedName>
    <definedName name="snp" localSheetId="66">'[80]Credit ratings on 1st issues'!#REF!</definedName>
    <definedName name="snp" localSheetId="78">'[80]Credit ratings on 1st issues'!#REF!</definedName>
    <definedName name="snp">'[80]Credit ratings on 1st issues'!#REF!</definedName>
    <definedName name="SortRange" localSheetId="27">#REF!</definedName>
    <definedName name="SortRange" localSheetId="47">#REF!</definedName>
    <definedName name="SortRange" localSheetId="48">#REF!</definedName>
    <definedName name="SortRange" localSheetId="49">#REF!</definedName>
    <definedName name="SortRange" localSheetId="52">#REF!</definedName>
    <definedName name="SortRange" localSheetId="53">#REF!</definedName>
    <definedName name="SortRange" localSheetId="57">#REF!</definedName>
    <definedName name="SortRange" localSheetId="61">#REF!</definedName>
    <definedName name="SortRange" localSheetId="66">#REF!</definedName>
    <definedName name="SortRange" localSheetId="69">#REF!</definedName>
    <definedName name="SortRange" localSheetId="78">#REF!</definedName>
    <definedName name="SortRange">#REF!</definedName>
    <definedName name="SPN">#N/A</definedName>
    <definedName name="spnf" localSheetId="0">'[85]SPNF Acuerdo Incl. Int.'!spnf</definedName>
    <definedName name="spnf" localSheetId="10">'[85]SPNF Acuerdo Incl. Int.'!spnf</definedName>
    <definedName name="spnf" localSheetId="33">'[85]SPNF Acuerdo Incl. Int.'!spnf</definedName>
    <definedName name="spnf" localSheetId="39">'[85]SPNF Acuerdo Incl. Int.'!spnf</definedName>
    <definedName name="spnf" localSheetId="3">'[85]SPNF Acuerdo Incl. Int.'!spnf</definedName>
    <definedName name="spnf" localSheetId="32">'[85]SPNF Acuerdo Incl. Int.'!spnf</definedName>
    <definedName name="spnf" localSheetId="34">'[85]SPNF Acuerdo Incl. Int.'!spnf</definedName>
    <definedName name="spnf" localSheetId="35">'[85]SPNF Acuerdo Incl. Int.'!spnf</definedName>
    <definedName name="spnf" localSheetId="36">'[85]SPNF Acuerdo Incl. Int.'!spnf</definedName>
    <definedName name="spnf" localSheetId="37">'[85]SPNF Acuerdo Incl. Int.'!spnf</definedName>
    <definedName name="spnf" localSheetId="38">'[85]SPNF Acuerdo Incl. Int.'!spnf</definedName>
    <definedName name="spnf" localSheetId="40">'[85]SPNF Acuerdo Incl. Int.'!spnf</definedName>
    <definedName name="spnf" localSheetId="47">'[85]SPNF Acuerdo Incl. Int.'!spnf</definedName>
    <definedName name="spnf" localSheetId="48">'[85]SPNF Acuerdo Incl. Int.'!spnf</definedName>
    <definedName name="spnf" localSheetId="49">'[85]SPNF Acuerdo Incl. Int.'!spnf</definedName>
    <definedName name="spnf" localSheetId="50">'[85]SPNF Acuerdo Incl. Int.'!spnf</definedName>
    <definedName name="spnf" localSheetId="51">'[85]SPNF Acuerdo Incl. Int.'!spnf</definedName>
    <definedName name="spnf" localSheetId="55">'[85]SPNF Acuerdo Incl. Int.'!spnf</definedName>
    <definedName name="spnf" localSheetId="56">'[85]SPNF Acuerdo Incl. Int.'!spnf</definedName>
    <definedName name="spnf" localSheetId="59">'[85]SPNF Acuerdo Incl. Int.'!spnf</definedName>
    <definedName name="spnf" localSheetId="60">'[85]SPNF Acuerdo Incl. Int.'!spnf</definedName>
    <definedName name="spnf" localSheetId="61">'[85]SPNF Acuerdo Incl. Int.'!spnf</definedName>
    <definedName name="spnf">'[85]SPNF Acuerdo Incl. Int.'!spnf</definedName>
    <definedName name="Spread_Between_Highest_and_Lowest_Rates">'[46]Inter-Bank'!$N$5</definedName>
    <definedName name="sss" localSheetId="26" hidden="1">{"Minpmon",#N/A,FALSE,"Monthinput"}</definedName>
    <definedName name="sss" localSheetId="27" hidden="1">{"Minpmon",#N/A,FALSE,"Monthinput"}</definedName>
    <definedName name="sss" localSheetId="46" hidden="1">{"Minpmon",#N/A,FALSE,"Monthinput"}</definedName>
    <definedName name="sss" localSheetId="47" hidden="1">{"Minpmon",#N/A,FALSE,"Monthinput"}</definedName>
    <definedName name="sss" localSheetId="48" hidden="1">{"Minpmon",#N/A,FALSE,"Monthinput"}</definedName>
    <definedName name="sss" localSheetId="49" hidden="1">{"Minpmon",#N/A,FALSE,"Monthinput"}</definedName>
    <definedName name="sss" localSheetId="50" hidden="1">{"Minpmon",#N/A,FALSE,"Monthinput"}</definedName>
    <definedName name="sss" localSheetId="51" hidden="1">{"Minpmon",#N/A,FALSE,"Monthinput"}</definedName>
    <definedName name="sss" localSheetId="52" hidden="1">{"Minpmon",#N/A,FALSE,"Monthinput"}</definedName>
    <definedName name="sss" localSheetId="53" hidden="1">{"Minpmon",#N/A,FALSE,"Monthinput"}</definedName>
    <definedName name="sss" localSheetId="57" hidden="1">{"Minpmon",#N/A,FALSE,"Monthinput"}</definedName>
    <definedName name="sss" localSheetId="61" hidden="1">{"Minpmon",#N/A,FALSE,"Monthinput"}</definedName>
    <definedName name="sss" localSheetId="62" hidden="1">{"Minpmon",#N/A,FALSE,"Monthinput"}</definedName>
    <definedName name="sss" localSheetId="66" hidden="1">{"Minpmon",#N/A,FALSE,"Monthinput"}</definedName>
    <definedName name="sss" localSheetId="69" hidden="1">{"Minpmon",#N/A,FALSE,"Monthinput"}</definedName>
    <definedName name="sss" localSheetId="70" hidden="1">{"Minpmon",#N/A,FALSE,"Monthinput"}</definedName>
    <definedName name="sss" localSheetId="71" hidden="1">{"Minpmon",#N/A,FALSE,"Monthinput"}</definedName>
    <definedName name="sss" localSheetId="73" hidden="1">{"Minpmon",#N/A,FALSE,"Monthinput"}</definedName>
    <definedName name="sss" localSheetId="74" hidden="1">{"Minpmon",#N/A,FALSE,"Monthinput"}</definedName>
    <definedName name="sss" localSheetId="75" hidden="1">{"Minpmon",#N/A,FALSE,"Monthinput"}</definedName>
    <definedName name="sss" localSheetId="76" hidden="1">{"Minpmon",#N/A,FALSE,"Monthinput"}</definedName>
    <definedName name="sss" localSheetId="78" hidden="1">{"Minpmon",#N/A,FALSE,"Monthinput"}</definedName>
    <definedName name="sss" hidden="1">{"Minpmon",#N/A,FALSE,"Monthinput"}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46" hidden="1">{"Riqfin97",#N/A,FALSE,"Tran";"Riqfinpro",#N/A,FALSE,"Tran"}</definedName>
    <definedName name="ssss" localSheetId="47" hidden="1">{"Riqfin97",#N/A,FALSE,"Tran";"Riqfinpro",#N/A,FALSE,"Tran"}</definedName>
    <definedName name="ssss" localSheetId="48" hidden="1">{"Riqfin97",#N/A,FALSE,"Tran";"Riqfinpro",#N/A,FALSE,"Tran"}</definedName>
    <definedName name="ssss" localSheetId="49" hidden="1">{"Riqfin97",#N/A,FALSE,"Tran";"Riqfinpro",#N/A,FALSE,"Tran"}</definedName>
    <definedName name="ssss" localSheetId="50" hidden="1">{"Riqfin97",#N/A,FALSE,"Tran";"Riqfinpro",#N/A,FALSE,"Tran"}</definedName>
    <definedName name="ssss" localSheetId="51" hidden="1">{"Riqfin97",#N/A,FALSE,"Tran";"Riqfinpro",#N/A,FALSE,"Tran"}</definedName>
    <definedName name="ssss" localSheetId="52" hidden="1">{"Riqfin97",#N/A,FALSE,"Tran";"Riqfinpro",#N/A,FALSE,"Tran"}</definedName>
    <definedName name="ssss" localSheetId="53" hidden="1">{"Riqfin97",#N/A,FALSE,"Tran";"Riqfinpro",#N/A,FALSE,"Tran"}</definedName>
    <definedName name="ssss" localSheetId="14" hidden="1">{"Riqfin97",#N/A,FALSE,"Tran";"Riqfinpro",#N/A,FALSE,"Tran"}</definedName>
    <definedName name="ssss" localSheetId="57" hidden="1">{"Riqfin97",#N/A,FALSE,"Tran";"Riqfinpro",#N/A,FALSE,"Tran"}</definedName>
    <definedName name="ssss" localSheetId="61" hidden="1">{"Riqfin97",#N/A,FALSE,"Tran";"Riqfinpro",#N/A,FALSE,"Tran"}</definedName>
    <definedName name="ssss" localSheetId="62" hidden="1">{"Riqfin97",#N/A,FALSE,"Tran";"Riqfinpro",#N/A,FALSE,"Tran"}</definedName>
    <definedName name="ssss" localSheetId="66" hidden="1">{"Riqfin97",#N/A,FALSE,"Tran";"Riqfinpro",#N/A,FALSE,"Tran"}</definedName>
    <definedName name="ssss" localSheetId="69" hidden="1">{"Riqfin97",#N/A,FALSE,"Tran";"Riqfinpro",#N/A,FALSE,"Tran"}</definedName>
    <definedName name="ssss" localSheetId="70" hidden="1">{"Riqfin97",#N/A,FALSE,"Tran";"Riqfinpro",#N/A,FALSE,"Tran"}</definedName>
    <definedName name="ssss" localSheetId="71" hidden="1">{"Riqfin97",#N/A,FALSE,"Tran";"Riqfinpro",#N/A,FALSE,"Tran"}</definedName>
    <definedName name="ssss" localSheetId="73" hidden="1">{"Riqfin97",#N/A,FALSE,"Tran";"Riqfinpro",#N/A,FALSE,"Tran"}</definedName>
    <definedName name="ssss" localSheetId="74" hidden="1">{"Riqfin97",#N/A,FALSE,"Tran";"Riqfinpro",#N/A,FALSE,"Tran"}</definedName>
    <definedName name="ssss" localSheetId="75" hidden="1">{"Riqfin97",#N/A,FALSE,"Tran";"Riqfinpro",#N/A,FALSE,"Tran"}</definedName>
    <definedName name="ssss" localSheetId="76" hidden="1">{"Riqfin97",#N/A,FALSE,"Tran";"Riqfinpro",#N/A,FALSE,"Tran"}</definedName>
    <definedName name="ssss" localSheetId="78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7">#REF!</definedName>
    <definedName name="StartPosition" localSheetId="47">#REF!</definedName>
    <definedName name="StartPosition" localSheetId="48">#REF!</definedName>
    <definedName name="StartPosition" localSheetId="49">#REF!</definedName>
    <definedName name="StartPosition" localSheetId="52">#REF!</definedName>
    <definedName name="StartPosition" localSheetId="53">#REF!</definedName>
    <definedName name="StartPosition" localSheetId="57">#REF!</definedName>
    <definedName name="StartPosition" localSheetId="61">#REF!</definedName>
    <definedName name="StartPosition" localSheetId="66">#REF!</definedName>
    <definedName name="StartPosition" localSheetId="69">#REF!</definedName>
    <definedName name="StartPosition" localSheetId="78">#REF!</definedName>
    <definedName name="StartPosition">#REF!</definedName>
    <definedName name="STFQTAB" localSheetId="52">#REF!</definedName>
    <definedName name="STFQTAB" localSheetId="66">#REF!</definedName>
    <definedName name="STFQTAB" localSheetId="78">#REF!</definedName>
    <definedName name="STFQTAB">#REF!</definedName>
    <definedName name="STOP" localSheetId="52">#REF!</definedName>
    <definedName name="STOP" localSheetId="66">#REF!</definedName>
    <definedName name="STOP">#REF!</definedName>
    <definedName name="SUM">[8]BoP!$E$313:$BE$365</definedName>
    <definedName name="SUPLI" localSheetId="27">#REF!</definedName>
    <definedName name="SUPLI" localSheetId="47">#REF!</definedName>
    <definedName name="SUPLI" localSheetId="48">#REF!</definedName>
    <definedName name="SUPLI" localSheetId="49">#REF!</definedName>
    <definedName name="SUPLI" localSheetId="52">#REF!</definedName>
    <definedName name="SUPLI" localSheetId="53">#REF!</definedName>
    <definedName name="SUPLI" localSheetId="57">#REF!</definedName>
    <definedName name="SUPLI" localSheetId="61">#REF!</definedName>
    <definedName name="SUPLI" localSheetId="66">#REF!</definedName>
    <definedName name="SUPLI" localSheetId="69">#REF!</definedName>
    <definedName name="SUPLI" localSheetId="78">#REF!</definedName>
    <definedName name="SUPLI">#REF!</definedName>
    <definedName name="SUPLIDORES" localSheetId="27">#REF!</definedName>
    <definedName name="SUPLIDORES" localSheetId="47">#REF!</definedName>
    <definedName name="SUPLIDORES" localSheetId="48">#REF!</definedName>
    <definedName name="SUPLIDORES" localSheetId="49">#REF!</definedName>
    <definedName name="SUPLIDORES" localSheetId="52">#REF!</definedName>
    <definedName name="SUPLIDORES" localSheetId="53">#REF!</definedName>
    <definedName name="SUPLIDORES" localSheetId="57">#REF!</definedName>
    <definedName name="SUPLIDORES" localSheetId="61">#REF!</definedName>
    <definedName name="SUPLIDORES" localSheetId="66">#REF!</definedName>
    <definedName name="SUPLIDORES" localSheetId="69">#REF!</definedName>
    <definedName name="SUPLIDORES" localSheetId="78">#REF!</definedName>
    <definedName name="SUPLIDORES">#REF!</definedName>
    <definedName name="SUPPLY">[51]MONTHLY!$A$87:$Q$193</definedName>
    <definedName name="SUPPLY2">[51]MONTHLY!$A$422:$Z$477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46" hidden="1">{"Tab1",#N/A,FALSE,"P";"Tab2",#N/A,FALSE,"P"}</definedName>
    <definedName name="swe" localSheetId="47" hidden="1">{"Tab1",#N/A,FALSE,"P";"Tab2",#N/A,FALSE,"P"}</definedName>
    <definedName name="swe" localSheetId="48" hidden="1">{"Tab1",#N/A,FALSE,"P";"Tab2",#N/A,FALSE,"P"}</definedName>
    <definedName name="swe" localSheetId="49" hidden="1">{"Tab1",#N/A,FALSE,"P";"Tab2",#N/A,FALSE,"P"}</definedName>
    <definedName name="swe" localSheetId="50" hidden="1">{"Tab1",#N/A,FALSE,"P";"Tab2",#N/A,FALSE,"P"}</definedName>
    <definedName name="swe" localSheetId="51" hidden="1">{"Tab1",#N/A,FALSE,"P";"Tab2",#N/A,FALSE,"P"}</definedName>
    <definedName name="swe" localSheetId="52" hidden="1">{"Tab1",#N/A,FALSE,"P";"Tab2",#N/A,FALSE,"P"}</definedName>
    <definedName name="swe" localSheetId="53" hidden="1">{"Tab1",#N/A,FALSE,"P";"Tab2",#N/A,FALSE,"P"}</definedName>
    <definedName name="swe" localSheetId="14" hidden="1">{"Tab1",#N/A,FALSE,"P";"Tab2",#N/A,FALSE,"P"}</definedName>
    <definedName name="swe" localSheetId="57" hidden="1">{"Tab1",#N/A,FALSE,"P";"Tab2",#N/A,FALSE,"P"}</definedName>
    <definedName name="swe" localSheetId="61" hidden="1">{"Tab1",#N/A,FALSE,"P";"Tab2",#N/A,FALSE,"P"}</definedName>
    <definedName name="swe" localSheetId="62" hidden="1">{"Tab1",#N/A,FALSE,"P";"Tab2",#N/A,FALSE,"P"}</definedName>
    <definedName name="swe" localSheetId="66" hidden="1">{"Tab1",#N/A,FALSE,"P";"Tab2",#N/A,FALSE,"P"}</definedName>
    <definedName name="swe" localSheetId="69" hidden="1">{"Tab1",#N/A,FALSE,"P";"Tab2",#N/A,FALSE,"P"}</definedName>
    <definedName name="swe" localSheetId="70" hidden="1">{"Tab1",#N/A,FALSE,"P";"Tab2",#N/A,FALSE,"P"}</definedName>
    <definedName name="swe" localSheetId="71" hidden="1">{"Tab1",#N/A,FALSE,"P";"Tab2",#N/A,FALSE,"P"}</definedName>
    <definedName name="swe" localSheetId="73" hidden="1">{"Tab1",#N/A,FALSE,"P";"Tab2",#N/A,FALSE,"P"}</definedName>
    <definedName name="swe" localSheetId="74" hidden="1">{"Tab1",#N/A,FALSE,"P";"Tab2",#N/A,FALSE,"P"}</definedName>
    <definedName name="swe" localSheetId="75" hidden="1">{"Tab1",#N/A,FALSE,"P";"Tab2",#N/A,FALSE,"P"}</definedName>
    <definedName name="swe" localSheetId="76" hidden="1">{"Tab1",#N/A,FALSE,"P";"Tab2",#N/A,FALSE,"P"}</definedName>
    <definedName name="swe" localSheetId="78" hidden="1">{"Tab1",#N/A,FALSE,"P";"Tab2",#N/A,FALSE,"P"}</definedName>
    <definedName name="swe" hidden="1">{"Tab1",#N/A,FALSE,"P";"Tab2",#N/A,FALSE,"P"}</definedName>
    <definedName name="Swvu.PLA1." hidden="1">'[38]COP FED'!#REF!</definedName>
    <definedName name="Swvu.PLA2." hidden="1">'[38]COP FED'!$A$1:$N$49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46" hidden="1">{"Riqfin97",#N/A,FALSE,"Tran";"Riqfinpro",#N/A,FALSE,"Tran"}</definedName>
    <definedName name="sxc" localSheetId="47" hidden="1">{"Riqfin97",#N/A,FALSE,"Tran";"Riqfinpro",#N/A,FALSE,"Tran"}</definedName>
    <definedName name="sxc" localSheetId="48" hidden="1">{"Riqfin97",#N/A,FALSE,"Tran";"Riqfinpro",#N/A,FALSE,"Tran"}</definedName>
    <definedName name="sxc" localSheetId="49" hidden="1">{"Riqfin97",#N/A,FALSE,"Tran";"Riqfinpro",#N/A,FALSE,"Tran"}</definedName>
    <definedName name="sxc" localSheetId="50" hidden="1">{"Riqfin97",#N/A,FALSE,"Tran";"Riqfinpro",#N/A,FALSE,"Tran"}</definedName>
    <definedName name="sxc" localSheetId="51" hidden="1">{"Riqfin97",#N/A,FALSE,"Tran";"Riqfinpro",#N/A,FALSE,"Tran"}</definedName>
    <definedName name="sxc" localSheetId="52" hidden="1">{"Riqfin97",#N/A,FALSE,"Tran";"Riqfinpro",#N/A,FALSE,"Tran"}</definedName>
    <definedName name="sxc" localSheetId="53" hidden="1">{"Riqfin97",#N/A,FALSE,"Tran";"Riqfinpro",#N/A,FALSE,"Tran"}</definedName>
    <definedName name="sxc" localSheetId="14" hidden="1">{"Riqfin97",#N/A,FALSE,"Tran";"Riqfinpro",#N/A,FALSE,"Tran"}</definedName>
    <definedName name="sxc" localSheetId="57" hidden="1">{"Riqfin97",#N/A,FALSE,"Tran";"Riqfinpro",#N/A,FALSE,"Tran"}</definedName>
    <definedName name="sxc" localSheetId="61" hidden="1">{"Riqfin97",#N/A,FALSE,"Tran";"Riqfinpro",#N/A,FALSE,"Tran"}</definedName>
    <definedName name="sxc" localSheetId="62" hidden="1">{"Riqfin97",#N/A,FALSE,"Tran";"Riqfinpro",#N/A,FALSE,"Tran"}</definedName>
    <definedName name="sxc" localSheetId="66" hidden="1">{"Riqfin97",#N/A,FALSE,"Tran";"Riqfinpro",#N/A,FALSE,"Tran"}</definedName>
    <definedName name="sxc" localSheetId="69" hidden="1">{"Riqfin97",#N/A,FALSE,"Tran";"Riqfinpro",#N/A,FALSE,"Tran"}</definedName>
    <definedName name="sxc" localSheetId="70" hidden="1">{"Riqfin97",#N/A,FALSE,"Tran";"Riqfinpro",#N/A,FALSE,"Tran"}</definedName>
    <definedName name="sxc" localSheetId="71" hidden="1">{"Riqfin97",#N/A,FALSE,"Tran";"Riqfinpro",#N/A,FALSE,"Tran"}</definedName>
    <definedName name="sxc" localSheetId="73" hidden="1">{"Riqfin97",#N/A,FALSE,"Tran";"Riqfinpro",#N/A,FALSE,"Tran"}</definedName>
    <definedName name="sxc" localSheetId="74" hidden="1">{"Riqfin97",#N/A,FALSE,"Tran";"Riqfinpro",#N/A,FALSE,"Tran"}</definedName>
    <definedName name="sxc" localSheetId="75" hidden="1">{"Riqfin97",#N/A,FALSE,"Tran";"Riqfinpro",#N/A,FALSE,"Tran"}</definedName>
    <definedName name="sxc" localSheetId="76" hidden="1">{"Riqfin97",#N/A,FALSE,"Tran";"Riqfinpro",#N/A,FALSE,"Tran"}</definedName>
    <definedName name="sxc" localSheetId="78" hidden="1">{"Riqfin97",#N/A,FALSE,"Tran";"Riqfinpro",#N/A,FALSE,"Tran"}</definedName>
    <definedName name="sxc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46" hidden="1">{"Riqfin97",#N/A,FALSE,"Tran";"Riqfinpro",#N/A,FALSE,"Tran"}</definedName>
    <definedName name="sxe" localSheetId="47" hidden="1">{"Riqfin97",#N/A,FALSE,"Tran";"Riqfinpro",#N/A,FALSE,"Tran"}</definedName>
    <definedName name="sxe" localSheetId="48" hidden="1">{"Riqfin97",#N/A,FALSE,"Tran";"Riqfinpro",#N/A,FALSE,"Tran"}</definedName>
    <definedName name="sxe" localSheetId="49" hidden="1">{"Riqfin97",#N/A,FALSE,"Tran";"Riqfinpro",#N/A,FALSE,"Tran"}</definedName>
    <definedName name="sxe" localSheetId="50" hidden="1">{"Riqfin97",#N/A,FALSE,"Tran";"Riqfinpro",#N/A,FALSE,"Tran"}</definedName>
    <definedName name="sxe" localSheetId="51" hidden="1">{"Riqfin97",#N/A,FALSE,"Tran";"Riqfinpro",#N/A,FALSE,"Tran"}</definedName>
    <definedName name="sxe" localSheetId="52" hidden="1">{"Riqfin97",#N/A,FALSE,"Tran";"Riqfinpro",#N/A,FALSE,"Tran"}</definedName>
    <definedName name="sxe" localSheetId="53" hidden="1">{"Riqfin97",#N/A,FALSE,"Tran";"Riqfinpro",#N/A,FALSE,"Tran"}</definedName>
    <definedName name="sxe" localSheetId="14" hidden="1">{"Riqfin97",#N/A,FALSE,"Tran";"Riqfinpro",#N/A,FALSE,"Tran"}</definedName>
    <definedName name="sxe" localSheetId="57" hidden="1">{"Riqfin97",#N/A,FALSE,"Tran";"Riqfinpro",#N/A,FALSE,"Tran"}</definedName>
    <definedName name="sxe" localSheetId="61" hidden="1">{"Riqfin97",#N/A,FALSE,"Tran";"Riqfinpro",#N/A,FALSE,"Tran"}</definedName>
    <definedName name="sxe" localSheetId="62" hidden="1">{"Riqfin97",#N/A,FALSE,"Tran";"Riqfinpro",#N/A,FALSE,"Tran"}</definedName>
    <definedName name="sxe" localSheetId="66" hidden="1">{"Riqfin97",#N/A,FALSE,"Tran";"Riqfinpro",#N/A,FALSE,"Tran"}</definedName>
    <definedName name="sxe" localSheetId="69" hidden="1">{"Riqfin97",#N/A,FALSE,"Tran";"Riqfinpro",#N/A,FALSE,"Tran"}</definedName>
    <definedName name="sxe" localSheetId="70" hidden="1">{"Riqfin97",#N/A,FALSE,"Tran";"Riqfinpro",#N/A,FALSE,"Tran"}</definedName>
    <definedName name="sxe" localSheetId="71" hidden="1">{"Riqfin97",#N/A,FALSE,"Tran";"Riqfinpro",#N/A,FALSE,"Tran"}</definedName>
    <definedName name="sxe" localSheetId="73" hidden="1">{"Riqfin97",#N/A,FALSE,"Tran";"Riqfinpro",#N/A,FALSE,"Tran"}</definedName>
    <definedName name="sxe" localSheetId="74" hidden="1">{"Riqfin97",#N/A,FALSE,"Tran";"Riqfinpro",#N/A,FALSE,"Tran"}</definedName>
    <definedName name="sxe" localSheetId="75" hidden="1">{"Riqfin97",#N/A,FALSE,"Tran";"Riqfinpro",#N/A,FALSE,"Tran"}</definedName>
    <definedName name="sxe" localSheetId="76" hidden="1">{"Riqfin97",#N/A,FALSE,"Tran";"Riqfinpro",#N/A,FALSE,"Tran"}</definedName>
    <definedName name="sxe" localSheetId="78" hidden="1">{"Riqfin97",#N/A,FALSE,"Tran";"Riqfinpro",#N/A,FALSE,"Tran"}</definedName>
    <definedName name="sxe" hidden="1">{"Riqfin97",#N/A,FALSE,"Tran";"Riqfinpro",#N/A,FALSE,"Tran"}</definedName>
    <definedName name="t" localSheetId="26" hidden="1">{"Minpmon",#N/A,FALSE,"Monthinput"}</definedName>
    <definedName name="t" localSheetId="27" hidden="1">{"Minpmon",#N/A,FALSE,"Monthinput"}</definedName>
    <definedName name="t" localSheetId="46" hidden="1">{"Minpmon",#N/A,FALSE,"Monthinput"}</definedName>
    <definedName name="t" localSheetId="47" hidden="1">{"Minpmon",#N/A,FALSE,"Monthinput"}</definedName>
    <definedName name="t" localSheetId="48" hidden="1">{"Minpmon",#N/A,FALSE,"Monthinput"}</definedName>
    <definedName name="t" localSheetId="49" hidden="1">{"Minpmon",#N/A,FALSE,"Monthinput"}</definedName>
    <definedName name="t" localSheetId="50" hidden="1">{"Minpmon",#N/A,FALSE,"Monthinput"}</definedName>
    <definedName name="t" localSheetId="51" hidden="1">{"Minpmon",#N/A,FALSE,"Monthinput"}</definedName>
    <definedName name="t" localSheetId="52" hidden="1">{"Minpmon",#N/A,FALSE,"Monthinput"}</definedName>
    <definedName name="t" localSheetId="53" hidden="1">{"Minpmon",#N/A,FALSE,"Monthinput"}</definedName>
    <definedName name="t" localSheetId="14" hidden="1">{"Minpmon",#N/A,FALSE,"Monthinput"}</definedName>
    <definedName name="t" localSheetId="57" hidden="1">{"Minpmon",#N/A,FALSE,"Monthinput"}</definedName>
    <definedName name="t" localSheetId="61" hidden="1">{"Minpmon",#N/A,FALSE,"Monthinput"}</definedName>
    <definedName name="t" localSheetId="62" hidden="1">{"Minpmon",#N/A,FALSE,"Monthinput"}</definedName>
    <definedName name="t" localSheetId="66" hidden="1">{"Minpmon",#N/A,FALSE,"Monthinput"}</definedName>
    <definedName name="t" localSheetId="69" hidden="1">{"Minpmon",#N/A,FALSE,"Monthinput"}</definedName>
    <definedName name="t" localSheetId="70" hidden="1">{"Minpmon",#N/A,FALSE,"Monthinput"}</definedName>
    <definedName name="t" localSheetId="71" hidden="1">{"Minpmon",#N/A,FALSE,"Monthinput"}</definedName>
    <definedName name="t" localSheetId="73" hidden="1">{"Minpmon",#N/A,FALSE,"Monthinput"}</definedName>
    <definedName name="t" localSheetId="74" hidden="1">{"Minpmon",#N/A,FALSE,"Monthinput"}</definedName>
    <definedName name="t" localSheetId="75" hidden="1">{"Minpmon",#N/A,FALSE,"Monthinput"}</definedName>
    <definedName name="t" localSheetId="76" hidden="1">{"Minpmon",#N/A,FALSE,"Monthinput"}</definedName>
    <definedName name="t" localSheetId="78" hidden="1">{"Minpmon",#N/A,FALSE,"Monthinput"}</definedName>
    <definedName name="t" hidden="1">{"Minpmon",#N/A,FALSE,"Monthinput"}</definedName>
    <definedName name="Tab25a">#REF!</definedName>
    <definedName name="Tab25b" localSheetId="46">#REF!</definedName>
    <definedName name="Tab25b" localSheetId="51">#REF!</definedName>
    <definedName name="Tab25b" localSheetId="52">#REF!</definedName>
    <definedName name="Tab25b" localSheetId="66">#REF!</definedName>
    <definedName name="Tab25b" localSheetId="78">#REF!</definedName>
    <definedName name="Tab25b">#REF!</definedName>
    <definedName name="Tabe" localSheetId="27">#REF!</definedName>
    <definedName name="Tabe" localSheetId="47">#REF!</definedName>
    <definedName name="Tabe" localSheetId="48">#REF!</definedName>
    <definedName name="Tabe" localSheetId="49">#REF!</definedName>
    <definedName name="Tabe" localSheetId="52">#REF!</definedName>
    <definedName name="Tabe" localSheetId="53">#REF!</definedName>
    <definedName name="Tabe" localSheetId="57">#REF!</definedName>
    <definedName name="Tabe" localSheetId="61">#REF!</definedName>
    <definedName name="Tabe" localSheetId="66">#REF!</definedName>
    <definedName name="Tabe" localSheetId="69">#REF!</definedName>
    <definedName name="Tabe" localSheetId="78">#REF!</definedName>
    <definedName name="Tabe">#REF!</definedName>
    <definedName name="Table__47">[90]RED47!$A$1:$I$53</definedName>
    <definedName name="Table_2._Country_X___Public_Sector_Financing_1" localSheetId="46">#REF!</definedName>
    <definedName name="Table_2._Country_X___Public_Sector_Financing_1" localSheetId="51">#REF!</definedName>
    <definedName name="Table_2._Country_X___Public_Sector_Financing_1" localSheetId="52">#REF!</definedName>
    <definedName name="Table_2._Country_X___Public_Sector_Financing_1" localSheetId="66">#REF!</definedName>
    <definedName name="Table_2._Country_X___Public_Sector_Financing_1" localSheetId="78">#REF!</definedName>
    <definedName name="Table_2._Country_X___Public_Sector_Financing_1">#REF!</definedName>
    <definedName name="Table_3.5b" localSheetId="27">#REF!</definedName>
    <definedName name="Table_3.5b" localSheetId="47">#REF!</definedName>
    <definedName name="Table_3.5b" localSheetId="48">#REF!</definedName>
    <definedName name="Table_3.5b" localSheetId="49">#REF!</definedName>
    <definedName name="Table_3.5b" localSheetId="52">#REF!</definedName>
    <definedName name="Table_3.5b" localSheetId="53">#REF!</definedName>
    <definedName name="Table_3.5b" localSheetId="57">#REF!</definedName>
    <definedName name="Table_3.5b" localSheetId="61">#REF!</definedName>
    <definedName name="Table_3.5b" localSheetId="66">#REF!</definedName>
    <definedName name="Table_3.5b" localSheetId="69">#REF!</definedName>
    <definedName name="Table_3.5b" localSheetId="78">#REF!</definedName>
    <definedName name="Table_3.5b">#REF!</definedName>
    <definedName name="Table_Template" localSheetId="52">#REF!</definedName>
    <definedName name="Table_Template" localSheetId="66">#REF!</definedName>
    <definedName name="Table_Template" localSheetId="78">#REF!</definedName>
    <definedName name="Table_Template">#REF!</definedName>
    <definedName name="table1" localSheetId="27">#REF!</definedName>
    <definedName name="table1" localSheetId="47">#REF!</definedName>
    <definedName name="table1" localSheetId="48">#REF!</definedName>
    <definedName name="table1" localSheetId="49">#REF!</definedName>
    <definedName name="table1" localSheetId="52">#REF!</definedName>
    <definedName name="table1" localSheetId="53">#REF!</definedName>
    <definedName name="table1" localSheetId="57">#REF!</definedName>
    <definedName name="table1" localSheetId="61">#REF!</definedName>
    <definedName name="table1" localSheetId="66">#REF!</definedName>
    <definedName name="table1" localSheetId="69">#REF!</definedName>
    <definedName name="table1">#REF!</definedName>
    <definedName name="Table2" localSheetId="52">#REF!</definedName>
    <definedName name="Table2" localSheetId="66">#REF!</definedName>
    <definedName name="Table2">#REF!</definedName>
    <definedName name="Table8">'[34]shared data'!$A$1:$E$32</definedName>
    <definedName name="TableA" localSheetId="46">#REF!</definedName>
    <definedName name="TableA" localSheetId="51">#REF!</definedName>
    <definedName name="TableA" localSheetId="52">#REF!</definedName>
    <definedName name="TableA" localSheetId="66">#REF!</definedName>
    <definedName name="TableA" localSheetId="78">#REF!</definedName>
    <definedName name="TableA">#REF!</definedName>
    <definedName name="TableB1" localSheetId="46">#REF!</definedName>
    <definedName name="TableB1" localSheetId="51">#REF!</definedName>
    <definedName name="TableB1" localSheetId="52">#REF!</definedName>
    <definedName name="TableB1" localSheetId="66">#REF!</definedName>
    <definedName name="TableB1" localSheetId="78">#REF!</definedName>
    <definedName name="TableB1">#REF!</definedName>
    <definedName name="TableB2" localSheetId="46">#REF!</definedName>
    <definedName name="TableB2" localSheetId="51">#REF!</definedName>
    <definedName name="TableB2" localSheetId="52">#REF!</definedName>
    <definedName name="TableB2" localSheetId="66">#REF!</definedName>
    <definedName name="TableB2" localSheetId="78">#REF!</definedName>
    <definedName name="TableB2">#REF!</definedName>
    <definedName name="TableB3" localSheetId="52">#REF!</definedName>
    <definedName name="TableB3" localSheetId="66">#REF!</definedName>
    <definedName name="TableB3">#REF!</definedName>
    <definedName name="TableC1" localSheetId="52">#REF!</definedName>
    <definedName name="TableC1" localSheetId="66">#REF!</definedName>
    <definedName name="TableC1">#REF!</definedName>
    <definedName name="TableC2" localSheetId="52">#REF!</definedName>
    <definedName name="TableC2" localSheetId="66">#REF!</definedName>
    <definedName name="TableC2">#REF!</definedName>
    <definedName name="TableC3" localSheetId="52">#REF!</definedName>
    <definedName name="TableC3" localSheetId="66">#REF!</definedName>
    <definedName name="TableC3">#REF!</definedName>
    <definedName name="TASA" localSheetId="27">#REF!</definedName>
    <definedName name="TASA" localSheetId="47">#REF!</definedName>
    <definedName name="TASA" localSheetId="48">#REF!</definedName>
    <definedName name="TASA" localSheetId="49">#REF!</definedName>
    <definedName name="TASA" localSheetId="52">#REF!</definedName>
    <definedName name="TASA" localSheetId="53">#REF!</definedName>
    <definedName name="TASA" localSheetId="57">#REF!</definedName>
    <definedName name="TASA" localSheetId="61">#REF!</definedName>
    <definedName name="TASA" localSheetId="66">#REF!</definedName>
    <definedName name="TASA">#REF!</definedName>
    <definedName name="TASAS" localSheetId="27">#REF!</definedName>
    <definedName name="TASAS" localSheetId="47">#REF!</definedName>
    <definedName name="TASAS" localSheetId="48">#REF!</definedName>
    <definedName name="TASAS" localSheetId="49">#REF!</definedName>
    <definedName name="TASAS" localSheetId="52">#REF!</definedName>
    <definedName name="TASAS" localSheetId="53">#REF!</definedName>
    <definedName name="TASAS" localSheetId="57">#REF!</definedName>
    <definedName name="TASAS" localSheetId="61">#REF!</definedName>
    <definedName name="TASAS" localSheetId="66">#REF!</definedName>
    <definedName name="TASAS">#REF!</definedName>
    <definedName name="Tasas_Interes_06R">[91]A!$A$1:$T$54</definedName>
    <definedName name="tblChecks">[65]ErrCheck!$A$3:$E$5</definedName>
    <definedName name="tblLinks">[65]Links!$A$4:$F$33</definedName>
    <definedName name="tc">#VALUE!</definedName>
    <definedName name="TD" localSheetId="27">#REF!</definedName>
    <definedName name="TD" localSheetId="47">#REF!</definedName>
    <definedName name="TD" localSheetId="48">#REF!</definedName>
    <definedName name="TD" localSheetId="49">#REF!</definedName>
    <definedName name="TD" localSheetId="52">#REF!</definedName>
    <definedName name="TD" localSheetId="53">#REF!</definedName>
    <definedName name="TD" localSheetId="57">#REF!</definedName>
    <definedName name="TD" localSheetId="61">#REF!</definedName>
    <definedName name="TD" localSheetId="66">#REF!</definedName>
    <definedName name="TD" localSheetId="69">#REF!</definedName>
    <definedName name="TD" localSheetId="78">#REF!</definedName>
    <definedName name="TD">#REF!</definedName>
    <definedName name="TD1A" localSheetId="27">#REF!</definedName>
    <definedName name="TD1A" localSheetId="47">#REF!</definedName>
    <definedName name="TD1A" localSheetId="48">#REF!</definedName>
    <definedName name="TD1A" localSheetId="49">#REF!</definedName>
    <definedName name="TD1A" localSheetId="52">#REF!</definedName>
    <definedName name="TD1A" localSheetId="53">#REF!</definedName>
    <definedName name="TD1A" localSheetId="57">#REF!</definedName>
    <definedName name="TD1A" localSheetId="61">#REF!</definedName>
    <definedName name="TD1A" localSheetId="66">#REF!</definedName>
    <definedName name="TD1A" localSheetId="69">#REF!</definedName>
    <definedName name="TD1A" localSheetId="78">#REF!</definedName>
    <definedName name="TD1A">#REF!</definedName>
    <definedName name="teetwetw" localSheetId="27" hidden="1">#REF!</definedName>
    <definedName name="teetwetw" localSheetId="47" hidden="1">#REF!</definedName>
    <definedName name="teetwetw" localSheetId="48" hidden="1">#REF!</definedName>
    <definedName name="teetwetw" localSheetId="49" hidden="1">#REF!</definedName>
    <definedName name="teetwetw" localSheetId="52" hidden="1">#REF!</definedName>
    <definedName name="teetwetw" localSheetId="53" hidden="1">#REF!</definedName>
    <definedName name="teetwetw" localSheetId="57" hidden="1">#REF!</definedName>
    <definedName name="teetwetw" localSheetId="61" hidden="1">#REF!</definedName>
    <definedName name="teetwetw" localSheetId="66" hidden="1">#REF!</definedName>
    <definedName name="teetwetw" localSheetId="78" hidden="1">#REF!</definedName>
    <definedName name="teetwetw" hidden="1">#REF!</definedName>
    <definedName name="TELAS" localSheetId="52">#REF!</definedName>
    <definedName name="TELAS" localSheetId="66">#REF!</definedName>
    <definedName name="TELAS">#REF!</definedName>
    <definedName name="Template_Table" localSheetId="52">#REF!</definedName>
    <definedName name="Template_Table" localSheetId="66">#REF!</definedName>
    <definedName name="Template_Table">#REF!</definedName>
    <definedName name="terte" localSheetId="27" hidden="1">#REF!</definedName>
    <definedName name="terte" localSheetId="47" hidden="1">#REF!</definedName>
    <definedName name="terte" localSheetId="48" hidden="1">#REF!</definedName>
    <definedName name="terte" localSheetId="49" hidden="1">#REF!</definedName>
    <definedName name="terte" localSheetId="52" hidden="1">#REF!</definedName>
    <definedName name="terte" localSheetId="53" hidden="1">#REF!</definedName>
    <definedName name="terte" localSheetId="57" hidden="1">#REF!</definedName>
    <definedName name="terte" localSheetId="61" hidden="1">#REF!</definedName>
    <definedName name="terte" localSheetId="66" hidden="1">#REF!</definedName>
    <definedName name="terte" hidden="1">#REF!</definedName>
    <definedName name="tete" localSheetId="27" hidden="1">#REF!</definedName>
    <definedName name="tete" localSheetId="47" hidden="1">#REF!</definedName>
    <definedName name="tete" localSheetId="48" hidden="1">#REF!</definedName>
    <definedName name="tete" localSheetId="49" hidden="1">#REF!</definedName>
    <definedName name="tete" localSheetId="52" hidden="1">#REF!</definedName>
    <definedName name="tete" localSheetId="53" hidden="1">#REF!</definedName>
    <definedName name="tete" localSheetId="57" hidden="1">#REF!</definedName>
    <definedName name="tete" localSheetId="61" hidden="1">#REF!</definedName>
    <definedName name="tete" localSheetId="66" hidden="1">#REF!</definedName>
    <definedName name="tete" hidden="1">#REF!</definedName>
    <definedName name="tetetwe" localSheetId="27" hidden="1">'[59]Fax a enviar'!#REF!</definedName>
    <definedName name="tetetwe" localSheetId="52" hidden="1">'[59]Fax a enviar'!#REF!</definedName>
    <definedName name="tetetwe" localSheetId="66" hidden="1">'[59]Fax a enviar'!#REF!</definedName>
    <definedName name="tetetwe" hidden="1">'[59]Fax a enviar'!#REF!</definedName>
    <definedName name="textToday" localSheetId="27">#REF!</definedName>
    <definedName name="textToday" localSheetId="47">#REF!</definedName>
    <definedName name="textToday" localSheetId="48">#REF!</definedName>
    <definedName name="textToday" localSheetId="49">#REF!</definedName>
    <definedName name="textToday" localSheetId="52">#REF!</definedName>
    <definedName name="textToday" localSheetId="53">#REF!</definedName>
    <definedName name="textToday" localSheetId="57">#REF!</definedName>
    <definedName name="textToday" localSheetId="61">#REF!</definedName>
    <definedName name="textToday" localSheetId="66">#REF!</definedName>
    <definedName name="textToday" localSheetId="69">#REF!</definedName>
    <definedName name="textToday" localSheetId="78">#REF!</definedName>
    <definedName name="textToday">#REF!</definedName>
    <definedName name="TIPOCAMBIO" localSheetId="52">#REF!</definedName>
    <definedName name="TIPOCAMBIO" localSheetId="66">#REF!</definedName>
    <definedName name="TIPOCAMBIO" localSheetId="78">#REF!</definedName>
    <definedName name="TIPOCAMBIO">#REF!</definedName>
    <definedName name="TITLES" localSheetId="52">#REF!</definedName>
    <definedName name="TITLES" localSheetId="66">#REF!</definedName>
    <definedName name="TITLES" localSheetId="78">#REF!</definedName>
    <definedName name="TITLES">#REF!</definedName>
    <definedName name="TítuloDeColumna1" localSheetId="66">#REF!</definedName>
    <definedName name="TítuloDeColumna1">#REF!</definedName>
    <definedName name="TítuloDeColumna2" localSheetId="66">#REF!</definedName>
    <definedName name="TítuloDeColumna2">#REF!</definedName>
    <definedName name="_xlnm.Print_Titles" localSheetId="27">#REF!</definedName>
    <definedName name="_xlnm.Print_Titles" localSheetId="47">#REF!</definedName>
    <definedName name="_xlnm.Print_Titles" localSheetId="48">#REF!</definedName>
    <definedName name="_xlnm.Print_Titles" localSheetId="49">#REF!</definedName>
    <definedName name="_xlnm.Print_Titles" localSheetId="52">#REF!</definedName>
    <definedName name="_xlnm.Print_Titles" localSheetId="53">#REF!</definedName>
    <definedName name="_xlnm.Print_Titles" localSheetId="57">#REF!</definedName>
    <definedName name="_xlnm.Print_Titles" localSheetId="61">#REF!</definedName>
    <definedName name="_xlnm.Print_Titles" localSheetId="66">#REF!</definedName>
    <definedName name="_xlnm.Print_Titles" localSheetId="69">#REF!</definedName>
    <definedName name="_xlnm.Print_Titles">#REF!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46" hidden="1">{"Riqfin97",#N/A,FALSE,"Tran";"Riqfinpro",#N/A,FALSE,"Tran"}</definedName>
    <definedName name="tj" localSheetId="47" hidden="1">{"Riqfin97",#N/A,FALSE,"Tran";"Riqfinpro",#N/A,FALSE,"Tran"}</definedName>
    <definedName name="tj" localSheetId="48" hidden="1">{"Riqfin97",#N/A,FALSE,"Tran";"Riqfinpro",#N/A,FALSE,"Tran"}</definedName>
    <definedName name="tj" localSheetId="49" hidden="1">{"Riqfin97",#N/A,FALSE,"Tran";"Riqfinpro",#N/A,FALSE,"Tran"}</definedName>
    <definedName name="tj" localSheetId="50" hidden="1">{"Riqfin97",#N/A,FALSE,"Tran";"Riqfinpro",#N/A,FALSE,"Tran"}</definedName>
    <definedName name="tj" localSheetId="51" hidden="1">{"Riqfin97",#N/A,FALSE,"Tran";"Riqfinpro",#N/A,FALSE,"Tran"}</definedName>
    <definedName name="tj" localSheetId="52" hidden="1">{"Riqfin97",#N/A,FALSE,"Tran";"Riqfinpro",#N/A,FALSE,"Tran"}</definedName>
    <definedName name="tj" localSheetId="53" hidden="1">{"Riqfin97",#N/A,FALSE,"Tran";"Riqfinpro",#N/A,FALSE,"Tran"}</definedName>
    <definedName name="tj" localSheetId="14" hidden="1">{"Riqfin97",#N/A,FALSE,"Tran";"Riqfinpro",#N/A,FALSE,"Tran"}</definedName>
    <definedName name="tj" localSheetId="57" hidden="1">{"Riqfin97",#N/A,FALSE,"Tran";"Riqfinpro",#N/A,FALSE,"Tran"}</definedName>
    <definedName name="tj" localSheetId="61" hidden="1">{"Riqfin97",#N/A,FALSE,"Tran";"Riqfinpro",#N/A,FALSE,"Tran"}</definedName>
    <definedName name="tj" localSheetId="62" hidden="1">{"Riqfin97",#N/A,FALSE,"Tran";"Riqfinpro",#N/A,FALSE,"Tran"}</definedName>
    <definedName name="tj" localSheetId="66" hidden="1">{"Riqfin97",#N/A,FALSE,"Tran";"Riqfinpro",#N/A,FALSE,"Tran"}</definedName>
    <definedName name="tj" localSheetId="69" hidden="1">{"Riqfin97",#N/A,FALSE,"Tran";"Riqfinpro",#N/A,FALSE,"Tran"}</definedName>
    <definedName name="tj" localSheetId="70" hidden="1">{"Riqfin97",#N/A,FALSE,"Tran";"Riqfinpro",#N/A,FALSE,"Tran"}</definedName>
    <definedName name="tj" localSheetId="71" hidden="1">{"Riqfin97",#N/A,FALSE,"Tran";"Riqfinpro",#N/A,FALSE,"Tran"}</definedName>
    <definedName name="tj" localSheetId="73" hidden="1">{"Riqfin97",#N/A,FALSE,"Tran";"Riqfinpro",#N/A,FALSE,"Tran"}</definedName>
    <definedName name="tj" localSheetId="74" hidden="1">{"Riqfin97",#N/A,FALSE,"Tran";"Riqfinpro",#N/A,FALSE,"Tran"}</definedName>
    <definedName name="tj" localSheetId="75" hidden="1">{"Riqfin97",#N/A,FALSE,"Tran";"Riqfinpro",#N/A,FALSE,"Tran"}</definedName>
    <definedName name="tj" localSheetId="76" hidden="1">{"Riqfin97",#N/A,FALSE,"Tran";"Riqfinpro",#N/A,FALSE,"Tran"}</definedName>
    <definedName name="tj" localSheetId="78" hidden="1">{"Riqfin97",#N/A,FALSE,"Tran";"Riqfinpro",#N/A,FALSE,"Tran"}</definedName>
    <definedName name="tj" hidden="1">{"Riqfin97",#N/A,FALSE,"Tran";"Riqfinpro",#N/A,FALSE,"Tran"}</definedName>
    <definedName name="tjutju" hidden="1">'[55]Fax a enviar'!#REF!</definedName>
    <definedName name="TM" localSheetId="46">#REF!</definedName>
    <definedName name="TM" localSheetId="51">#REF!</definedName>
    <definedName name="TM" localSheetId="52">#REF!</definedName>
    <definedName name="TM" localSheetId="66">#REF!</definedName>
    <definedName name="TM" localSheetId="78">#REF!</definedName>
    <definedName name="TM">#REF!</definedName>
    <definedName name="TM_D" localSheetId="46">#REF!</definedName>
    <definedName name="TM_D" localSheetId="51">#REF!</definedName>
    <definedName name="TM_D" localSheetId="52">#REF!</definedName>
    <definedName name="TM_D" localSheetId="66">#REF!</definedName>
    <definedName name="TM_D" localSheetId="78">#REF!</definedName>
    <definedName name="TM_D">#REF!</definedName>
    <definedName name="TM_DPCH" localSheetId="46">#REF!</definedName>
    <definedName name="TM_DPCH" localSheetId="51">#REF!</definedName>
    <definedName name="TM_DPCH" localSheetId="52">#REF!</definedName>
    <definedName name="TM_DPCH" localSheetId="66">#REF!</definedName>
    <definedName name="TM_DPCH" localSheetId="78">#REF!</definedName>
    <definedName name="TM_DPCH">#REF!</definedName>
    <definedName name="TM_R" localSheetId="52">#REF!</definedName>
    <definedName name="TM_R" localSheetId="66">#REF!</definedName>
    <definedName name="TM_R">#REF!</definedName>
    <definedName name="TM_RPCH" localSheetId="52">#REF!</definedName>
    <definedName name="TM_RPCH" localSheetId="66">#REF!</definedName>
    <definedName name="TM_RPCH">#REF!</definedName>
    <definedName name="TMG" localSheetId="52">#REF!</definedName>
    <definedName name="TMG" localSheetId="66">#REF!</definedName>
    <definedName name="TMG">#REF!</definedName>
    <definedName name="TMG_D">[50]Q5!$E$23:$AH$23</definedName>
    <definedName name="TMG_DPCH" localSheetId="46">#REF!</definedName>
    <definedName name="TMG_DPCH" localSheetId="51">#REF!</definedName>
    <definedName name="TMG_DPCH" localSheetId="52">#REF!</definedName>
    <definedName name="TMG_DPCH" localSheetId="66">#REF!</definedName>
    <definedName name="TMG_DPCH" localSheetId="78">#REF!</definedName>
    <definedName name="TMG_DPCH">#REF!</definedName>
    <definedName name="TMG_R" localSheetId="46">#REF!</definedName>
    <definedName name="TMG_R" localSheetId="51">#REF!</definedName>
    <definedName name="TMG_R" localSheetId="52">#REF!</definedName>
    <definedName name="TMG_R" localSheetId="66">#REF!</definedName>
    <definedName name="TMG_R" localSheetId="78">#REF!</definedName>
    <definedName name="TMG_R">#REF!</definedName>
    <definedName name="TMG_RPCH" localSheetId="46">#REF!</definedName>
    <definedName name="TMG_RPCH" localSheetId="51">#REF!</definedName>
    <definedName name="TMG_RPCH" localSheetId="52">#REF!</definedName>
    <definedName name="TMG_RPCH" localSheetId="66">#REF!</definedName>
    <definedName name="TMG_RPCH" localSheetId="78">#REF!</definedName>
    <definedName name="TMG_RPCH">#REF!</definedName>
    <definedName name="TMGO">#N/A</definedName>
    <definedName name="TMGO_D" localSheetId="46">#REF!</definedName>
    <definedName name="TMGO_D" localSheetId="51">#REF!</definedName>
    <definedName name="TMGO_D" localSheetId="52">#REF!</definedName>
    <definedName name="TMGO_D" localSheetId="66">#REF!</definedName>
    <definedName name="TMGO_D" localSheetId="78">#REF!</definedName>
    <definedName name="TMGO_D">#REF!</definedName>
    <definedName name="TMGO_DPCH" localSheetId="46">#REF!</definedName>
    <definedName name="TMGO_DPCH" localSheetId="51">#REF!</definedName>
    <definedName name="TMGO_DPCH" localSheetId="52">#REF!</definedName>
    <definedName name="TMGO_DPCH" localSheetId="66">#REF!</definedName>
    <definedName name="TMGO_DPCH" localSheetId="78">#REF!</definedName>
    <definedName name="TMGO_DPCH">#REF!</definedName>
    <definedName name="TMGO_R" localSheetId="46">#REF!</definedName>
    <definedName name="TMGO_R" localSheetId="51">#REF!</definedName>
    <definedName name="TMGO_R" localSheetId="52">#REF!</definedName>
    <definedName name="TMGO_R" localSheetId="66">#REF!</definedName>
    <definedName name="TMGO_R" localSheetId="78">#REF!</definedName>
    <definedName name="TMGO_R">#REF!</definedName>
    <definedName name="TMGO_RPCH" localSheetId="52">#REF!</definedName>
    <definedName name="TMGO_RPCH" localSheetId="66">#REF!</definedName>
    <definedName name="TMGO_RPCH">#REF!</definedName>
    <definedName name="TMGXO" localSheetId="52">#REF!</definedName>
    <definedName name="TMGXO" localSheetId="66">#REF!</definedName>
    <definedName name="TMGXO">#REF!</definedName>
    <definedName name="TMGXO_D" localSheetId="52">#REF!</definedName>
    <definedName name="TMGXO_D" localSheetId="66">#REF!</definedName>
    <definedName name="TMGXO_D">#REF!</definedName>
    <definedName name="TMGXO_DPCH" localSheetId="52">#REF!</definedName>
    <definedName name="TMGXO_DPCH" localSheetId="66">#REF!</definedName>
    <definedName name="TMGXO_DPCH">#REF!</definedName>
    <definedName name="TMGXO_R" localSheetId="52">#REF!</definedName>
    <definedName name="TMGXO_R" localSheetId="66">#REF!</definedName>
    <definedName name="TMGXO_R">#REF!</definedName>
    <definedName name="TMGXO_RPCH" localSheetId="52">#REF!</definedName>
    <definedName name="TMGXO_RPCH" localSheetId="66">#REF!</definedName>
    <definedName name="TMGXO_RPCH">#REF!</definedName>
    <definedName name="TMS" localSheetId="52">#REF!</definedName>
    <definedName name="TMS" localSheetId="66">#REF!</definedName>
    <definedName name="TMS">#REF!</definedName>
    <definedName name="TOC" localSheetId="27">#REF!</definedName>
    <definedName name="TOC" localSheetId="47">#REF!</definedName>
    <definedName name="TOC" localSheetId="48">#REF!</definedName>
    <definedName name="TOC" localSheetId="49">#REF!</definedName>
    <definedName name="TOC" localSheetId="52">#REF!</definedName>
    <definedName name="TOC" localSheetId="53">#REF!</definedName>
    <definedName name="TOC" localSheetId="57">#REF!</definedName>
    <definedName name="TOC" localSheetId="61">#REF!</definedName>
    <definedName name="TOC" localSheetId="66">#REF!</definedName>
    <definedName name="TOC" localSheetId="69">#REF!</definedName>
    <definedName name="TOC">#REF!</definedName>
    <definedName name="TODO">[92]BCC!$A$1:$N$821,[92]BCC!$A$822:$N$1624</definedName>
    <definedName name="TOT00" localSheetId="27">#REF!</definedName>
    <definedName name="TOT00" localSheetId="47">#REF!</definedName>
    <definedName name="TOT00" localSheetId="48">#REF!</definedName>
    <definedName name="TOT00" localSheetId="49">#REF!</definedName>
    <definedName name="TOT00" localSheetId="52">#REF!</definedName>
    <definedName name="TOT00" localSheetId="53">#REF!</definedName>
    <definedName name="TOT00" localSheetId="57">#REF!</definedName>
    <definedName name="TOT00" localSheetId="61">#REF!</definedName>
    <definedName name="TOT00" localSheetId="66">#REF!</definedName>
    <definedName name="TOT00" localSheetId="69">#REF!</definedName>
    <definedName name="TOT00" localSheetId="78">#REF!</definedName>
    <definedName name="TOT00">#REF!</definedName>
    <definedName name="TOTAL" localSheetId="27">#REF!</definedName>
    <definedName name="TOTAL" localSheetId="47">#REF!</definedName>
    <definedName name="TOTAL" localSheetId="48">#REF!</definedName>
    <definedName name="TOTAL" localSheetId="49">#REF!</definedName>
    <definedName name="TOTAL" localSheetId="52">#REF!</definedName>
    <definedName name="TOTAL" localSheetId="53">#REF!</definedName>
    <definedName name="TOTAL" localSheetId="57">#REF!</definedName>
    <definedName name="TOTAL" localSheetId="61">#REF!</definedName>
    <definedName name="TOTAL" localSheetId="66">#REF!</definedName>
    <definedName name="TOTAL" localSheetId="69">#REF!</definedName>
    <definedName name="TOTAL" localSheetId="78">#REF!</definedName>
    <definedName name="TOTAL">#REF!</definedName>
    <definedName name="Trade" localSheetId="52">#REF!</definedName>
    <definedName name="Trade" localSheetId="66">#REF!</definedName>
    <definedName name="Trade" localSheetId="78">#REF!</definedName>
    <definedName name="Trade">#REF!</definedName>
    <definedName name="TRADE3" localSheetId="52">[18]Trade!#REF!</definedName>
    <definedName name="TRADE3" localSheetId="66">[18]Trade!#REF!</definedName>
    <definedName name="TRADE3" localSheetId="78">[18]Trade!#REF!</definedName>
    <definedName name="TRADE3">[18]Trade!#REF!</definedName>
    <definedName name="TransChoice" localSheetId="0">OFFSET(TransList,0,0,COUNTA(TransList),1)</definedName>
    <definedName name="TransChoice" localSheetId="10">OFFSET(TransList,0,0,COUNTA(TransList),1)</definedName>
    <definedName name="TransChoice" localSheetId="33">OFFSET(TransList,0,0,COUNTA(TransList),1)</definedName>
    <definedName name="TransChoice" localSheetId="39">OFFSET(TransList,0,0,COUNTA(TransList),1)</definedName>
    <definedName name="TransChoice" localSheetId="3">OFFSET(TransList,0,0,COUNTA(TransList),1)</definedName>
    <definedName name="TransChoice" localSheetId="32">OFFSET(TransList,0,0,COUNTA(TransList),1)</definedName>
    <definedName name="TransChoice" localSheetId="34">OFFSET(TransList,0,0,COUNTA(TransList),1)</definedName>
    <definedName name="TransChoice" localSheetId="35">OFFSET(TransList,0,0,COUNTA(TransList),1)</definedName>
    <definedName name="TransChoice" localSheetId="36">OFFSET(TransList,0,0,COUNTA(TransList),1)</definedName>
    <definedName name="TransChoice" localSheetId="37">OFFSET(TransList,0,0,COUNTA(TransList),1)</definedName>
    <definedName name="TransChoice" localSheetId="38">OFFSET(TransList,0,0,COUNTA(TransList),1)</definedName>
    <definedName name="TransChoice" localSheetId="40">OFFSET(TransList,0,0,COUNTA(TransList),1)</definedName>
    <definedName name="TransChoice" localSheetId="46">OFFSET(TransList,0,0,COUNTA(TransList),1)</definedName>
    <definedName name="TransChoice" localSheetId="47">OFFSET(TransList,0,0,COUNTA(TransList),1)</definedName>
    <definedName name="TransChoice" localSheetId="48">OFFSET(TransList,0,0,COUNTA(TransList),1)</definedName>
    <definedName name="TransChoice" localSheetId="49">OFFSET(TransList,0,0,COUNTA(TransList),1)</definedName>
    <definedName name="TransChoice" localSheetId="50">OFFSET(TransList,0,0,COUNTA(TransList),1)</definedName>
    <definedName name="TransChoice" localSheetId="51">OFFSET(TransList,0,0,COUNTA(TransList),1)</definedName>
    <definedName name="TransChoice" localSheetId="52">OFFSET(TransList,0,0,COUNTA(TransList),1)</definedName>
    <definedName name="TransChoice" localSheetId="53">OFFSET(TransList,0,0,COUNTA(TransList),1)</definedName>
    <definedName name="TransChoice" localSheetId="55">OFFSET(TransList,0,0,COUNTA(TransList),1)</definedName>
    <definedName name="TransChoice" localSheetId="14">OFFSET(TransList,0,0,COUNTA(TransList),1)</definedName>
    <definedName name="TransChoice" localSheetId="56">OFFSET(TransList,0,0,COUNTA(TransList),1)</definedName>
    <definedName name="TransChoice" localSheetId="57">OFFSET(TransList,0,0,COUNTA(TransList),1)</definedName>
    <definedName name="TransChoice" localSheetId="59">OFFSET(TransList,0,0,COUNTA(TransList),1)</definedName>
    <definedName name="TransChoice" localSheetId="60">OFFSET(TransList,0,0,COUNTA(TransList),1)</definedName>
    <definedName name="TransChoice" localSheetId="61">OFFSET(TransList,0,0,COUNTA(TransList),1)</definedName>
    <definedName name="TransChoice" localSheetId="62">OFFSET(TransList,0,0,COUNTA(TransList),1)</definedName>
    <definedName name="TransChoice" localSheetId="66">OFFSET(TransList,0,0,COUNTA(TransList),1)</definedName>
    <definedName name="TransChoice" localSheetId="78">OFFSET(TransList,0,0,COUNTA(TransList),1)</definedName>
    <definedName name="TransChoice">OFFSET(TransList,0,0,COUNTA(TransList),1)</definedName>
    <definedName name="trert" localSheetId="27" hidden="1">'[59]Fax a enviar'!#REF!</definedName>
    <definedName name="trert" localSheetId="47" hidden="1">'[63]Fax a enviar'!#REF!</definedName>
    <definedName name="trert" localSheetId="48" hidden="1">'[63]Fax a enviar'!#REF!</definedName>
    <definedName name="trert" localSheetId="49" hidden="1">'[63]Fax a enviar'!#REF!</definedName>
    <definedName name="trert" localSheetId="52" hidden="1">'[59]Fax a enviar'!#REF!</definedName>
    <definedName name="trert" localSheetId="53" hidden="1">'[63]Fax a enviar'!#REF!</definedName>
    <definedName name="trert" localSheetId="57" hidden="1">'[63]Fax a enviar'!#REF!</definedName>
    <definedName name="trert" localSheetId="61" hidden="1">'[63]Fax a enviar'!#REF!</definedName>
    <definedName name="trert" localSheetId="66" hidden="1">'[59]Fax a enviar'!#REF!</definedName>
    <definedName name="trert" localSheetId="69" hidden="1">'[59]Fax a enviar'!#REF!</definedName>
    <definedName name="trert" localSheetId="78" hidden="1">'[59]Fax a enviar'!#REF!</definedName>
    <definedName name="trert" hidden="1">'[59]Fax a enviar'!#REF!</definedName>
    <definedName name="TRIGO" localSheetId="46">#REF!</definedName>
    <definedName name="TRIGO" localSheetId="51">#REF!</definedName>
    <definedName name="TRIGO" localSheetId="52">#REF!</definedName>
    <definedName name="TRIGO" localSheetId="66">#REF!</definedName>
    <definedName name="TRIGO" localSheetId="78">#REF!</definedName>
    <definedName name="TRIGO">#REF!</definedName>
    <definedName name="Trim">[79]Codigos!$A$5:$E$11</definedName>
    <definedName name="trrtr" localSheetId="27" hidden="1">#REF!</definedName>
    <definedName name="trrtr" localSheetId="47" hidden="1">#REF!</definedName>
    <definedName name="trrtr" localSheetId="48" hidden="1">#REF!</definedName>
    <definedName name="trrtr" localSheetId="49" hidden="1">#REF!</definedName>
    <definedName name="trrtr" localSheetId="52" hidden="1">#REF!</definedName>
    <definedName name="trrtr" localSheetId="53" hidden="1">#REF!</definedName>
    <definedName name="trrtr" localSheetId="57" hidden="1">#REF!</definedName>
    <definedName name="trrtr" localSheetId="61" hidden="1">#REF!</definedName>
    <definedName name="trrtr" localSheetId="66" hidden="1">#REF!</definedName>
    <definedName name="trrtr" localSheetId="69" hidden="1">#REF!</definedName>
    <definedName name="trrtr" localSheetId="78" hidden="1">#REF!</definedName>
    <definedName name="trrtr" hidden="1">#REF!</definedName>
    <definedName name="trtert" localSheetId="27" hidden="1">'[59]Fax a enviar'!#REF!</definedName>
    <definedName name="trtert" localSheetId="47" hidden="1">'[63]Fax a enviar'!#REF!</definedName>
    <definedName name="trtert" localSheetId="48" hidden="1">'[63]Fax a enviar'!#REF!</definedName>
    <definedName name="trtert" localSheetId="49" hidden="1">'[63]Fax a enviar'!#REF!</definedName>
    <definedName name="trtert" localSheetId="53" hidden="1">'[63]Fax a enviar'!#REF!</definedName>
    <definedName name="trtert" localSheetId="57" hidden="1">'[63]Fax a enviar'!#REF!</definedName>
    <definedName name="trtert" localSheetId="61" hidden="1">'[63]Fax a enviar'!#REF!</definedName>
    <definedName name="trtert" localSheetId="66" hidden="1">'[59]Fax a enviar'!#REF!</definedName>
    <definedName name="trtert" localSheetId="78" hidden="1">'[59]Fax a enviar'!#REF!</definedName>
    <definedName name="trtert" hidden="1">'[59]Fax a enviar'!#REF!</definedName>
    <definedName name="trtr" localSheetId="27" hidden="1">'[59]Fax a enviar'!#REF!</definedName>
    <definedName name="trtr" localSheetId="47" hidden="1">'[63]Fax a enviar'!#REF!</definedName>
    <definedName name="trtr" localSheetId="48" hidden="1">'[63]Fax a enviar'!#REF!</definedName>
    <definedName name="trtr" localSheetId="49" hidden="1">'[63]Fax a enviar'!#REF!</definedName>
    <definedName name="trtr" localSheetId="53" hidden="1">'[63]Fax a enviar'!#REF!</definedName>
    <definedName name="trtr" localSheetId="57" hidden="1">'[63]Fax a enviar'!#REF!</definedName>
    <definedName name="trtr" localSheetId="61" hidden="1">'[63]Fax a enviar'!#REF!</definedName>
    <definedName name="trtr" localSheetId="66" hidden="1">'[59]Fax a enviar'!#REF!</definedName>
    <definedName name="trtr" localSheetId="78" hidden="1">'[59]Fax a enviar'!#REF!</definedName>
    <definedName name="trtr" hidden="1">'[59]Fax a enviar'!#REF!</definedName>
    <definedName name="tt" localSheetId="27">#REF!</definedName>
    <definedName name="tt" localSheetId="47">#REF!</definedName>
    <definedName name="tt" localSheetId="48">#REF!</definedName>
    <definedName name="tt" localSheetId="49">#REF!</definedName>
    <definedName name="tt" localSheetId="52">#REF!</definedName>
    <definedName name="tt" localSheetId="53">#REF!</definedName>
    <definedName name="tt" localSheetId="57">#REF!</definedName>
    <definedName name="tt" localSheetId="61">#REF!</definedName>
    <definedName name="tt" localSheetId="66">#REF!</definedName>
    <definedName name="tt" localSheetId="69">#REF!</definedName>
    <definedName name="tt" localSheetId="78">#REF!</definedName>
    <definedName name="tt">#REF!</definedName>
    <definedName name="tta" localSheetId="27">#REF!</definedName>
    <definedName name="tta" localSheetId="47">#REF!</definedName>
    <definedName name="tta" localSheetId="48">#REF!</definedName>
    <definedName name="tta" localSheetId="49">#REF!</definedName>
    <definedName name="tta" localSheetId="52">#REF!</definedName>
    <definedName name="tta" localSheetId="53">#REF!</definedName>
    <definedName name="tta" localSheetId="57">#REF!</definedName>
    <definedName name="tta" localSheetId="61">#REF!</definedName>
    <definedName name="tta" localSheetId="66">#REF!</definedName>
    <definedName name="tta" localSheetId="69">#REF!</definedName>
    <definedName name="tta" localSheetId="78">#REF!</definedName>
    <definedName name="tta">#REF!</definedName>
    <definedName name="ttaa" localSheetId="27">#REF!</definedName>
    <definedName name="ttaa" localSheetId="47">#REF!</definedName>
    <definedName name="ttaa" localSheetId="48">#REF!</definedName>
    <definedName name="ttaa" localSheetId="49">#REF!</definedName>
    <definedName name="ttaa" localSheetId="52">#REF!</definedName>
    <definedName name="ttaa" localSheetId="53">#REF!</definedName>
    <definedName name="ttaa" localSheetId="57">#REF!</definedName>
    <definedName name="ttaa" localSheetId="61">#REF!</definedName>
    <definedName name="ttaa" localSheetId="66">#REF!</definedName>
    <definedName name="ttaa" localSheetId="69">#REF!</definedName>
    <definedName name="ttaa" localSheetId="78">#REF!</definedName>
    <definedName name="ttaa">#REF!</definedName>
    <definedName name="ttetet" localSheetId="27" hidden="1">'[59]Fax a enviar'!#REF!</definedName>
    <definedName name="ttetet" localSheetId="47" hidden="1">'[63]Fax a enviar'!#REF!</definedName>
    <definedName name="ttetet" localSheetId="48" hidden="1">'[63]Fax a enviar'!#REF!</definedName>
    <definedName name="ttetet" localSheetId="49" hidden="1">'[63]Fax a enviar'!#REF!</definedName>
    <definedName name="ttetet" localSheetId="53" hidden="1">'[63]Fax a enviar'!#REF!</definedName>
    <definedName name="ttetet" localSheetId="57" hidden="1">'[63]Fax a enviar'!#REF!</definedName>
    <definedName name="ttetet" localSheetId="61" hidden="1">'[63]Fax a enviar'!#REF!</definedName>
    <definedName name="ttetet" localSheetId="66" hidden="1">'[59]Fax a enviar'!#REF!</definedName>
    <definedName name="ttetet" localSheetId="69" hidden="1">'[59]Fax a enviar'!#REF!</definedName>
    <definedName name="ttetet" localSheetId="78" hidden="1">'[59]Fax a enviar'!#REF!</definedName>
    <definedName name="ttetet" hidden="1">'[59]Fax a enviar'!#REF!</definedName>
    <definedName name="ttt" localSheetId="27" hidden="1">'[55]Fax a enviar'!#REF!</definedName>
    <definedName name="ttt" localSheetId="47" hidden="1">'[55]Fax a enviar'!#REF!</definedName>
    <definedName name="ttt" localSheetId="48" hidden="1">'[55]Fax a enviar'!#REF!</definedName>
    <definedName name="ttt" localSheetId="49" hidden="1">'[55]Fax a enviar'!#REF!</definedName>
    <definedName name="ttt" localSheetId="53" hidden="1">'[55]Fax a enviar'!#REF!</definedName>
    <definedName name="ttt" localSheetId="57" hidden="1">'[55]Fax a enviar'!#REF!</definedName>
    <definedName name="ttt" localSheetId="61" hidden="1">'[55]Fax a enviar'!#REF!</definedName>
    <definedName name="ttt" localSheetId="66" hidden="1">'[55]Fax a enviar'!#REF!</definedName>
    <definedName name="ttt" localSheetId="69" hidden="1">'[55]Fax a enviar'!#REF!</definedName>
    <definedName name="ttt" localSheetId="78" hidden="1">'[55]Fax a enviar'!#REF!</definedName>
    <definedName name="ttt" hidden="1">'[55]Fax a enviar'!#REF!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46" hidden="1">{"Tab1",#N/A,FALSE,"P";"Tab2",#N/A,FALSE,"P"}</definedName>
    <definedName name="tttt" localSheetId="47" hidden="1">{"Tab1",#N/A,FALSE,"P";"Tab2",#N/A,FALSE,"P"}</definedName>
    <definedName name="tttt" localSheetId="48" hidden="1">{"Tab1",#N/A,FALSE,"P";"Tab2",#N/A,FALSE,"P"}</definedName>
    <definedName name="tttt" localSheetId="49" hidden="1">{"Tab1",#N/A,FALSE,"P";"Tab2",#N/A,FALSE,"P"}</definedName>
    <definedName name="tttt" localSheetId="50" hidden="1">{"Tab1",#N/A,FALSE,"P";"Tab2",#N/A,FALSE,"P"}</definedName>
    <definedName name="tttt" localSheetId="51" hidden="1">{"Tab1",#N/A,FALSE,"P";"Tab2",#N/A,FALSE,"P"}</definedName>
    <definedName name="tttt" localSheetId="52" hidden="1">{"Tab1",#N/A,FALSE,"P";"Tab2",#N/A,FALSE,"P"}</definedName>
    <definedName name="tttt" localSheetId="53" hidden="1">{"Tab1",#N/A,FALSE,"P";"Tab2",#N/A,FALSE,"P"}</definedName>
    <definedName name="tttt" localSheetId="14" hidden="1">{"Tab1",#N/A,FALSE,"P";"Tab2",#N/A,FALSE,"P"}</definedName>
    <definedName name="tttt" localSheetId="57" hidden="1">{"Tab1",#N/A,FALSE,"P";"Tab2",#N/A,FALSE,"P"}</definedName>
    <definedName name="tttt" localSheetId="61" hidden="1">{"Tab1",#N/A,FALSE,"P";"Tab2",#N/A,FALSE,"P"}</definedName>
    <definedName name="tttt" localSheetId="62" hidden="1">{"Tab1",#N/A,FALSE,"P";"Tab2",#N/A,FALSE,"P"}</definedName>
    <definedName name="tttt" localSheetId="66" hidden="1">{"Tab1",#N/A,FALSE,"P";"Tab2",#N/A,FALSE,"P"}</definedName>
    <definedName name="tttt" localSheetId="69" hidden="1">{"Tab1",#N/A,FALSE,"P";"Tab2",#N/A,FALSE,"P"}</definedName>
    <definedName name="tttt" localSheetId="70" hidden="1">{"Tab1",#N/A,FALSE,"P";"Tab2",#N/A,FALSE,"P"}</definedName>
    <definedName name="tttt" localSheetId="71" hidden="1">{"Tab1",#N/A,FALSE,"P";"Tab2",#N/A,FALSE,"P"}</definedName>
    <definedName name="tttt" localSheetId="73" hidden="1">{"Tab1",#N/A,FALSE,"P";"Tab2",#N/A,FALSE,"P"}</definedName>
    <definedName name="tttt" localSheetId="74" hidden="1">{"Tab1",#N/A,FALSE,"P";"Tab2",#N/A,FALSE,"P"}</definedName>
    <definedName name="tttt" localSheetId="75" hidden="1">{"Tab1",#N/A,FALSE,"P";"Tab2",#N/A,FALSE,"P"}</definedName>
    <definedName name="tttt" localSheetId="76" hidden="1">{"Tab1",#N/A,FALSE,"P";"Tab2",#N/A,FALSE,"P"}</definedName>
    <definedName name="tttt" localSheetId="78" hidden="1">{"Tab1",#N/A,FALSE,"P";"Tab2",#N/A,FALSE,"P"}</definedName>
    <definedName name="tttt" hidden="1">{"Tab1",#N/A,FALSE,"P";"Tab2",#N/A,FALSE,"P"}</definedName>
    <definedName name="ttttt" hidden="1">[78]M!#REF!</definedName>
    <definedName name="twetwee" localSheetId="27" hidden="1">#REF!</definedName>
    <definedName name="twetwee" localSheetId="47" hidden="1">#REF!</definedName>
    <definedName name="twetwee" localSheetId="48" hidden="1">#REF!</definedName>
    <definedName name="twetwee" localSheetId="49" hidden="1">#REF!</definedName>
    <definedName name="twetwee" localSheetId="52" hidden="1">#REF!</definedName>
    <definedName name="twetwee" localSheetId="53" hidden="1">#REF!</definedName>
    <definedName name="twetwee" localSheetId="57" hidden="1">#REF!</definedName>
    <definedName name="twetwee" localSheetId="61" hidden="1">#REF!</definedName>
    <definedName name="twetwee" localSheetId="66" hidden="1">#REF!</definedName>
    <definedName name="twetwee" localSheetId="69" hidden="1">#REF!</definedName>
    <definedName name="twetwee" localSheetId="78" hidden="1">#REF!</definedName>
    <definedName name="twetwee" hidden="1">#REF!</definedName>
    <definedName name="TX" localSheetId="52">#REF!</definedName>
    <definedName name="TX" localSheetId="66">#REF!</definedName>
    <definedName name="TX" localSheetId="78">#REF!</definedName>
    <definedName name="TX">#REF!</definedName>
    <definedName name="TX_D" localSheetId="52">#REF!</definedName>
    <definedName name="TX_D" localSheetId="66">#REF!</definedName>
    <definedName name="TX_D" localSheetId="78">#REF!</definedName>
    <definedName name="TX_D">#REF!</definedName>
    <definedName name="TX_DPCH" localSheetId="52">#REF!</definedName>
    <definedName name="TX_DPCH" localSheetId="66">#REF!</definedName>
    <definedName name="TX_DPCH">#REF!</definedName>
    <definedName name="TX_R" localSheetId="52">#REF!</definedName>
    <definedName name="TX_R" localSheetId="66">#REF!</definedName>
    <definedName name="TX_R">#REF!</definedName>
    <definedName name="TX_RPCH" localSheetId="52">#REF!</definedName>
    <definedName name="TX_RPCH" localSheetId="66">#REF!</definedName>
    <definedName name="TX_RPCH">#REF!</definedName>
    <definedName name="TXG" localSheetId="52">#REF!</definedName>
    <definedName name="TXG" localSheetId="66">#REF!</definedName>
    <definedName name="TXG">#REF!</definedName>
    <definedName name="TXG_D">#N/A</definedName>
    <definedName name="TXG_DPCH" localSheetId="46">#REF!</definedName>
    <definedName name="TXG_DPCH" localSheetId="51">#REF!</definedName>
    <definedName name="TXG_DPCH" localSheetId="52">#REF!</definedName>
    <definedName name="TXG_DPCH" localSheetId="66">#REF!</definedName>
    <definedName name="TXG_DPCH" localSheetId="78">#REF!</definedName>
    <definedName name="TXG_DPCH">#REF!</definedName>
    <definedName name="TXG_R" localSheetId="46">#REF!</definedName>
    <definedName name="TXG_R" localSheetId="51">#REF!</definedName>
    <definedName name="TXG_R" localSheetId="52">#REF!</definedName>
    <definedName name="TXG_R" localSheetId="66">#REF!</definedName>
    <definedName name="TXG_R" localSheetId="78">#REF!</definedName>
    <definedName name="TXG_R">#REF!</definedName>
    <definedName name="TXG_RPCH" localSheetId="46">#REF!</definedName>
    <definedName name="TXG_RPCH" localSheetId="51">#REF!</definedName>
    <definedName name="TXG_RPCH" localSheetId="52">#REF!</definedName>
    <definedName name="TXG_RPCH" localSheetId="66">#REF!</definedName>
    <definedName name="TXG_RPCH" localSheetId="78">#REF!</definedName>
    <definedName name="TXG_RPCH">#REF!</definedName>
    <definedName name="TXGO">#N/A</definedName>
    <definedName name="TXGO_D" localSheetId="46">#REF!</definedName>
    <definedName name="TXGO_D" localSheetId="51">#REF!</definedName>
    <definedName name="TXGO_D" localSheetId="52">#REF!</definedName>
    <definedName name="TXGO_D" localSheetId="66">#REF!</definedName>
    <definedName name="TXGO_D" localSheetId="78">#REF!</definedName>
    <definedName name="TXGO_D">#REF!</definedName>
    <definedName name="TXGO_DPCH" localSheetId="46">#REF!</definedName>
    <definedName name="TXGO_DPCH" localSheetId="51">#REF!</definedName>
    <definedName name="TXGO_DPCH" localSheetId="52">#REF!</definedName>
    <definedName name="TXGO_DPCH" localSheetId="66">#REF!</definedName>
    <definedName name="TXGO_DPCH" localSheetId="78">#REF!</definedName>
    <definedName name="TXGO_DPCH">#REF!</definedName>
    <definedName name="TXGO_R" localSheetId="46">#REF!</definedName>
    <definedName name="TXGO_R" localSheetId="51">#REF!</definedName>
    <definedName name="TXGO_R" localSheetId="52">#REF!</definedName>
    <definedName name="TXGO_R" localSheetId="66">#REF!</definedName>
    <definedName name="TXGO_R" localSheetId="78">#REF!</definedName>
    <definedName name="TXGO_R">#REF!</definedName>
    <definedName name="TXGO_RPCH" localSheetId="52">#REF!</definedName>
    <definedName name="TXGO_RPCH" localSheetId="66">#REF!</definedName>
    <definedName name="TXGO_RPCH">#REF!</definedName>
    <definedName name="TXGXO" localSheetId="52">#REF!</definedName>
    <definedName name="TXGXO" localSheetId="66">#REF!</definedName>
    <definedName name="TXGXO">#REF!</definedName>
    <definedName name="TXGXO_D" localSheetId="52">#REF!</definedName>
    <definedName name="TXGXO_D" localSheetId="66">#REF!</definedName>
    <definedName name="TXGXO_D">#REF!</definedName>
    <definedName name="TXGXO_DPCH" localSheetId="52">#REF!</definedName>
    <definedName name="TXGXO_DPCH" localSheetId="66">#REF!</definedName>
    <definedName name="TXGXO_DPCH">#REF!</definedName>
    <definedName name="TXGXO_R" localSheetId="52">#REF!</definedName>
    <definedName name="TXGXO_R" localSheetId="66">#REF!</definedName>
    <definedName name="TXGXO_R">#REF!</definedName>
    <definedName name="TXGXO_RPCH" localSheetId="52">#REF!</definedName>
    <definedName name="TXGXO_RPCH" localSheetId="66">#REF!</definedName>
    <definedName name="TXGXO_RPCH">#REF!</definedName>
    <definedName name="TXS" localSheetId="52">#REF!</definedName>
    <definedName name="TXS" localSheetId="66">#REF!</definedName>
    <definedName name="TXS">#REF!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46" hidden="1">{"Riqfin97",#N/A,FALSE,"Tran";"Riqfinpro",#N/A,FALSE,"Tran"}</definedName>
    <definedName name="ty" localSheetId="47" hidden="1">{"Riqfin97",#N/A,FALSE,"Tran";"Riqfinpro",#N/A,FALSE,"Tran"}</definedName>
    <definedName name="ty" localSheetId="48" hidden="1">{"Riqfin97",#N/A,FALSE,"Tran";"Riqfinpro",#N/A,FALSE,"Tran"}</definedName>
    <definedName name="ty" localSheetId="49" hidden="1">{"Riqfin97",#N/A,FALSE,"Tran";"Riqfinpro",#N/A,FALSE,"Tran"}</definedName>
    <definedName name="ty" localSheetId="50" hidden="1">{"Riqfin97",#N/A,FALSE,"Tran";"Riqfinpro",#N/A,FALSE,"Tran"}</definedName>
    <definedName name="ty" localSheetId="51" hidden="1">{"Riqfin97",#N/A,FALSE,"Tran";"Riqfinpro",#N/A,FALSE,"Tran"}</definedName>
    <definedName name="ty" localSheetId="52" hidden="1">{"Riqfin97",#N/A,FALSE,"Tran";"Riqfinpro",#N/A,FALSE,"Tran"}</definedName>
    <definedName name="ty" localSheetId="53" hidden="1">{"Riqfin97",#N/A,FALSE,"Tran";"Riqfinpro",#N/A,FALSE,"Tran"}</definedName>
    <definedName name="ty" localSheetId="14" hidden="1">{"Riqfin97",#N/A,FALSE,"Tran";"Riqfinpro",#N/A,FALSE,"Tran"}</definedName>
    <definedName name="ty" localSheetId="57" hidden="1">{"Riqfin97",#N/A,FALSE,"Tran";"Riqfinpro",#N/A,FALSE,"Tran"}</definedName>
    <definedName name="ty" localSheetId="61" hidden="1">{"Riqfin97",#N/A,FALSE,"Tran";"Riqfinpro",#N/A,FALSE,"Tran"}</definedName>
    <definedName name="ty" localSheetId="62" hidden="1">{"Riqfin97",#N/A,FALSE,"Tran";"Riqfinpro",#N/A,FALSE,"Tran"}</definedName>
    <definedName name="ty" localSheetId="66" hidden="1">{"Riqfin97",#N/A,FALSE,"Tran";"Riqfinpro",#N/A,FALSE,"Tran"}</definedName>
    <definedName name="ty" localSheetId="69" hidden="1">{"Riqfin97",#N/A,FALSE,"Tran";"Riqfinpro",#N/A,FALSE,"Tran"}</definedName>
    <definedName name="ty" localSheetId="70" hidden="1">{"Riqfin97",#N/A,FALSE,"Tran";"Riqfinpro",#N/A,FALSE,"Tran"}</definedName>
    <definedName name="ty" localSheetId="71" hidden="1">{"Riqfin97",#N/A,FALSE,"Tran";"Riqfinpro",#N/A,FALSE,"Tran"}</definedName>
    <definedName name="ty" localSheetId="73" hidden="1">{"Riqfin97",#N/A,FALSE,"Tran";"Riqfinpro",#N/A,FALSE,"Tran"}</definedName>
    <definedName name="ty" localSheetId="74" hidden="1">{"Riqfin97",#N/A,FALSE,"Tran";"Riqfinpro",#N/A,FALSE,"Tran"}</definedName>
    <definedName name="ty" localSheetId="75" hidden="1">{"Riqfin97",#N/A,FALSE,"Tran";"Riqfinpro",#N/A,FALSE,"Tran"}</definedName>
    <definedName name="ty" localSheetId="76" hidden="1">{"Riqfin97",#N/A,FALSE,"Tran";"Riqfinpro",#N/A,FALSE,"Tran"}</definedName>
    <definedName name="ty" localSheetId="78" hidden="1">{"Riqfin97",#N/A,FALSE,"Tran";"Riqfinpro",#N/A,FALSE,"Tran"}</definedName>
    <definedName name="ty" hidden="1">{"Riqfin97",#N/A,FALSE,"Tran";"Riqfinpro",#N/A,FALSE,"Tran"}</definedName>
    <definedName name="UAED" localSheetId="27">#REF!</definedName>
    <definedName name="UAED" localSheetId="47">#REF!</definedName>
    <definedName name="UAED" localSheetId="48">#REF!</definedName>
    <definedName name="UAED" localSheetId="49">#REF!</definedName>
    <definedName name="UAED" localSheetId="52">#REF!</definedName>
    <definedName name="UAED" localSheetId="53">#REF!</definedName>
    <definedName name="UAED" localSheetId="57">#REF!</definedName>
    <definedName name="UAED" localSheetId="61">#REF!</definedName>
    <definedName name="UAED" localSheetId="66">#REF!</definedName>
    <definedName name="UAED" localSheetId="78">#REF!</definedName>
    <definedName name="UAED">#REF!</definedName>
    <definedName name="UAED1" localSheetId="27">#REF!</definedName>
    <definedName name="UAED1" localSheetId="47">#REF!</definedName>
    <definedName name="UAED1" localSheetId="48">#REF!</definedName>
    <definedName name="UAED1" localSheetId="49">#REF!</definedName>
    <definedName name="UAED1" localSheetId="52">#REF!</definedName>
    <definedName name="UAED1" localSheetId="53">#REF!</definedName>
    <definedName name="UAED1" localSheetId="57">#REF!</definedName>
    <definedName name="UAED1" localSheetId="61">#REF!</definedName>
    <definedName name="UAED1" localSheetId="66">#REF!</definedName>
    <definedName name="UAED1" localSheetId="78">#REF!</definedName>
    <definedName name="UAED1">#REF!</definedName>
    <definedName name="UC" localSheetId="27">#REF!</definedName>
    <definedName name="UC" localSheetId="47">#REF!</definedName>
    <definedName name="UC" localSheetId="48">#REF!</definedName>
    <definedName name="UC" localSheetId="49">#REF!</definedName>
    <definedName name="UC" localSheetId="52">#REF!</definedName>
    <definedName name="UC" localSheetId="53">#REF!</definedName>
    <definedName name="UC" localSheetId="57">#REF!</definedName>
    <definedName name="UC" localSheetId="61">#REF!</definedName>
    <definedName name="UC" localSheetId="66">#REF!</definedName>
    <definedName name="UC" localSheetId="78">#REF!</definedName>
    <definedName name="UC">#REF!</definedName>
    <definedName name="UC1A" localSheetId="27">#REF!</definedName>
    <definedName name="UC1A" localSheetId="47">#REF!</definedName>
    <definedName name="UC1A" localSheetId="48">#REF!</definedName>
    <definedName name="UC1A" localSheetId="49">#REF!</definedName>
    <definedName name="UC1A" localSheetId="52">#REF!</definedName>
    <definedName name="UC1A" localSheetId="53">#REF!</definedName>
    <definedName name="UC1A" localSheetId="57">#REF!</definedName>
    <definedName name="UC1A" localSheetId="61">#REF!</definedName>
    <definedName name="UC1A" localSheetId="66">#REF!</definedName>
    <definedName name="UC1A">#REF!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46">#REF!</definedName>
    <definedName name="unemp_96Q4" localSheetId="51">#REF!</definedName>
    <definedName name="unemp_96Q4" localSheetId="52">#REF!</definedName>
    <definedName name="unemp_96Q4" localSheetId="66">#REF!</definedName>
    <definedName name="unemp_96Q4" localSheetId="78">#REF!</definedName>
    <definedName name="unemp_96Q4">#REF!</definedName>
    <definedName name="unemp_97Q1" localSheetId="46">#REF!</definedName>
    <definedName name="unemp_97Q1" localSheetId="51">#REF!</definedName>
    <definedName name="unemp_97Q1" localSheetId="52">#REF!</definedName>
    <definedName name="unemp_97Q1" localSheetId="66">#REF!</definedName>
    <definedName name="unemp_97Q1" localSheetId="78">#REF!</definedName>
    <definedName name="unemp_97Q1">#REF!</definedName>
    <definedName name="unemp_97Q2" localSheetId="52">#REF!</definedName>
    <definedName name="unemp_97Q2" localSheetId="66">#REF!</definedName>
    <definedName name="unemp_97Q2">#REF!</definedName>
    <definedName name="unemp_nat" localSheetId="52">#REF!</definedName>
    <definedName name="unemp_nat" localSheetId="66">#REF!</definedName>
    <definedName name="unemp_nat">#REF!</definedName>
    <definedName name="unemp_urbrural" localSheetId="52">#REF!</definedName>
    <definedName name="unemp_urbrural" localSheetId="66">#REF!</definedName>
    <definedName name="unemp_urbrural">#REF!</definedName>
    <definedName name="UnitsLabel" localSheetId="27">#REF!</definedName>
    <definedName name="UnitsLabel" localSheetId="47">#REF!</definedName>
    <definedName name="UnitsLabel" localSheetId="48">#REF!</definedName>
    <definedName name="UnitsLabel" localSheetId="49">#REF!</definedName>
    <definedName name="UnitsLabel" localSheetId="52">#REF!</definedName>
    <definedName name="UnitsLabel" localSheetId="53">#REF!</definedName>
    <definedName name="UnitsLabel" localSheetId="57">#REF!</definedName>
    <definedName name="UnitsLabel" localSheetId="61">#REF!</definedName>
    <definedName name="UnitsLabel" localSheetId="66">#REF!</definedName>
    <definedName name="UnitsLabel" localSheetId="69">#REF!</definedName>
    <definedName name="UnitsLabel">#REF!</definedName>
    <definedName name="US_1" localSheetId="52">OFFSET(#REF!,0,0,COUNT(#REF!),1)</definedName>
    <definedName name="US_1" localSheetId="66">OFFSET(#REF!,0,0,COUNT(#REF!),1)</definedName>
    <definedName name="US_1" localSheetId="78">OFFSET(#REF!,0,0,COUNT(#REF!),1)</definedName>
    <definedName name="US_1">OFFSET(#REF!,0,0,COUNT(#REF!),1)</definedName>
    <definedName name="US_2" localSheetId="52">OFFSET(#REF!,0,0,COUNT(#REF!),1)</definedName>
    <definedName name="US_2" localSheetId="66">OFFSET(#REF!,0,0,COUNT(#REF!),1)</definedName>
    <definedName name="US_2">OFFSET(#REF!,0,0,COUNT(#REF!),1)</definedName>
    <definedName name="USavg" localSheetId="52">OFFSET(#REF!,0,0,COUNT(#REF!),1)</definedName>
    <definedName name="USavg" localSheetId="66">OFFSET(#REF!,0,0,COUNT(#REF!),1)</definedName>
    <definedName name="USavg">OFFSET(#REF!,0,0,COUNT(#REF!),1)</definedName>
    <definedName name="USCRUDE87" localSheetId="27">#REF!</definedName>
    <definedName name="USCRUDE87" localSheetId="47">#REF!</definedName>
    <definedName name="USCRUDE87" localSheetId="48">#REF!</definedName>
    <definedName name="USCRUDE87" localSheetId="49">#REF!</definedName>
    <definedName name="USCRUDE87" localSheetId="52">#REF!</definedName>
    <definedName name="USCRUDE87" localSheetId="53">#REF!</definedName>
    <definedName name="USCRUDE87" localSheetId="57">#REF!</definedName>
    <definedName name="USCRUDE87" localSheetId="61">#REF!</definedName>
    <definedName name="USCRUDE87" localSheetId="66">#REF!</definedName>
    <definedName name="USCRUDE87" localSheetId="69">#REF!</definedName>
    <definedName name="USCRUDE87" localSheetId="78">#REF!</definedName>
    <definedName name="USCRUDE87">#REF!</definedName>
    <definedName name="USCRUDE88" localSheetId="27">#REF!</definedName>
    <definedName name="USCRUDE88" localSheetId="47">#REF!</definedName>
    <definedName name="USCRUDE88" localSheetId="48">#REF!</definedName>
    <definedName name="USCRUDE88" localSheetId="49">#REF!</definedName>
    <definedName name="USCRUDE88" localSheetId="52">#REF!</definedName>
    <definedName name="USCRUDE88" localSheetId="53">#REF!</definedName>
    <definedName name="USCRUDE88" localSheetId="57">#REF!</definedName>
    <definedName name="USCRUDE88" localSheetId="61">#REF!</definedName>
    <definedName name="USCRUDE88" localSheetId="66">#REF!</definedName>
    <definedName name="USCRUDE88" localSheetId="69">#REF!</definedName>
    <definedName name="USCRUDE88" localSheetId="78">#REF!</definedName>
    <definedName name="USCRUDE88">#REF!</definedName>
    <definedName name="USDIST87" localSheetId="27">#REF!</definedName>
    <definedName name="USDIST87" localSheetId="47">#REF!</definedName>
    <definedName name="USDIST87" localSheetId="48">#REF!</definedName>
    <definedName name="USDIST87" localSheetId="49">#REF!</definedName>
    <definedName name="USDIST87" localSheetId="52">#REF!</definedName>
    <definedName name="USDIST87" localSheetId="53">#REF!</definedName>
    <definedName name="USDIST87" localSheetId="57">#REF!</definedName>
    <definedName name="USDIST87" localSheetId="61">#REF!</definedName>
    <definedName name="USDIST87" localSheetId="66">#REF!</definedName>
    <definedName name="USDIST87" localSheetId="69">#REF!</definedName>
    <definedName name="USDIST87" localSheetId="78">#REF!</definedName>
    <definedName name="USDIST87">#REF!</definedName>
    <definedName name="USDIST88" localSheetId="27">#REF!</definedName>
    <definedName name="USDIST88" localSheetId="47">#REF!</definedName>
    <definedName name="USDIST88" localSheetId="48">#REF!</definedName>
    <definedName name="USDIST88" localSheetId="49">#REF!</definedName>
    <definedName name="USDIST88" localSheetId="52">#REF!</definedName>
    <definedName name="USDIST88" localSheetId="53">#REF!</definedName>
    <definedName name="USDIST88" localSheetId="57">#REF!</definedName>
    <definedName name="USDIST88" localSheetId="61">#REF!</definedName>
    <definedName name="USDIST88" localSheetId="66">#REF!</definedName>
    <definedName name="USDIST88">#REF!</definedName>
    <definedName name="USDSR" localSheetId="52">#REF!</definedName>
    <definedName name="USDSR" localSheetId="66">#REF!</definedName>
    <definedName name="USDSR">#REF!</definedName>
    <definedName name="USMG87" localSheetId="27">#REF!</definedName>
    <definedName name="USMG87" localSheetId="47">#REF!</definedName>
    <definedName name="USMG87" localSheetId="48">#REF!</definedName>
    <definedName name="USMG87" localSheetId="49">#REF!</definedName>
    <definedName name="USMG87" localSheetId="52">#REF!</definedName>
    <definedName name="USMG87" localSheetId="53">#REF!</definedName>
    <definedName name="USMG87" localSheetId="57">#REF!</definedName>
    <definedName name="USMG87" localSheetId="61">#REF!</definedName>
    <definedName name="USMG87" localSheetId="66">#REF!</definedName>
    <definedName name="USMG87">#REF!</definedName>
    <definedName name="USMG88" localSheetId="27">#REF!</definedName>
    <definedName name="USMG88" localSheetId="47">#REF!</definedName>
    <definedName name="USMG88" localSheetId="48">#REF!</definedName>
    <definedName name="USMG88" localSheetId="49">#REF!</definedName>
    <definedName name="USMG88" localSheetId="52">#REF!</definedName>
    <definedName name="USMG88" localSheetId="53">#REF!</definedName>
    <definedName name="USMG88" localSheetId="57">#REF!</definedName>
    <definedName name="USMG88" localSheetId="61">#REF!</definedName>
    <definedName name="USMG88" localSheetId="66">#REF!</definedName>
    <definedName name="USMG88">#REF!</definedName>
    <definedName name="USmin" localSheetId="52">OFFSET(#REF!,0,0,COUNT(#REF!),1)</definedName>
    <definedName name="USmin" localSheetId="66">OFFSET(#REF!,0,0,COUNT(#REF!),1)</definedName>
    <definedName name="USmin" localSheetId="78">OFFSET(#REF!,0,0,COUNT(#REF!),1)</definedName>
    <definedName name="USmin">OFFSET(#REF!,0,0,COUNT(#REF!),1)</definedName>
    <definedName name="USPROD87" localSheetId="27">#REF!</definedName>
    <definedName name="USPROD87" localSheetId="47">#REF!</definedName>
    <definedName name="USPROD87" localSheetId="48">#REF!</definedName>
    <definedName name="USPROD87" localSheetId="49">#REF!</definedName>
    <definedName name="USPROD87" localSheetId="52">#REF!</definedName>
    <definedName name="USPROD87" localSheetId="53">#REF!</definedName>
    <definedName name="USPROD87" localSheetId="57">#REF!</definedName>
    <definedName name="USPROD87" localSheetId="61">#REF!</definedName>
    <definedName name="USPROD87" localSheetId="66">#REF!</definedName>
    <definedName name="USPROD87" localSheetId="69">#REF!</definedName>
    <definedName name="USPROD87" localSheetId="78">#REF!</definedName>
    <definedName name="USPROD87">#REF!</definedName>
    <definedName name="USPROD88" localSheetId="27">#REF!</definedName>
    <definedName name="USPROD88" localSheetId="47">#REF!</definedName>
    <definedName name="USPROD88" localSheetId="48">#REF!</definedName>
    <definedName name="USPROD88" localSheetId="49">#REF!</definedName>
    <definedName name="USPROD88" localSheetId="52">#REF!</definedName>
    <definedName name="USPROD88" localSheetId="53">#REF!</definedName>
    <definedName name="USPROD88" localSheetId="57">#REF!</definedName>
    <definedName name="USPROD88" localSheetId="61">#REF!</definedName>
    <definedName name="USPROD88" localSheetId="66">#REF!</definedName>
    <definedName name="USPROD88" localSheetId="69">#REF!</definedName>
    <definedName name="USPROD88" localSheetId="78">#REF!</definedName>
    <definedName name="USPROD88">#REF!</definedName>
    <definedName name="USRFO87" localSheetId="27">#REF!</definedName>
    <definedName name="USRFO87" localSheetId="47">#REF!</definedName>
    <definedName name="USRFO87" localSheetId="48">#REF!</definedName>
    <definedName name="USRFO87" localSheetId="49">#REF!</definedName>
    <definedName name="USRFO87" localSheetId="52">#REF!</definedName>
    <definedName name="USRFO87" localSheetId="53">#REF!</definedName>
    <definedName name="USRFO87" localSheetId="57">#REF!</definedName>
    <definedName name="USRFO87" localSheetId="61">#REF!</definedName>
    <definedName name="USRFO87" localSheetId="66">#REF!</definedName>
    <definedName name="USRFO87" localSheetId="69">#REF!</definedName>
    <definedName name="USRFO87" localSheetId="78">#REF!</definedName>
    <definedName name="USRFO87">#REF!</definedName>
    <definedName name="USRFO88" localSheetId="27">#REF!</definedName>
    <definedName name="USRFO88" localSheetId="47">#REF!</definedName>
    <definedName name="USRFO88" localSheetId="48">#REF!</definedName>
    <definedName name="USRFO88" localSheetId="49">#REF!</definedName>
    <definedName name="USRFO88" localSheetId="52">#REF!</definedName>
    <definedName name="USRFO88" localSheetId="53">#REF!</definedName>
    <definedName name="USRFO88" localSheetId="57">#REF!</definedName>
    <definedName name="USRFO88" localSheetId="61">#REF!</definedName>
    <definedName name="USRFO88" localSheetId="66">#REF!</definedName>
    <definedName name="USRFO88">#REF!</definedName>
    <definedName name="USrng" localSheetId="52">OFFSET(#REF!,0,0,COUNT(#REF!),1)</definedName>
    <definedName name="USrng" localSheetId="66">OFFSET(#REF!,0,0,COUNT(#REF!),1)</definedName>
    <definedName name="USrng" localSheetId="78">OFFSET(#REF!,0,0,COUNT(#REF!),1)</definedName>
    <definedName name="USrng">OFFSET(#REF!,0,0,COUNT(#REF!),1)</definedName>
    <definedName name="USSR" localSheetId="27">#REF!</definedName>
    <definedName name="USSR" localSheetId="47">#REF!</definedName>
    <definedName name="USSR" localSheetId="48">#REF!</definedName>
    <definedName name="USSR" localSheetId="49">#REF!</definedName>
    <definedName name="USSR" localSheetId="52">#REF!</definedName>
    <definedName name="USSR" localSheetId="53">#REF!</definedName>
    <definedName name="USSR" localSheetId="57">#REF!</definedName>
    <definedName name="USSR" localSheetId="61">#REF!</definedName>
    <definedName name="USSR" localSheetId="66">#REF!</definedName>
    <definedName name="USSR" localSheetId="69">#REF!</definedName>
    <definedName name="USSR" localSheetId="78">#REF!</definedName>
    <definedName name="USSR">#REF!</definedName>
    <definedName name="USTOT87" localSheetId="27">#REF!</definedName>
    <definedName name="USTOT87" localSheetId="47">#REF!</definedName>
    <definedName name="USTOT87" localSheetId="48">#REF!</definedName>
    <definedName name="USTOT87" localSheetId="49">#REF!</definedName>
    <definedName name="USTOT87" localSheetId="52">#REF!</definedName>
    <definedName name="USTOT87" localSheetId="53">#REF!</definedName>
    <definedName name="USTOT87" localSheetId="57">#REF!</definedName>
    <definedName name="USTOT87" localSheetId="61">#REF!</definedName>
    <definedName name="USTOT87" localSheetId="66">#REF!</definedName>
    <definedName name="USTOT87" localSheetId="69">#REF!</definedName>
    <definedName name="USTOT87" localSheetId="78">#REF!</definedName>
    <definedName name="USTOT87">#REF!</definedName>
    <definedName name="USTOT88" localSheetId="27">#REF!</definedName>
    <definedName name="USTOT88" localSheetId="47">#REF!</definedName>
    <definedName name="USTOT88" localSheetId="48">#REF!</definedName>
    <definedName name="USTOT88" localSheetId="49">#REF!</definedName>
    <definedName name="USTOT88" localSheetId="52">#REF!</definedName>
    <definedName name="USTOT88" localSheetId="53">#REF!</definedName>
    <definedName name="USTOT88" localSheetId="57">#REF!</definedName>
    <definedName name="USTOT88" localSheetId="61">#REF!</definedName>
    <definedName name="USTOT88" localSheetId="66">#REF!</definedName>
    <definedName name="USTOT88" localSheetId="69">#REF!</definedName>
    <definedName name="USTOT88" localSheetId="78">#REF!</definedName>
    <definedName name="USTOT88">#REF!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46" hidden="1">{"Riqfin97",#N/A,FALSE,"Tran";"Riqfinpro",#N/A,FALSE,"Tran"}</definedName>
    <definedName name="uu" localSheetId="47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localSheetId="51" hidden="1">{"Riqfin97",#N/A,FALSE,"Tran";"Riqfinpro",#N/A,FALSE,"Tran"}</definedName>
    <definedName name="uu" localSheetId="52" hidden="1">{"Riqfin97",#N/A,FALSE,"Tran";"Riqfinpro",#N/A,FALSE,"Tran"}</definedName>
    <definedName name="uu" localSheetId="53" hidden="1">{"Riqfin97",#N/A,FALSE,"Tran";"Riqfinpro",#N/A,FALSE,"Tran"}</definedName>
    <definedName name="uu" localSheetId="14" hidden="1">{"Riqfin97",#N/A,FALSE,"Tran";"Riqfinpro",#N/A,FALSE,"Tran"}</definedName>
    <definedName name="uu" localSheetId="57" hidden="1">{"Riqfin97",#N/A,FALSE,"Tran";"Riqfinpro",#N/A,FALSE,"Tran"}</definedName>
    <definedName name="uu" localSheetId="61" hidden="1">{"Riqfin97",#N/A,FALSE,"Tran";"Riqfinpro",#N/A,FALSE,"Tran"}</definedName>
    <definedName name="uu" localSheetId="62" hidden="1">{"Riqfin97",#N/A,FALSE,"Tran";"Riqfinpro",#N/A,FALSE,"Tran"}</definedName>
    <definedName name="uu" localSheetId="66" hidden="1">{"Riqfin97",#N/A,FALSE,"Tran";"Riqfinpro",#N/A,FALSE,"Tran"}</definedName>
    <definedName name="uu" localSheetId="69" hidden="1">{"Riqfin97",#N/A,FALSE,"Tran";"Riqfinpro",#N/A,FALSE,"Tran"}</definedName>
    <definedName name="uu" localSheetId="70" hidden="1">{"Riqfin97",#N/A,FALSE,"Tran";"Riqfinpro",#N/A,FALSE,"Tran"}</definedName>
    <definedName name="uu" localSheetId="71" hidden="1">{"Riqfin97",#N/A,FALSE,"Tran";"Riqfinpro",#N/A,FALSE,"Tran"}</definedName>
    <definedName name="uu" localSheetId="73" hidden="1">{"Riqfin97",#N/A,FALSE,"Tran";"Riqfinpro",#N/A,FALSE,"Tran"}</definedName>
    <definedName name="uu" localSheetId="74" hidden="1">{"Riqfin97",#N/A,FALSE,"Tran";"Riqfinpro",#N/A,FALSE,"Tran"}</definedName>
    <definedName name="uu" localSheetId="75" hidden="1">{"Riqfin97",#N/A,FALSE,"Tran";"Riqfinpro",#N/A,FALSE,"Tran"}</definedName>
    <definedName name="uu" localSheetId="76" hidden="1">{"Riqfin97",#N/A,FALSE,"Tran";"Riqfinpro",#N/A,FALSE,"Tran"}</definedName>
    <definedName name="uu" localSheetId="78" hidden="1">{"Riqfin97",#N/A,FALSE,"Tran";"Riqfinpro",#N/A,FALSE,"Tran"}</definedName>
    <definedName name="uu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46" hidden="1">{"Riqfin97",#N/A,FALSE,"Tran";"Riqfinpro",#N/A,FALSE,"Tran"}</definedName>
    <definedName name="uuu" localSheetId="47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localSheetId="51" hidden="1">{"Riqfin97",#N/A,FALSE,"Tran";"Riqfinpro",#N/A,FALSE,"Tran"}</definedName>
    <definedName name="uuu" localSheetId="52" hidden="1">{"Riqfin97",#N/A,FALSE,"Tran";"Riqfinpro",#N/A,FALSE,"Tran"}</definedName>
    <definedName name="uuu" localSheetId="53" hidden="1">{"Riqfin97",#N/A,FALSE,"Tran";"Riqfinpro",#N/A,FALSE,"Tran"}</definedName>
    <definedName name="uuu" localSheetId="14" hidden="1">{"Riqfin97",#N/A,FALSE,"Tran";"Riqfinpro",#N/A,FALSE,"Tran"}</definedName>
    <definedName name="uuu" localSheetId="57" hidden="1">{"Riqfin97",#N/A,FALSE,"Tran";"Riqfinpro",#N/A,FALSE,"Tran"}</definedName>
    <definedName name="uuu" localSheetId="61" hidden="1">{"Riqfin97",#N/A,FALSE,"Tran";"Riqfinpro",#N/A,FALSE,"Tran"}</definedName>
    <definedName name="uuu" localSheetId="62" hidden="1">{"Riqfin97",#N/A,FALSE,"Tran";"Riqfinpro",#N/A,FALSE,"Tran"}</definedName>
    <definedName name="uuu" localSheetId="66" hidden="1">{"Riqfin97",#N/A,FALSE,"Tran";"Riqfinpro",#N/A,FALSE,"Tran"}</definedName>
    <definedName name="uuu" localSheetId="69" hidden="1">{"Riqfin97",#N/A,FALSE,"Tran";"Riqfinpro",#N/A,FALSE,"Tran"}</definedName>
    <definedName name="uuu" localSheetId="70" hidden="1">{"Riqfin97",#N/A,FALSE,"Tran";"Riqfinpro",#N/A,FALSE,"Tran"}</definedName>
    <definedName name="uuu" localSheetId="71" hidden="1">{"Riqfin97",#N/A,FALSE,"Tran";"Riqfinpro",#N/A,FALSE,"Tran"}</definedName>
    <definedName name="uuu" localSheetId="73" hidden="1">{"Riqfin97",#N/A,FALSE,"Tran";"Riqfinpro",#N/A,FALSE,"Tran"}</definedName>
    <definedName name="uuu" localSheetId="74" hidden="1">{"Riqfin97",#N/A,FALSE,"Tran";"Riqfinpro",#N/A,FALSE,"Tran"}</definedName>
    <definedName name="uuu" localSheetId="75" hidden="1">{"Riqfin97",#N/A,FALSE,"Tran";"Riqfinpro",#N/A,FALSE,"Tran"}</definedName>
    <definedName name="uuu" localSheetId="76" hidden="1">{"Riqfin97",#N/A,FALSE,"Tran";"Riqfinpro",#N/A,FALSE,"Tran"}</definedName>
    <definedName name="uuu" localSheetId="78" hidden="1">{"Riqfin97",#N/A,FALSE,"Tran";"Riqfinpro",#N/A,FALSE,"Tran"}</definedName>
    <definedName name="uuu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46" hidden="1">{"Riqfin97",#N/A,FALSE,"Tran";"Riqfinpro",#N/A,FALSE,"Tran"}</definedName>
    <definedName name="uuuuuu" localSheetId="47" hidden="1">{"Riqfin97",#N/A,FALSE,"Tran";"Riqfinpro",#N/A,FALSE,"Tran"}</definedName>
    <definedName name="uuuuuu" localSheetId="48" hidden="1">{"Riqfin97",#N/A,FALSE,"Tran";"Riqfinpro",#N/A,FALSE,"Tran"}</definedName>
    <definedName name="uuuuuu" localSheetId="49" hidden="1">{"Riqfin97",#N/A,FALSE,"Tran";"Riqfinpro",#N/A,FALSE,"Tran"}</definedName>
    <definedName name="uuuuuu" localSheetId="50" hidden="1">{"Riqfin97",#N/A,FALSE,"Tran";"Riqfinpro",#N/A,FALSE,"Tran"}</definedName>
    <definedName name="uuuuuu" localSheetId="51" hidden="1">{"Riqfin97",#N/A,FALSE,"Tran";"Riqfinpro",#N/A,FALSE,"Tran"}</definedName>
    <definedName name="uuuuuu" localSheetId="52" hidden="1">{"Riqfin97",#N/A,FALSE,"Tran";"Riqfinpro",#N/A,FALSE,"Tran"}</definedName>
    <definedName name="uuuuuu" localSheetId="53" hidden="1">{"Riqfin97",#N/A,FALSE,"Tran";"Riqfinpro",#N/A,FALSE,"Tran"}</definedName>
    <definedName name="uuuuuu" localSheetId="14" hidden="1">{"Riqfin97",#N/A,FALSE,"Tran";"Riqfinpro",#N/A,FALSE,"Tran"}</definedName>
    <definedName name="uuuuuu" localSheetId="57" hidden="1">{"Riqfin97",#N/A,FALSE,"Tran";"Riqfinpro",#N/A,FALSE,"Tran"}</definedName>
    <definedName name="uuuuuu" localSheetId="61" hidden="1">{"Riqfin97",#N/A,FALSE,"Tran";"Riqfinpro",#N/A,FALSE,"Tran"}</definedName>
    <definedName name="uuuuuu" localSheetId="62" hidden="1">{"Riqfin97",#N/A,FALSE,"Tran";"Riqfinpro",#N/A,FALSE,"Tran"}</definedName>
    <definedName name="uuuuuu" localSheetId="66" hidden="1">{"Riqfin97",#N/A,FALSE,"Tran";"Riqfinpro",#N/A,FALSE,"Tran"}</definedName>
    <definedName name="uuuuuu" localSheetId="69" hidden="1">{"Riqfin97",#N/A,FALSE,"Tran";"Riqfinpro",#N/A,FALSE,"Tran"}</definedName>
    <definedName name="uuuuuu" localSheetId="70" hidden="1">{"Riqfin97",#N/A,FALSE,"Tran";"Riqfinpro",#N/A,FALSE,"Tran"}</definedName>
    <definedName name="uuuuuu" localSheetId="71" hidden="1">{"Riqfin97",#N/A,FALSE,"Tran";"Riqfinpro",#N/A,FALSE,"Tran"}</definedName>
    <definedName name="uuuuuu" localSheetId="73" hidden="1">{"Riqfin97",#N/A,FALSE,"Tran";"Riqfinpro",#N/A,FALSE,"Tran"}</definedName>
    <definedName name="uuuuuu" localSheetId="74" hidden="1">{"Riqfin97",#N/A,FALSE,"Tran";"Riqfinpro",#N/A,FALSE,"Tran"}</definedName>
    <definedName name="uuuuuu" localSheetId="75" hidden="1">{"Riqfin97",#N/A,FALSE,"Tran";"Riqfinpro",#N/A,FALSE,"Tran"}</definedName>
    <definedName name="uuuuuu" localSheetId="76" hidden="1">{"Riqfin97",#N/A,FALSE,"Tran";"Riqfinpro",#N/A,FALSE,"Tran"}</definedName>
    <definedName name="uuuuuu" localSheetId="78" hidden="1">{"Riqfin97",#N/A,FALSE,"Tran";"Riqfinpro",#N/A,FALSE,"Tran"}</definedName>
    <definedName name="uuuuuu" hidden="1">{"Riqfin97",#N/A,FALSE,"Tran";"Riqfinpro",#N/A,FALSE,"Tran"}</definedName>
    <definedName name="VALID_FORMATS" localSheetId="27">#REF!</definedName>
    <definedName name="VALID_FORMATS" localSheetId="47">#REF!</definedName>
    <definedName name="VALID_FORMATS" localSheetId="48">#REF!</definedName>
    <definedName name="VALID_FORMATS" localSheetId="49">#REF!</definedName>
    <definedName name="VALID_FORMATS" localSheetId="52">#REF!</definedName>
    <definedName name="VALID_FORMATS" localSheetId="53">#REF!</definedName>
    <definedName name="VALID_FORMATS" localSheetId="57">#REF!</definedName>
    <definedName name="VALID_FORMATS" localSheetId="61">#REF!</definedName>
    <definedName name="VALID_FORMATS" localSheetId="66">#REF!</definedName>
    <definedName name="VALID_FORMATS" localSheetId="78">#REF!</definedName>
    <definedName name="VALID_FORMATS">#REF!</definedName>
    <definedName name="VenceHoy" localSheetId="66">#REF!</definedName>
    <definedName name="VenceHoy" localSheetId="78">#REF!</definedName>
    <definedName name="VenceHoy">#REF!</definedName>
    <definedName name="VENEZU" localSheetId="27">#REF!</definedName>
    <definedName name="VENEZU" localSheetId="47">#REF!</definedName>
    <definedName name="VENEZU" localSheetId="48">#REF!</definedName>
    <definedName name="VENEZU" localSheetId="49">#REF!</definedName>
    <definedName name="VENEZU" localSheetId="52">#REF!</definedName>
    <definedName name="VENEZU" localSheetId="53">#REF!</definedName>
    <definedName name="VENEZU" localSheetId="57">#REF!</definedName>
    <definedName name="VENEZU" localSheetId="61">#REF!</definedName>
    <definedName name="VENEZU" localSheetId="66">#REF!</definedName>
    <definedName name="VENEZU" localSheetId="69">#REF!</definedName>
    <definedName name="VENEZU" localSheetId="78">#REF!</definedName>
    <definedName name="VENEZU">#REF!</definedName>
    <definedName name="VIAAEREA" localSheetId="52">#REF!</definedName>
    <definedName name="VIAAEREA" localSheetId="66">#REF!</definedName>
    <definedName name="VIAAEREA">#REF!</definedName>
    <definedName name="VTITLES" localSheetId="52">#REF!</definedName>
    <definedName name="VTITLES" localSheetId="66">#REF!</definedName>
    <definedName name="VTITLES">#REF!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46" hidden="1">{"Tab1",#N/A,FALSE,"P";"Tab2",#N/A,FALSE,"P"}</definedName>
    <definedName name="vv" localSheetId="47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localSheetId="51" hidden="1">{"Tab1",#N/A,FALSE,"P";"Tab2",#N/A,FALSE,"P"}</definedName>
    <definedName name="vv" localSheetId="52" hidden="1">{"Tab1",#N/A,FALSE,"P";"Tab2",#N/A,FALSE,"P"}</definedName>
    <definedName name="vv" localSheetId="53" hidden="1">{"Tab1",#N/A,FALSE,"P";"Tab2",#N/A,FALSE,"P"}</definedName>
    <definedName name="vv" localSheetId="14" hidden="1">{"Tab1",#N/A,FALSE,"P";"Tab2",#N/A,FALSE,"P"}</definedName>
    <definedName name="vv" localSheetId="57" hidden="1">{"Tab1",#N/A,FALSE,"P";"Tab2",#N/A,FALSE,"P"}</definedName>
    <definedName name="vv" localSheetId="61" hidden="1">{"Tab1",#N/A,FALSE,"P";"Tab2",#N/A,FALSE,"P"}</definedName>
    <definedName name="vv" localSheetId="62" hidden="1">{"Tab1",#N/A,FALSE,"P";"Tab2",#N/A,FALSE,"P"}</definedName>
    <definedName name="vv" localSheetId="66" hidden="1">{"Tab1",#N/A,FALSE,"P";"Tab2",#N/A,FALSE,"P"}</definedName>
    <definedName name="vv" localSheetId="69" hidden="1">{"Tab1",#N/A,FALSE,"P";"Tab2",#N/A,FALSE,"P"}</definedName>
    <definedName name="vv" localSheetId="70" hidden="1">{"Tab1",#N/A,FALSE,"P";"Tab2",#N/A,FALSE,"P"}</definedName>
    <definedName name="vv" localSheetId="71" hidden="1">{"Tab1",#N/A,FALSE,"P";"Tab2",#N/A,FALSE,"P"}</definedName>
    <definedName name="vv" localSheetId="73" hidden="1">{"Tab1",#N/A,FALSE,"P";"Tab2",#N/A,FALSE,"P"}</definedName>
    <definedName name="vv" localSheetId="74" hidden="1">{"Tab1",#N/A,FALSE,"P";"Tab2",#N/A,FALSE,"P"}</definedName>
    <definedName name="vv" localSheetId="75" hidden="1">{"Tab1",#N/A,FALSE,"P";"Tab2",#N/A,FALSE,"P"}</definedName>
    <definedName name="vv" localSheetId="76" hidden="1">{"Tab1",#N/A,FALSE,"P";"Tab2",#N/A,FALSE,"P"}</definedName>
    <definedName name="vv" localSheetId="78" hidden="1">{"Tab1",#N/A,FALSE,"P";"Tab2",#N/A,FALSE,"P"}</definedName>
    <definedName name="vv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46" hidden="1">{"Tab1",#N/A,FALSE,"P";"Tab2",#N/A,FALSE,"P"}</definedName>
    <definedName name="vvv" localSheetId="47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localSheetId="51" hidden="1">{"Tab1",#N/A,FALSE,"P";"Tab2",#N/A,FALSE,"P"}</definedName>
    <definedName name="vvv" localSheetId="52" hidden="1">{"Tab1",#N/A,FALSE,"P";"Tab2",#N/A,FALSE,"P"}</definedName>
    <definedName name="vvv" localSheetId="53" hidden="1">{"Tab1",#N/A,FALSE,"P";"Tab2",#N/A,FALSE,"P"}</definedName>
    <definedName name="vvv" localSheetId="14" hidden="1">{"Tab1",#N/A,FALSE,"P";"Tab2",#N/A,FALSE,"P"}</definedName>
    <definedName name="vvv" localSheetId="57" hidden="1">{"Tab1",#N/A,FALSE,"P";"Tab2",#N/A,FALSE,"P"}</definedName>
    <definedName name="vvv" localSheetId="61" hidden="1">{"Tab1",#N/A,FALSE,"P";"Tab2",#N/A,FALSE,"P"}</definedName>
    <definedName name="vvv" localSheetId="62" hidden="1">{"Tab1",#N/A,FALSE,"P";"Tab2",#N/A,FALSE,"P"}</definedName>
    <definedName name="vvv" localSheetId="66" hidden="1">{"Tab1",#N/A,FALSE,"P";"Tab2",#N/A,FALSE,"P"}</definedName>
    <definedName name="vvv" localSheetId="69" hidden="1">{"Tab1",#N/A,FALSE,"P";"Tab2",#N/A,FALSE,"P"}</definedName>
    <definedName name="vvv" localSheetId="70" hidden="1">{"Tab1",#N/A,FALSE,"P";"Tab2",#N/A,FALSE,"P"}</definedName>
    <definedName name="vvv" localSheetId="71" hidden="1">{"Tab1",#N/A,FALSE,"P";"Tab2",#N/A,FALSE,"P"}</definedName>
    <definedName name="vvv" localSheetId="73" hidden="1">{"Tab1",#N/A,FALSE,"P";"Tab2",#N/A,FALSE,"P"}</definedName>
    <definedName name="vvv" localSheetId="74" hidden="1">{"Tab1",#N/A,FALSE,"P";"Tab2",#N/A,FALSE,"P"}</definedName>
    <definedName name="vvv" localSheetId="75" hidden="1">{"Tab1",#N/A,FALSE,"P";"Tab2",#N/A,FALSE,"P"}</definedName>
    <definedName name="vvv" localSheetId="76" hidden="1">{"Tab1",#N/A,FALSE,"P";"Tab2",#N/A,FALSE,"P"}</definedName>
    <definedName name="vvv" localSheetId="78" hidden="1">{"Tab1",#N/A,FALSE,"P";"Tab2",#N/A,FALSE,"P"}</definedName>
    <definedName name="vvv" hidden="1">{"Tab1",#N/A,FALSE,"P";"Tab2",#N/A,FALSE,"P"}</definedName>
    <definedName name="vvvv" localSheetId="26" hidden="1">{"Minpmon",#N/A,FALSE,"Monthinput"}</definedName>
    <definedName name="vvvv" localSheetId="27" hidden="1">{"Minpmon",#N/A,FALSE,"Monthinput"}</definedName>
    <definedName name="vvvv" localSheetId="46" hidden="1">{"Minpmon",#N/A,FALSE,"Monthinput"}</definedName>
    <definedName name="vvvv" localSheetId="47" hidden="1">{"Minpmon",#N/A,FALSE,"Monthinput"}</definedName>
    <definedName name="vvvv" localSheetId="48" hidden="1">{"Minpmon",#N/A,FALSE,"Monthinput"}</definedName>
    <definedName name="vvvv" localSheetId="49" hidden="1">{"Minpmon",#N/A,FALSE,"Monthinput"}</definedName>
    <definedName name="vvvv" localSheetId="50" hidden="1">{"Minpmon",#N/A,FALSE,"Monthinput"}</definedName>
    <definedName name="vvvv" localSheetId="51" hidden="1">{"Minpmon",#N/A,FALSE,"Monthinput"}</definedName>
    <definedName name="vvvv" localSheetId="52" hidden="1">{"Minpmon",#N/A,FALSE,"Monthinput"}</definedName>
    <definedName name="vvvv" localSheetId="53" hidden="1">{"Minpmon",#N/A,FALSE,"Monthinput"}</definedName>
    <definedName name="vvvv" localSheetId="14" hidden="1">{"Minpmon",#N/A,FALSE,"Monthinput"}</definedName>
    <definedName name="vvvv" localSheetId="57" hidden="1">{"Minpmon",#N/A,FALSE,"Monthinput"}</definedName>
    <definedName name="vvvv" localSheetId="61" hidden="1">{"Minpmon",#N/A,FALSE,"Monthinput"}</definedName>
    <definedName name="vvvv" localSheetId="62" hidden="1">{"Minpmon",#N/A,FALSE,"Monthinput"}</definedName>
    <definedName name="vvvv" localSheetId="66" hidden="1">{"Minpmon",#N/A,FALSE,"Monthinput"}</definedName>
    <definedName name="vvvv" localSheetId="69" hidden="1">{"Minpmon",#N/A,FALSE,"Monthinput"}</definedName>
    <definedName name="vvvv" localSheetId="70" hidden="1">{"Minpmon",#N/A,FALSE,"Monthinput"}</definedName>
    <definedName name="vvvv" localSheetId="71" hidden="1">{"Minpmon",#N/A,FALSE,"Monthinput"}</definedName>
    <definedName name="vvvv" localSheetId="73" hidden="1">{"Minpmon",#N/A,FALSE,"Monthinput"}</definedName>
    <definedName name="vvvv" localSheetId="74" hidden="1">{"Minpmon",#N/A,FALSE,"Monthinput"}</definedName>
    <definedName name="vvvv" localSheetId="75" hidden="1">{"Minpmon",#N/A,FALSE,"Monthinput"}</definedName>
    <definedName name="vvvv" localSheetId="76" hidden="1">{"Minpmon",#N/A,FALSE,"Monthinput"}</definedName>
    <definedName name="vvvv" localSheetId="78" hidden="1">{"Minpmon",#N/A,FALSE,"Monthinput"}</definedName>
    <definedName name="vvvv" hidden="1">{"Minpmon",#N/A,FALSE,"Monthinput"}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46" hidden="1">{"Riqfin97",#N/A,FALSE,"Tran";"Riqfinpro",#N/A,FALSE,"Tran"}</definedName>
    <definedName name="vvvvvvvvvvvv" localSheetId="47" hidden="1">{"Riqfin97",#N/A,FALSE,"Tran";"Riqfinpro",#N/A,FALSE,"Tran"}</definedName>
    <definedName name="vvvvvvvvvvvv" localSheetId="48" hidden="1">{"Riqfin97",#N/A,FALSE,"Tran";"Riqfinpro",#N/A,FALSE,"Tran"}</definedName>
    <definedName name="vvvvvvvvvvvv" localSheetId="49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1" hidden="1">{"Riqfin97",#N/A,FALSE,"Tran";"Riqfinpro",#N/A,FALSE,"Tran"}</definedName>
    <definedName name="vvvvvvvvvvvv" localSheetId="52" hidden="1">{"Riqfin97",#N/A,FALSE,"Tran";"Riqfinpro",#N/A,FALSE,"Tran"}</definedName>
    <definedName name="vvvvvvvvvvvv" localSheetId="5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57" hidden="1">{"Riqfin97",#N/A,FALSE,"Tran";"Riqfinpro",#N/A,FALSE,"Tran"}</definedName>
    <definedName name="vvvvvvvvvvvv" localSheetId="61" hidden="1">{"Riqfin97",#N/A,FALSE,"Tran";"Riqfinpro",#N/A,FALSE,"Tran"}</definedName>
    <definedName name="vvvvvvvvvvvv" localSheetId="62" hidden="1">{"Riqfin97",#N/A,FALSE,"Tran";"Riqfinpro",#N/A,FALSE,"Tran"}</definedName>
    <definedName name="vvvvvvvvvvvv" localSheetId="66" hidden="1">{"Riqfin97",#N/A,FALSE,"Tran";"Riqfinpro",#N/A,FALSE,"Tran"}</definedName>
    <definedName name="vvvvvvvvvvvv" localSheetId="69" hidden="1">{"Riqfin97",#N/A,FALSE,"Tran";"Riqfinpro",#N/A,FALSE,"Tran"}</definedName>
    <definedName name="vvvvvvvvvvvv" localSheetId="70" hidden="1">{"Riqfin97",#N/A,FALSE,"Tran";"Riqfinpro",#N/A,FALSE,"Tran"}</definedName>
    <definedName name="vvvvvvvvvvvv" localSheetId="71" hidden="1">{"Riqfin97",#N/A,FALSE,"Tran";"Riqfinpro",#N/A,FALSE,"Tran"}</definedName>
    <definedName name="vvvvvvvvvvvv" localSheetId="73" hidden="1">{"Riqfin97",#N/A,FALSE,"Tran";"Riqfinpro",#N/A,FALSE,"Tran"}</definedName>
    <definedName name="vvvvvvvvvvvv" localSheetId="74" hidden="1">{"Riqfin97",#N/A,FALSE,"Tran";"Riqfinpro",#N/A,FALSE,"Tran"}</definedName>
    <definedName name="vvvvvvvvvvvv" localSheetId="75" hidden="1">{"Riqfin97",#N/A,FALSE,"Tran";"Riqfinpro",#N/A,FALSE,"Tran"}</definedName>
    <definedName name="vvvvvvvvvvvv" localSheetId="76" hidden="1">{"Riqfin97",#N/A,FALSE,"Tran";"Riqfinpro",#N/A,FALSE,"Tran"}</definedName>
    <definedName name="vvvvvvvvvvvv" localSheetId="78" hidden="1">{"Riqfin97",#N/A,FALSE,"Tran";"Riqfinpro",#N/A,FALSE,"Tran"}</definedName>
    <definedName name="vvvvvvvvvvvv" hidden="1">{"Riqfin97",#N/A,FALSE,"Tran";"Riqfinpro",#N/A,FALSE,"Tran"}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46" hidden="1">{"Tab1",#N/A,FALSE,"P";"Tab2",#N/A,FALSE,"P"}</definedName>
    <definedName name="vvvvvvvvvvvvv" localSheetId="47" hidden="1">{"Tab1",#N/A,FALSE,"P";"Tab2",#N/A,FALSE,"P"}</definedName>
    <definedName name="vvvvvvvvvvvvv" localSheetId="48" hidden="1">{"Tab1",#N/A,FALSE,"P";"Tab2",#N/A,FALSE,"P"}</definedName>
    <definedName name="vvvvvvvvvvvvv" localSheetId="49" hidden="1">{"Tab1",#N/A,FALSE,"P";"Tab2",#N/A,FALSE,"P"}</definedName>
    <definedName name="vvvvvvvvvvvvv" localSheetId="50" hidden="1">{"Tab1",#N/A,FALSE,"P";"Tab2",#N/A,FALSE,"P"}</definedName>
    <definedName name="vvvvvvvvvvvvv" localSheetId="51" hidden="1">{"Tab1",#N/A,FALSE,"P";"Tab2",#N/A,FALSE,"P"}</definedName>
    <definedName name="vvvvvvvvvvvvv" localSheetId="52" hidden="1">{"Tab1",#N/A,FALSE,"P";"Tab2",#N/A,FALSE,"P"}</definedName>
    <definedName name="vvvvvvvvvvvvv" localSheetId="53" hidden="1">{"Tab1",#N/A,FALSE,"P";"Tab2",#N/A,FALSE,"P"}</definedName>
    <definedName name="vvvvvvvvvvvvv" localSheetId="14" hidden="1">{"Tab1",#N/A,FALSE,"P";"Tab2",#N/A,FALSE,"P"}</definedName>
    <definedName name="vvvvvvvvvvvvv" localSheetId="57" hidden="1">{"Tab1",#N/A,FALSE,"P";"Tab2",#N/A,FALSE,"P"}</definedName>
    <definedName name="vvvvvvvvvvvvv" localSheetId="61" hidden="1">{"Tab1",#N/A,FALSE,"P";"Tab2",#N/A,FALSE,"P"}</definedName>
    <definedName name="vvvvvvvvvvvvv" localSheetId="62" hidden="1">{"Tab1",#N/A,FALSE,"P";"Tab2",#N/A,FALSE,"P"}</definedName>
    <definedName name="vvvvvvvvvvvvv" localSheetId="66" hidden="1">{"Tab1",#N/A,FALSE,"P";"Tab2",#N/A,FALSE,"P"}</definedName>
    <definedName name="vvvvvvvvvvvvv" localSheetId="69" hidden="1">{"Tab1",#N/A,FALSE,"P";"Tab2",#N/A,FALSE,"P"}</definedName>
    <definedName name="vvvvvvvvvvvvv" localSheetId="70" hidden="1">{"Tab1",#N/A,FALSE,"P";"Tab2",#N/A,FALSE,"P"}</definedName>
    <definedName name="vvvvvvvvvvvvv" localSheetId="71" hidden="1">{"Tab1",#N/A,FALSE,"P";"Tab2",#N/A,FALSE,"P"}</definedName>
    <definedName name="vvvvvvvvvvvvv" localSheetId="73" hidden="1">{"Tab1",#N/A,FALSE,"P";"Tab2",#N/A,FALSE,"P"}</definedName>
    <definedName name="vvvvvvvvvvvvv" localSheetId="74" hidden="1">{"Tab1",#N/A,FALSE,"P";"Tab2",#N/A,FALSE,"P"}</definedName>
    <definedName name="vvvvvvvvvvvvv" localSheetId="75" hidden="1">{"Tab1",#N/A,FALSE,"P";"Tab2",#N/A,FALSE,"P"}</definedName>
    <definedName name="vvvvvvvvvvvvv" localSheetId="76" hidden="1">{"Tab1",#N/A,FALSE,"P";"Tab2",#N/A,FALSE,"P"}</definedName>
    <definedName name="vvvvvvvvvvvvv" localSheetId="78" hidden="1">{"Tab1",#N/A,FALSE,"P";"Tab2",#N/A,FALSE,"P"}</definedName>
    <definedName name="vvvvvvvvvvvvv" hidden="1">{"Tab1",#N/A,FALSE,"P";"Tab2",#N/A,FALSE,"P"}</definedName>
    <definedName name="w" localSheetId="26" hidden="1">{"Minpmon",#N/A,FALSE,"Monthinput"}</definedName>
    <definedName name="w" localSheetId="27" hidden="1">{"Minpmon",#N/A,FALSE,"Monthinput"}</definedName>
    <definedName name="w" localSheetId="46" hidden="1">{"Minpmon",#N/A,FALSE,"Monthinput"}</definedName>
    <definedName name="w" localSheetId="47" hidden="1">{"Minpmon",#N/A,FALSE,"Monthinput"}</definedName>
    <definedName name="w" localSheetId="48" hidden="1">{"Minpmon",#N/A,FALSE,"Monthinput"}</definedName>
    <definedName name="w" localSheetId="49" hidden="1">{"Minpmon",#N/A,FALSE,"Monthinput"}</definedName>
    <definedName name="w" localSheetId="50" hidden="1">{"Minpmon",#N/A,FALSE,"Monthinput"}</definedName>
    <definedName name="w" localSheetId="51" hidden="1">{"Minpmon",#N/A,FALSE,"Monthinput"}</definedName>
    <definedName name="w" localSheetId="52" hidden="1">{"Minpmon",#N/A,FALSE,"Monthinput"}</definedName>
    <definedName name="w" localSheetId="53" hidden="1">{"Minpmon",#N/A,FALSE,"Monthinput"}</definedName>
    <definedName name="w" localSheetId="14" hidden="1">{"Minpmon",#N/A,FALSE,"Monthinput"}</definedName>
    <definedName name="w" localSheetId="57" hidden="1">{"Minpmon",#N/A,FALSE,"Monthinput"}</definedName>
    <definedName name="w" localSheetId="61" hidden="1">{"Minpmon",#N/A,FALSE,"Monthinput"}</definedName>
    <definedName name="w" localSheetId="62" hidden="1">{"Minpmon",#N/A,FALSE,"Monthinput"}</definedName>
    <definedName name="w" localSheetId="66" hidden="1">{"Minpmon",#N/A,FALSE,"Monthinput"}</definedName>
    <definedName name="w" localSheetId="69" hidden="1">{"Minpmon",#N/A,FALSE,"Monthinput"}</definedName>
    <definedName name="w" localSheetId="70" hidden="1">{"Minpmon",#N/A,FALSE,"Monthinput"}</definedName>
    <definedName name="w" localSheetId="71" hidden="1">{"Minpmon",#N/A,FALSE,"Monthinput"}</definedName>
    <definedName name="w" localSheetId="73" hidden="1">{"Minpmon",#N/A,FALSE,"Monthinput"}</definedName>
    <definedName name="w" localSheetId="74" hidden="1">{"Minpmon",#N/A,FALSE,"Monthinput"}</definedName>
    <definedName name="w" localSheetId="75" hidden="1">{"Minpmon",#N/A,FALSE,"Monthinput"}</definedName>
    <definedName name="w" localSheetId="76" hidden="1">{"Minpmon",#N/A,FALSE,"Monthinput"}</definedName>
    <definedName name="w" localSheetId="78" hidden="1">{"Minpmon",#N/A,FALSE,"Monthinput"}</definedName>
    <definedName name="w" hidden="1">{"Minpmon",#N/A,FALSE,"Monthinput"}</definedName>
    <definedName name="wage_govt_sector">#REF!</definedName>
    <definedName name="WAPR" localSheetId="46">#REF!</definedName>
    <definedName name="WAPR" localSheetId="51">#REF!</definedName>
    <definedName name="WAPR" localSheetId="52">#REF!</definedName>
    <definedName name="WAPR" localSheetId="66">#REF!</definedName>
    <definedName name="WAPR" localSheetId="78">#REF!</definedName>
    <definedName name="WAPR">#REF!</definedName>
    <definedName name="Weekly_Depreciation">'[46]Inter-Bank'!$I$5</definedName>
    <definedName name="Weighted_Average_Inter_Bank_Exchange_Rate">'[46]Inter-Bank'!$C$5</definedName>
    <definedName name="WEO" localSheetId="46">#REF!</definedName>
    <definedName name="WEO" localSheetId="51">#REF!</definedName>
    <definedName name="WEO" localSheetId="52">#REF!</definedName>
    <definedName name="WEO" localSheetId="66">#REF!</definedName>
    <definedName name="WEO" localSheetId="78">#REF!</definedName>
    <definedName name="WEO">#REF!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46" hidden="1">{"Riqfin97",#N/A,FALSE,"Tran";"Riqfinpro",#N/A,FALSE,"Tran"}</definedName>
    <definedName name="wer" localSheetId="47" hidden="1">{"Riqfin97",#N/A,FALSE,"Tran";"Riqfinpro",#N/A,FALSE,"Tran"}</definedName>
    <definedName name="wer" localSheetId="48" hidden="1">{"Riqfin97",#N/A,FALSE,"Tran";"Riqfinpro",#N/A,FALSE,"Tran"}</definedName>
    <definedName name="wer" localSheetId="49" hidden="1">{"Riqfin97",#N/A,FALSE,"Tran";"Riqfinpro",#N/A,FALSE,"Tran"}</definedName>
    <definedName name="wer" localSheetId="50" hidden="1">{"Riqfin97",#N/A,FALSE,"Tran";"Riqfinpro",#N/A,FALSE,"Tran"}</definedName>
    <definedName name="wer" localSheetId="51" hidden="1">{"Riqfin97",#N/A,FALSE,"Tran";"Riqfinpro",#N/A,FALSE,"Tran"}</definedName>
    <definedName name="wer" localSheetId="52" hidden="1">{"Riqfin97",#N/A,FALSE,"Tran";"Riqfinpro",#N/A,FALSE,"Tran"}</definedName>
    <definedName name="wer" localSheetId="53" hidden="1">{"Riqfin97",#N/A,FALSE,"Tran";"Riqfinpro",#N/A,FALSE,"Tran"}</definedName>
    <definedName name="wer" localSheetId="14" hidden="1">{"Riqfin97",#N/A,FALSE,"Tran";"Riqfinpro",#N/A,FALSE,"Tran"}</definedName>
    <definedName name="wer" localSheetId="57" hidden="1">{"Riqfin97",#N/A,FALSE,"Tran";"Riqfinpro",#N/A,FALSE,"Tran"}</definedName>
    <definedName name="wer" localSheetId="61" hidden="1">{"Riqfin97",#N/A,FALSE,"Tran";"Riqfinpro",#N/A,FALSE,"Tran"}</definedName>
    <definedName name="wer" localSheetId="62" hidden="1">{"Riqfin97",#N/A,FALSE,"Tran";"Riqfinpro",#N/A,FALSE,"Tran"}</definedName>
    <definedName name="wer" localSheetId="66" hidden="1">{"Riqfin97",#N/A,FALSE,"Tran";"Riqfinpro",#N/A,FALSE,"Tran"}</definedName>
    <definedName name="wer" localSheetId="69" hidden="1">{"Riqfin97",#N/A,FALSE,"Tran";"Riqfinpro",#N/A,FALSE,"Tran"}</definedName>
    <definedName name="wer" localSheetId="70" hidden="1">{"Riqfin97",#N/A,FALSE,"Tran";"Riqfinpro",#N/A,FALSE,"Tran"}</definedName>
    <definedName name="wer" localSheetId="71" hidden="1">{"Riqfin97",#N/A,FALSE,"Tran";"Riqfinpro",#N/A,FALSE,"Tran"}</definedName>
    <definedName name="wer" localSheetId="73" hidden="1">{"Riqfin97",#N/A,FALSE,"Tran";"Riqfinpro",#N/A,FALSE,"Tran"}</definedName>
    <definedName name="wer" localSheetId="74" hidden="1">{"Riqfin97",#N/A,FALSE,"Tran";"Riqfinpro",#N/A,FALSE,"Tran"}</definedName>
    <definedName name="wer" localSheetId="75" hidden="1">{"Riqfin97",#N/A,FALSE,"Tran";"Riqfinpro",#N/A,FALSE,"Tran"}</definedName>
    <definedName name="wer" localSheetId="76" hidden="1">{"Riqfin97",#N/A,FALSE,"Tran";"Riqfinpro",#N/A,FALSE,"Tran"}</definedName>
    <definedName name="wer" localSheetId="78" hidden="1">{"Riqfin97",#N/A,FALSE,"Tran";"Riqfinpro",#N/A,FALSE,"Tran"}</definedName>
    <definedName name="wer" hidden="1">{"Riqfin97",#N/A,FALSE,"Tran";"Riqfinpro",#N/A,FALSE,"Tran"}</definedName>
    <definedName name="will" localSheetId="0">'[85]SPNF Acuerdo Incl. Int.'!will</definedName>
    <definedName name="will" localSheetId="10">'[85]SPNF Acuerdo Incl. Int.'!will</definedName>
    <definedName name="will" localSheetId="33">'[85]SPNF Acuerdo Incl. Int.'!will</definedName>
    <definedName name="will" localSheetId="39">'[85]SPNF Acuerdo Incl. Int.'!will</definedName>
    <definedName name="will" localSheetId="3">'[85]SPNF Acuerdo Incl. Int.'!will</definedName>
    <definedName name="will" localSheetId="32">'[85]SPNF Acuerdo Incl. Int.'!will</definedName>
    <definedName name="will" localSheetId="34">'[85]SPNF Acuerdo Incl. Int.'!will</definedName>
    <definedName name="will" localSheetId="35">'[85]SPNF Acuerdo Incl. Int.'!will</definedName>
    <definedName name="will" localSheetId="36">'[85]SPNF Acuerdo Incl. Int.'!will</definedName>
    <definedName name="will" localSheetId="37">'[85]SPNF Acuerdo Incl. Int.'!will</definedName>
    <definedName name="will" localSheetId="38">'[85]SPNF Acuerdo Incl. Int.'!will</definedName>
    <definedName name="will" localSheetId="40">'[85]SPNF Acuerdo Incl. Int.'!will</definedName>
    <definedName name="will" localSheetId="47">'[85]SPNF Acuerdo Incl. Int.'!will</definedName>
    <definedName name="will" localSheetId="48">'[85]SPNF Acuerdo Incl. Int.'!will</definedName>
    <definedName name="will" localSheetId="49">'[85]SPNF Acuerdo Incl. Int.'!will</definedName>
    <definedName name="will" localSheetId="50">'[85]SPNF Acuerdo Incl. Int.'!will</definedName>
    <definedName name="will" localSheetId="51">'[85]SPNF Acuerdo Incl. Int.'!will</definedName>
    <definedName name="will" localSheetId="55">'[85]SPNF Acuerdo Incl. Int.'!will</definedName>
    <definedName name="will" localSheetId="56">'[85]SPNF Acuerdo Incl. Int.'!will</definedName>
    <definedName name="will" localSheetId="59">'[85]SPNF Acuerdo Incl. Int.'!will</definedName>
    <definedName name="will" localSheetId="60">'[85]SPNF Acuerdo Incl. Int.'!will</definedName>
    <definedName name="will" localSheetId="61">'[85]SPNF Acuerdo Incl. Int.'!will</definedName>
    <definedName name="will">'[85]SPNF Acuerdo Incl. Int.'!will</definedName>
    <definedName name="WPCP33_D" localSheetId="46">#REF!</definedName>
    <definedName name="WPCP33_D" localSheetId="51">#REF!</definedName>
    <definedName name="WPCP33_D" localSheetId="52">#REF!</definedName>
    <definedName name="WPCP33_D" localSheetId="66">#REF!</definedName>
    <definedName name="WPCP33_D" localSheetId="78">#REF!</definedName>
    <definedName name="WPCP33_D">#REF!</definedName>
    <definedName name="WPCP33pch" localSheetId="46">#REF!</definedName>
    <definedName name="WPCP33pch" localSheetId="51">#REF!</definedName>
    <definedName name="WPCP33pch" localSheetId="52">#REF!</definedName>
    <definedName name="WPCP33pch" localSheetId="66">#REF!</definedName>
    <definedName name="WPCP33pch" localSheetId="78">#REF!</definedName>
    <definedName name="WPCP33pch">#REF!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46" hidden="1">{"Main Economic Indicators",#N/A,FALSE,"C"}</definedName>
    <definedName name="wrn" localSheetId="47" hidden="1">{"Main Economic Indicators",#N/A,FALSE,"C"}</definedName>
    <definedName name="wrn" localSheetId="48" hidden="1">{"Main Economic Indicators",#N/A,FALSE,"C"}</definedName>
    <definedName name="wrn" localSheetId="49" hidden="1">{"Main Economic Indicators",#N/A,FALSE,"C"}</definedName>
    <definedName name="wrn" localSheetId="50" hidden="1">{"Main Economic Indicators",#N/A,FALSE,"C"}</definedName>
    <definedName name="wrn" localSheetId="51" hidden="1">{"Main Economic Indicators",#N/A,FALSE,"C"}</definedName>
    <definedName name="wrn" localSheetId="52" hidden="1">{"Main Economic Indicators",#N/A,FALSE,"C"}</definedName>
    <definedName name="wrn" localSheetId="53" hidden="1">{"Main Economic Indicators",#N/A,FALSE,"C"}</definedName>
    <definedName name="wrn" localSheetId="14" hidden="1">{"Main Economic Indicators",#N/A,FALSE,"C"}</definedName>
    <definedName name="wrn" localSheetId="57" hidden="1">{"Main Economic Indicators",#N/A,FALSE,"C"}</definedName>
    <definedName name="wrn" localSheetId="61" hidden="1">{"Main Economic Indicators",#N/A,FALSE,"C"}</definedName>
    <definedName name="wrn" localSheetId="62" hidden="1">{"Main Economic Indicators",#N/A,FALSE,"C"}</definedName>
    <definedName name="wrn" localSheetId="66" hidden="1">{"Main Economic Indicators",#N/A,FALSE,"C"}</definedName>
    <definedName name="wrn" localSheetId="69" hidden="1">{"Main Economic Indicators",#N/A,FALSE,"C"}</definedName>
    <definedName name="wrn" localSheetId="70" hidden="1">{"Main Economic Indicators",#N/A,FALSE,"C"}</definedName>
    <definedName name="wrn" localSheetId="71" hidden="1">{"Main Economic Indicators",#N/A,FALSE,"C"}</definedName>
    <definedName name="wrn" localSheetId="73" hidden="1">{"Main Economic Indicators",#N/A,FALSE,"C"}</definedName>
    <definedName name="wrn" localSheetId="74" hidden="1">{"Main Economic Indicators",#N/A,FALSE,"C"}</definedName>
    <definedName name="wrn" localSheetId="75" hidden="1">{"Main Economic Indicators",#N/A,FALSE,"C"}</definedName>
    <definedName name="wrn" localSheetId="76" hidden="1">{"Main Economic Indicators",#N/A,FALSE,"C"}</definedName>
    <definedName name="wrn" localSheetId="78" hidden="1">{"Main Economic Indicators",#N/A,FALSE,"C"}</definedName>
    <definedName name="wrn" hidden="1">{"Main Economic Indicators",#N/A,FALSE,"C"}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46" hidden="1">{"annual-cbr",#N/A,FALSE,"CENTBANK";"annual(banks)",#N/A,FALSE,"COMBANKS"}</definedName>
    <definedName name="wrn.annual." localSheetId="47" hidden="1">{"annual-cbr",#N/A,FALSE,"CENTBANK";"annual(banks)",#N/A,FALSE,"COMBANKS"}</definedName>
    <definedName name="wrn.annual." localSheetId="48" hidden="1">{"annual-cbr",#N/A,FALSE,"CENTBANK";"annual(banks)",#N/A,FALSE,"COMBANKS"}</definedName>
    <definedName name="wrn.annual." localSheetId="49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1" hidden="1">{"annual-cbr",#N/A,FALSE,"CENTBANK";"annual(banks)",#N/A,FALSE,"COMBANKS"}</definedName>
    <definedName name="wrn.annual." localSheetId="52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57" hidden="1">{"annual-cbr",#N/A,FALSE,"CENTBANK";"annual(banks)",#N/A,FALSE,"COMBANKS"}</definedName>
    <definedName name="wrn.annual." localSheetId="61" hidden="1">{"annual-cbr",#N/A,FALSE,"CENTBANK";"annual(banks)",#N/A,FALSE,"COMBANKS"}</definedName>
    <definedName name="wrn.annual." localSheetId="62" hidden="1">{"annual-cbr",#N/A,FALSE,"CENTBANK";"annual(banks)",#N/A,FALSE,"COMBANKS"}</definedName>
    <definedName name="wrn.annual." localSheetId="66" hidden="1">{"annual-cbr",#N/A,FALSE,"CENTBANK";"annual(banks)",#N/A,FALSE,"COMBANKS"}</definedName>
    <definedName name="wrn.annual." localSheetId="69" hidden="1">{"annual-cbr",#N/A,FALSE,"CENTBANK";"annual(banks)",#N/A,FALSE,"COMBANKS"}</definedName>
    <definedName name="wrn.annual." localSheetId="70" hidden="1">{"annual-cbr",#N/A,FALSE,"CENTBANK";"annual(banks)",#N/A,FALSE,"COMBANKS"}</definedName>
    <definedName name="wrn.annual." localSheetId="71" hidden="1">{"annual-cbr",#N/A,FALSE,"CENTBANK";"annual(banks)",#N/A,FALSE,"COMBANKS"}</definedName>
    <definedName name="wrn.annual." localSheetId="73" hidden="1">{"annual-cbr",#N/A,FALSE,"CENTBANK";"annual(banks)",#N/A,FALSE,"COMBANKS"}</definedName>
    <definedName name="wrn.annual." localSheetId="74" hidden="1">{"annual-cbr",#N/A,FALSE,"CENTBANK";"annual(banks)",#N/A,FALSE,"COMBANKS"}</definedName>
    <definedName name="wrn.annual." localSheetId="75" hidden="1">{"annual-cbr",#N/A,FALSE,"CENTBANK";"annual(banks)",#N/A,FALSE,"COMBANKS"}</definedName>
    <definedName name="wrn.annual." localSheetId="76" hidden="1">{"annual-cbr",#N/A,FALSE,"CENTBANK";"annual(banks)",#N/A,FALSE,"COMBANKS"}</definedName>
    <definedName name="wrn.annual." localSheetId="78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46" hidden="1">{#N/A,#N/A,FALSE,"BANKS"}</definedName>
    <definedName name="wrn.BANKS." localSheetId="47" hidden="1">{#N/A,#N/A,FALSE,"BANKS"}</definedName>
    <definedName name="wrn.BANKS." localSheetId="48" hidden="1">{#N/A,#N/A,FALSE,"BANKS"}</definedName>
    <definedName name="wrn.BANKS." localSheetId="49" hidden="1">{#N/A,#N/A,FALSE,"BANKS"}</definedName>
    <definedName name="wrn.BANKS." localSheetId="50" hidden="1">{#N/A,#N/A,FALSE,"BANKS"}</definedName>
    <definedName name="wrn.BANKS." localSheetId="51" hidden="1">{#N/A,#N/A,FALSE,"BANKS"}</definedName>
    <definedName name="wrn.BANKS." localSheetId="52" hidden="1">{#N/A,#N/A,FALSE,"BANKS"}</definedName>
    <definedName name="wrn.BANKS." localSheetId="53" hidden="1">{#N/A,#N/A,FALSE,"BANKS"}</definedName>
    <definedName name="wrn.BANKS." localSheetId="14" hidden="1">{#N/A,#N/A,FALSE,"BANKS"}</definedName>
    <definedName name="wrn.BANKS." localSheetId="57" hidden="1">{#N/A,#N/A,FALSE,"BANKS"}</definedName>
    <definedName name="wrn.BANKS." localSheetId="61" hidden="1">{#N/A,#N/A,FALSE,"BANKS"}</definedName>
    <definedName name="wrn.BANKS." localSheetId="62" hidden="1">{#N/A,#N/A,FALSE,"BANKS"}</definedName>
    <definedName name="wrn.BANKS." localSheetId="66" hidden="1">{#N/A,#N/A,FALSE,"BANKS"}</definedName>
    <definedName name="wrn.BANKS." localSheetId="78" hidden="1">{#N/A,#N/A,FALSE,"BANKS"}</definedName>
    <definedName name="wrn.BANKS." hidden="1">{#N/A,#N/A,FALSE,"BANKS"}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46" hidden="1">{#N/A,#N/A,FALSE,"BOP"}</definedName>
    <definedName name="wrn.BOP." localSheetId="47" hidden="1">{#N/A,#N/A,FALSE,"BOP"}</definedName>
    <definedName name="wrn.BOP." localSheetId="48" hidden="1">{#N/A,#N/A,FALSE,"BOP"}</definedName>
    <definedName name="wrn.BOP." localSheetId="49" hidden="1">{#N/A,#N/A,FALSE,"BOP"}</definedName>
    <definedName name="wrn.BOP." localSheetId="50" hidden="1">{#N/A,#N/A,FALSE,"BOP"}</definedName>
    <definedName name="wrn.BOP." localSheetId="51" hidden="1">{#N/A,#N/A,FALSE,"BOP"}</definedName>
    <definedName name="wrn.BOP." localSheetId="52" hidden="1">{#N/A,#N/A,FALSE,"BOP"}</definedName>
    <definedName name="wrn.BOP." localSheetId="53" hidden="1">{#N/A,#N/A,FALSE,"BOP"}</definedName>
    <definedName name="wrn.BOP." localSheetId="14" hidden="1">{#N/A,#N/A,FALSE,"BOP"}</definedName>
    <definedName name="wrn.BOP." localSheetId="57" hidden="1">{#N/A,#N/A,FALSE,"BOP"}</definedName>
    <definedName name="wrn.BOP." localSheetId="61" hidden="1">{#N/A,#N/A,FALSE,"BOP"}</definedName>
    <definedName name="wrn.BOP." localSheetId="62" hidden="1">{#N/A,#N/A,FALSE,"BOP"}</definedName>
    <definedName name="wrn.BOP." localSheetId="66" hidden="1">{#N/A,#N/A,FALSE,"BOP"}</definedName>
    <definedName name="wrn.BOP." localSheetId="78" hidden="1">{#N/A,#N/A,FALSE,"BOP"}</definedName>
    <definedName name="wrn.BOP." hidden="1">{#N/A,#N/A,FALSE,"BOP"}</definedName>
    <definedName name="wrn.BOP_MIDTERM." localSheetId="46" hidden="1">{"BOP_TAB",#N/A,FALSE,"N";"MIDTERM_TAB",#N/A,FALSE,"O"}</definedName>
    <definedName name="wrn.BOP_MIDTERM." localSheetId="47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51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14" hidden="1">{"BOP_TAB",#N/A,FALSE,"N";"MIDTERM_TAB",#N/A,FALSE,"O"}</definedName>
    <definedName name="wrn.BOP_MIDTERM." localSheetId="57" hidden="1">{"BOP_TAB",#N/A,FALSE,"N";"MIDTERM_TAB",#N/A,FALSE,"O"}</definedName>
    <definedName name="wrn.BOP_MIDTERM." localSheetId="61" hidden="1">{"BOP_TAB",#N/A,FALSE,"N";"MIDTERM_TAB",#N/A,FALSE,"O"}</definedName>
    <definedName name="wrn.BOP_MIDTERM." localSheetId="62" hidden="1">{"BOP_TAB",#N/A,FALSE,"N";"MIDTERM_TAB",#N/A,FALSE,"O"}</definedName>
    <definedName name="wrn.BOP_MIDTERM." localSheetId="66" hidden="1">{"BOP_TAB",#N/A,FALSE,"N";"MIDTERM_TAB",#N/A,FALSE,"O"}</definedName>
    <definedName name="wrn.BOP_MIDTERM." localSheetId="78" hidden="1">{"BOP_TAB",#N/A,FALSE,"N";"MIDTERM_TAB",#N/A,FALSE,"O"}</definedName>
    <definedName name="wrn.BOP_MIDTERM." hidden="1">{"BOP_TAB",#N/A,FALSE,"N";"MIDTERM_TAB",#N/A,FALSE,"O"}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6" hidden="1">{#N/A,#N/A,FALSE,"CelPIB"}</definedName>
    <definedName name="wrn.CelPIB." localSheetId="27" hidden="1">{#N/A,#N/A,FALSE,"CelPIB"}</definedName>
    <definedName name="wrn.CelPIB." localSheetId="46" hidden="1">{#N/A,#N/A,FALSE,"CelPIB"}</definedName>
    <definedName name="wrn.CelPIB." localSheetId="47" hidden="1">{#N/A,#N/A,FALSE,"CelPIB"}</definedName>
    <definedName name="wrn.CelPIB." localSheetId="48" hidden="1">{#N/A,#N/A,FALSE,"CelPIB"}</definedName>
    <definedName name="wrn.CelPIB." localSheetId="49" hidden="1">{#N/A,#N/A,FALSE,"CelPIB"}</definedName>
    <definedName name="wrn.CelPIB." localSheetId="50" hidden="1">{#N/A,#N/A,FALSE,"CelPIB"}</definedName>
    <definedName name="wrn.CelPIB." localSheetId="51" hidden="1">{#N/A,#N/A,FALSE,"CelPIB"}</definedName>
    <definedName name="wrn.CelPIB." localSheetId="52" hidden="1">{#N/A,#N/A,FALSE,"CelPIB"}</definedName>
    <definedName name="wrn.CelPIB." localSheetId="53" hidden="1">{#N/A,#N/A,FALSE,"CelPIB"}</definedName>
    <definedName name="wrn.CelPIB." localSheetId="14" hidden="1">{#N/A,#N/A,FALSE,"CelPIB"}</definedName>
    <definedName name="wrn.CelPIB." localSheetId="57" hidden="1">{#N/A,#N/A,FALSE,"CelPIB"}</definedName>
    <definedName name="wrn.CelPIB." localSheetId="61" hidden="1">{#N/A,#N/A,FALSE,"CelPIB"}</definedName>
    <definedName name="wrn.CelPIB." localSheetId="62" hidden="1">{#N/A,#N/A,FALSE,"CelPIB"}</definedName>
    <definedName name="wrn.CelPIB." localSheetId="66" hidden="1">{#N/A,#N/A,FALSE,"CelPIB"}</definedName>
    <definedName name="wrn.CelPIB." localSheetId="69" hidden="1">{#N/A,#N/A,FALSE,"CelPIB"}</definedName>
    <definedName name="wrn.CelPIB." localSheetId="70" hidden="1">{#N/A,#N/A,FALSE,"CelPIB"}</definedName>
    <definedName name="wrn.CelPIB." localSheetId="71" hidden="1">{#N/A,#N/A,FALSE,"CelPIB"}</definedName>
    <definedName name="wrn.CelPIB." localSheetId="73" hidden="1">{#N/A,#N/A,FALSE,"CelPIB"}</definedName>
    <definedName name="wrn.CelPIB." localSheetId="74" hidden="1">{#N/A,#N/A,FALSE,"CelPIB"}</definedName>
    <definedName name="wrn.CelPIB." localSheetId="75" hidden="1">{#N/A,#N/A,FALSE,"CelPIB"}</definedName>
    <definedName name="wrn.CelPIB." localSheetId="76" hidden="1">{#N/A,#N/A,FALSE,"CelPIB"}</definedName>
    <definedName name="wrn.CelPIB." localSheetId="78" hidden="1">{#N/A,#N/A,FALSE,"CelPIB"}</definedName>
    <definedName name="wrn.CelPIB." hidden="1">{#N/A,#N/A,FALSE,"CelPIB"}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46" hidden="1">{#N/A,#N/A,FALSE,"NFPS GDP"}</definedName>
    <definedName name="wrn.CGvt._.Revenue._.GDP." localSheetId="47" hidden="1">{#N/A,#N/A,FALSE,"NFPS GDP"}</definedName>
    <definedName name="wrn.CGvt._.Revenue._.GDP." localSheetId="48" hidden="1">{#N/A,#N/A,FALSE,"NFPS GDP"}</definedName>
    <definedName name="wrn.CGvt._.Revenue._.GDP." localSheetId="49" hidden="1">{#N/A,#N/A,FALSE,"NFPS GDP"}</definedName>
    <definedName name="wrn.CGvt._.Revenue._.GDP." localSheetId="50" hidden="1">{#N/A,#N/A,FALSE,"NFPS GDP"}</definedName>
    <definedName name="wrn.CGvt._.Revenue._.GDP." localSheetId="51" hidden="1">{#N/A,#N/A,FALSE,"NFPS GDP"}</definedName>
    <definedName name="wrn.CGvt._.Revenue._.GDP." localSheetId="52" hidden="1">{#N/A,#N/A,FALSE,"NFPS GDP"}</definedName>
    <definedName name="wrn.CGvt._.Revenue._.GDP." localSheetId="53" hidden="1">{#N/A,#N/A,FALSE,"NFPS GDP"}</definedName>
    <definedName name="wrn.CGvt._.Revenue._.GDP." localSheetId="14" hidden="1">{#N/A,#N/A,FALSE,"NFPS GDP"}</definedName>
    <definedName name="wrn.CGvt._.Revenue._.GDP." localSheetId="57" hidden="1">{#N/A,#N/A,FALSE,"NFPS GDP"}</definedName>
    <definedName name="wrn.CGvt._.Revenue._.GDP." localSheetId="61" hidden="1">{#N/A,#N/A,FALSE,"NFPS GDP"}</definedName>
    <definedName name="wrn.CGvt._.Revenue._.GDP." localSheetId="62" hidden="1">{#N/A,#N/A,FALSE,"NFPS GDP"}</definedName>
    <definedName name="wrn.CGvt._.Revenue._.GDP." localSheetId="66" hidden="1">{#N/A,#N/A,FALSE,"NFPS GDP"}</definedName>
    <definedName name="wrn.CGvt._.Revenue._.GDP." localSheetId="69" hidden="1">{#N/A,#N/A,FALSE,"NFPS GDP"}</definedName>
    <definedName name="wrn.CGvt._.Revenue._.GDP." localSheetId="70" hidden="1">{#N/A,#N/A,FALSE,"NFPS GDP"}</definedName>
    <definedName name="wrn.CGvt._.Revenue._.GDP." localSheetId="71" hidden="1">{#N/A,#N/A,FALSE,"NFPS GDP"}</definedName>
    <definedName name="wrn.CGvt._.Revenue._.GDP." localSheetId="73" hidden="1">{#N/A,#N/A,FALSE,"NFPS GDP"}</definedName>
    <definedName name="wrn.CGvt._.Revenue._.GDP." localSheetId="74" hidden="1">{#N/A,#N/A,FALSE,"NFPS GDP"}</definedName>
    <definedName name="wrn.CGvt._.Revenue._.GDP." localSheetId="75" hidden="1">{#N/A,#N/A,FALSE,"NFPS GDP"}</definedName>
    <definedName name="wrn.CGvt._.Revenue._.GDP." localSheetId="76" hidden="1">{#N/A,#N/A,FALSE,"NFPS GDP"}</definedName>
    <definedName name="wrn.CGvt._.Revenue._.GDP." localSheetId="78" hidden="1">{#N/A,#N/A,FALSE,"NFPS GDP"}</definedName>
    <definedName name="wrn.CGvt._.Revenue._.GDP." hidden="1">{#N/A,#N/A,FALSE,"NFPS GDP"}</definedName>
    <definedName name="wrn.CREDIT." localSheetId="46" hidden="1">{#N/A,#N/A,FALSE,"CREDIT"}</definedName>
    <definedName name="wrn.CREDIT." localSheetId="47" hidden="1">{#N/A,#N/A,FALSE,"CREDIT"}</definedName>
    <definedName name="wrn.CREDIT." localSheetId="48" hidden="1">{#N/A,#N/A,FALSE,"CREDIT"}</definedName>
    <definedName name="wrn.CREDIT." localSheetId="49" hidden="1">{#N/A,#N/A,FALSE,"CREDIT"}</definedName>
    <definedName name="wrn.CREDIT." localSheetId="50" hidden="1">{#N/A,#N/A,FALSE,"CREDIT"}</definedName>
    <definedName name="wrn.CREDIT." localSheetId="51" hidden="1">{#N/A,#N/A,FALSE,"CREDIT"}</definedName>
    <definedName name="wrn.CREDIT." localSheetId="52" hidden="1">{#N/A,#N/A,FALSE,"CREDIT"}</definedName>
    <definedName name="wrn.CREDIT." localSheetId="53" hidden="1">{#N/A,#N/A,FALSE,"CREDIT"}</definedName>
    <definedName name="wrn.CREDIT." localSheetId="14" hidden="1">{#N/A,#N/A,FALSE,"CREDIT"}</definedName>
    <definedName name="wrn.CREDIT." localSheetId="57" hidden="1">{#N/A,#N/A,FALSE,"CREDIT"}</definedName>
    <definedName name="wrn.CREDIT." localSheetId="61" hidden="1">{#N/A,#N/A,FALSE,"CREDIT"}</definedName>
    <definedName name="wrn.CREDIT." localSheetId="62" hidden="1">{#N/A,#N/A,FALSE,"CREDIT"}</definedName>
    <definedName name="wrn.CREDIT." localSheetId="66" hidden="1">{#N/A,#N/A,FALSE,"CREDIT"}</definedName>
    <definedName name="wrn.CREDIT." localSheetId="78" hidden="1">{#N/A,#N/A,FALSE,"CREDIT"}</definedName>
    <definedName name="wrn.CREDIT." hidden="1">{#N/A,#N/A,FALSE,"CREDIT"}</definedName>
    <definedName name="wrn.DEBTSVC." localSheetId="46" hidden="1">{#N/A,#N/A,FALSE,"DEBTSVC"}</definedName>
    <definedName name="wrn.DEBTSVC." localSheetId="47" hidden="1">{#N/A,#N/A,FALSE,"DEBTSVC"}</definedName>
    <definedName name="wrn.DEBTSVC." localSheetId="48" hidden="1">{#N/A,#N/A,FALSE,"DEBTSVC"}</definedName>
    <definedName name="wrn.DEBTSVC." localSheetId="49" hidden="1">{#N/A,#N/A,FALSE,"DEBTSVC"}</definedName>
    <definedName name="wrn.DEBTSVC." localSheetId="50" hidden="1">{#N/A,#N/A,FALSE,"DEBTSVC"}</definedName>
    <definedName name="wrn.DEBTSVC." localSheetId="51" hidden="1">{#N/A,#N/A,FALSE,"DEBTSVC"}</definedName>
    <definedName name="wrn.DEBTSVC." localSheetId="52" hidden="1">{#N/A,#N/A,FALSE,"DEBTSVC"}</definedName>
    <definedName name="wrn.DEBTSVC." localSheetId="53" hidden="1">{#N/A,#N/A,FALSE,"DEBTSVC"}</definedName>
    <definedName name="wrn.DEBTSVC." localSheetId="14" hidden="1">{#N/A,#N/A,FALSE,"DEBTSVC"}</definedName>
    <definedName name="wrn.DEBTSVC." localSheetId="57" hidden="1">{#N/A,#N/A,FALSE,"DEBTSVC"}</definedName>
    <definedName name="wrn.DEBTSVC." localSheetId="61" hidden="1">{#N/A,#N/A,FALSE,"DEBTSVC"}</definedName>
    <definedName name="wrn.DEBTSVC." localSheetId="62" hidden="1">{#N/A,#N/A,FALSE,"DEBTSVC"}</definedName>
    <definedName name="wrn.DEBTSVC." localSheetId="66" hidden="1">{#N/A,#N/A,FALSE,"DEBTSVC"}</definedName>
    <definedName name="wrn.DEBTSVC." localSheetId="78" hidden="1">{#N/A,#N/A,FALSE,"DEBTSVC"}</definedName>
    <definedName name="wrn.DEBTSVC." hidden="1">{#N/A,#N/A,FALSE,"DEBTSVC"}</definedName>
    <definedName name="wrn.DEPO." localSheetId="46" hidden="1">{#N/A,#N/A,FALSE,"DEPO"}</definedName>
    <definedName name="wrn.DEPO." localSheetId="47" hidden="1">{#N/A,#N/A,FALSE,"DEPO"}</definedName>
    <definedName name="wrn.DEPO." localSheetId="48" hidden="1">{#N/A,#N/A,FALSE,"DEPO"}</definedName>
    <definedName name="wrn.DEPO." localSheetId="49" hidden="1">{#N/A,#N/A,FALSE,"DEPO"}</definedName>
    <definedName name="wrn.DEPO." localSheetId="50" hidden="1">{#N/A,#N/A,FALSE,"DEPO"}</definedName>
    <definedName name="wrn.DEPO." localSheetId="51" hidden="1">{#N/A,#N/A,FALSE,"DEPO"}</definedName>
    <definedName name="wrn.DEPO." localSheetId="52" hidden="1">{#N/A,#N/A,FALSE,"DEPO"}</definedName>
    <definedName name="wrn.DEPO." localSheetId="53" hidden="1">{#N/A,#N/A,FALSE,"DEPO"}</definedName>
    <definedName name="wrn.DEPO." localSheetId="14" hidden="1">{#N/A,#N/A,FALSE,"DEPO"}</definedName>
    <definedName name="wrn.DEPO." localSheetId="57" hidden="1">{#N/A,#N/A,FALSE,"DEPO"}</definedName>
    <definedName name="wrn.DEPO." localSheetId="61" hidden="1">{#N/A,#N/A,FALSE,"DEPO"}</definedName>
    <definedName name="wrn.DEPO." localSheetId="62" hidden="1">{#N/A,#N/A,FALSE,"DEPO"}</definedName>
    <definedName name="wrn.DEPO." localSheetId="66" hidden="1">{#N/A,#N/A,FALSE,"DEPO"}</definedName>
    <definedName name="wrn.DEPO." localSheetId="78" hidden="1">{#N/A,#N/A,FALSE,"DEPO"}</definedName>
    <definedName name="wrn.DEPO." hidden="1">{#N/A,#N/A,FALSE,"DEPO"}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46" hidden="1">{#N/A,#N/A,FALSE,"EntpsPIB"}</definedName>
    <definedName name="wrn.EntpsPIB." localSheetId="47" hidden="1">{#N/A,#N/A,FALSE,"EntpsPIB"}</definedName>
    <definedName name="wrn.EntpsPIB." localSheetId="48" hidden="1">{#N/A,#N/A,FALSE,"EntpsPIB"}</definedName>
    <definedName name="wrn.EntpsPIB." localSheetId="49" hidden="1">{#N/A,#N/A,FALSE,"EntpsPIB"}</definedName>
    <definedName name="wrn.EntpsPIB." localSheetId="50" hidden="1">{#N/A,#N/A,FALSE,"EntpsPIB"}</definedName>
    <definedName name="wrn.EntpsPIB." localSheetId="51" hidden="1">{#N/A,#N/A,FALSE,"EntpsPIB"}</definedName>
    <definedName name="wrn.EntpsPIB." localSheetId="52" hidden="1">{#N/A,#N/A,FALSE,"EntpsPIB"}</definedName>
    <definedName name="wrn.EntpsPIB." localSheetId="53" hidden="1">{#N/A,#N/A,FALSE,"EntpsPIB"}</definedName>
    <definedName name="wrn.EntpsPIB." localSheetId="14" hidden="1">{#N/A,#N/A,FALSE,"EntpsPIB"}</definedName>
    <definedName name="wrn.EntpsPIB." localSheetId="57" hidden="1">{#N/A,#N/A,FALSE,"EntpsPIB"}</definedName>
    <definedName name="wrn.EntpsPIB." localSheetId="61" hidden="1">{#N/A,#N/A,FALSE,"EntpsPIB"}</definedName>
    <definedName name="wrn.EntpsPIB." localSheetId="62" hidden="1">{#N/A,#N/A,FALSE,"EntpsPIB"}</definedName>
    <definedName name="wrn.EntpsPIB." localSheetId="66" hidden="1">{#N/A,#N/A,FALSE,"EntpsPIB"}</definedName>
    <definedName name="wrn.EntpsPIB." localSheetId="69" hidden="1">{#N/A,#N/A,FALSE,"EntpsPIB"}</definedName>
    <definedName name="wrn.EntpsPIB." localSheetId="70" hidden="1">{#N/A,#N/A,FALSE,"EntpsPIB"}</definedName>
    <definedName name="wrn.EntpsPIB." localSheetId="71" hidden="1">{#N/A,#N/A,FALSE,"EntpsPIB"}</definedName>
    <definedName name="wrn.EntpsPIB." localSheetId="73" hidden="1">{#N/A,#N/A,FALSE,"EntpsPIB"}</definedName>
    <definedName name="wrn.EntpsPIB." localSheetId="74" hidden="1">{#N/A,#N/A,FALSE,"EntpsPIB"}</definedName>
    <definedName name="wrn.EntpsPIB." localSheetId="75" hidden="1">{#N/A,#N/A,FALSE,"EntpsPIB"}</definedName>
    <definedName name="wrn.EntpsPIB." localSheetId="76" hidden="1">{#N/A,#N/A,FALSE,"EntpsPIB"}</definedName>
    <definedName name="wrn.EntpsPIB." localSheetId="78" hidden="1">{#N/A,#N/A,FALSE,"EntpsPIB"}</definedName>
    <definedName name="wrn.EntpsPIB." hidden="1">{#N/A,#N/A,FALSE,"EntpsPIB"}</definedName>
    <definedName name="wrn.EXCISE." localSheetId="46" hidden="1">{#N/A,#N/A,FALSE,"EXCISE"}</definedName>
    <definedName name="wrn.EXCISE." localSheetId="47" hidden="1">{#N/A,#N/A,FALSE,"EXCISE"}</definedName>
    <definedName name="wrn.EXCISE." localSheetId="48" hidden="1">{#N/A,#N/A,FALSE,"EXCISE"}</definedName>
    <definedName name="wrn.EXCISE." localSheetId="49" hidden="1">{#N/A,#N/A,FALSE,"EXCISE"}</definedName>
    <definedName name="wrn.EXCISE." localSheetId="50" hidden="1">{#N/A,#N/A,FALSE,"EXCISE"}</definedName>
    <definedName name="wrn.EXCISE." localSheetId="51" hidden="1">{#N/A,#N/A,FALSE,"EXCISE"}</definedName>
    <definedName name="wrn.EXCISE." localSheetId="52" hidden="1">{#N/A,#N/A,FALSE,"EXCISE"}</definedName>
    <definedName name="wrn.EXCISE." localSheetId="53" hidden="1">{#N/A,#N/A,FALSE,"EXCISE"}</definedName>
    <definedName name="wrn.EXCISE." localSheetId="14" hidden="1">{#N/A,#N/A,FALSE,"EXCISE"}</definedName>
    <definedName name="wrn.EXCISE." localSheetId="57" hidden="1">{#N/A,#N/A,FALSE,"EXCISE"}</definedName>
    <definedName name="wrn.EXCISE." localSheetId="61" hidden="1">{#N/A,#N/A,FALSE,"EXCISE"}</definedName>
    <definedName name="wrn.EXCISE." localSheetId="62" hidden="1">{#N/A,#N/A,FALSE,"EXCISE"}</definedName>
    <definedName name="wrn.EXCISE." localSheetId="66" hidden="1">{#N/A,#N/A,FALSE,"EXCISE"}</definedName>
    <definedName name="wrn.EXCISE." localSheetId="78" hidden="1">{#N/A,#N/A,FALSE,"EXCISE"}</definedName>
    <definedName name="wrn.EXCISE." hidden="1">{#N/A,#N/A,FALSE,"EXCISE"}</definedName>
    <definedName name="wrn.EXRATE." localSheetId="46" hidden="1">{#N/A,#N/A,FALSE,"EXRATE"}</definedName>
    <definedName name="wrn.EXRATE." localSheetId="47" hidden="1">{#N/A,#N/A,FALSE,"EXRATE"}</definedName>
    <definedName name="wrn.EXRATE." localSheetId="48" hidden="1">{#N/A,#N/A,FALSE,"EXRATE"}</definedName>
    <definedName name="wrn.EXRATE." localSheetId="49" hidden="1">{#N/A,#N/A,FALSE,"EXRATE"}</definedName>
    <definedName name="wrn.EXRATE." localSheetId="50" hidden="1">{#N/A,#N/A,FALSE,"EXRATE"}</definedName>
    <definedName name="wrn.EXRATE." localSheetId="51" hidden="1">{#N/A,#N/A,FALSE,"EXRATE"}</definedName>
    <definedName name="wrn.EXRATE." localSheetId="52" hidden="1">{#N/A,#N/A,FALSE,"EXRATE"}</definedName>
    <definedName name="wrn.EXRATE." localSheetId="53" hidden="1">{#N/A,#N/A,FALSE,"EXRATE"}</definedName>
    <definedName name="wrn.EXRATE." localSheetId="14" hidden="1">{#N/A,#N/A,FALSE,"EXRATE"}</definedName>
    <definedName name="wrn.EXRATE." localSheetId="57" hidden="1">{#N/A,#N/A,FALSE,"EXRATE"}</definedName>
    <definedName name="wrn.EXRATE." localSheetId="61" hidden="1">{#N/A,#N/A,FALSE,"EXRATE"}</definedName>
    <definedName name="wrn.EXRATE." localSheetId="62" hidden="1">{#N/A,#N/A,FALSE,"EXRATE"}</definedName>
    <definedName name="wrn.EXRATE." localSheetId="66" hidden="1">{#N/A,#N/A,FALSE,"EXRATE"}</definedName>
    <definedName name="wrn.EXRATE." localSheetId="78" hidden="1">{#N/A,#N/A,FALSE,"EXRATE"}</definedName>
    <definedName name="wrn.EXRATE." hidden="1">{#N/A,#N/A,FALSE,"EXRATE"}</definedName>
    <definedName name="wrn.EXTDEBT." localSheetId="46" hidden="1">{#N/A,#N/A,FALSE,"EXTDEBT"}</definedName>
    <definedName name="wrn.EXTDEBT." localSheetId="47" hidden="1">{#N/A,#N/A,FALSE,"EXTDEBT"}</definedName>
    <definedName name="wrn.EXTDEBT." localSheetId="48" hidden="1">{#N/A,#N/A,FALSE,"EXTDEBT"}</definedName>
    <definedName name="wrn.EXTDEBT." localSheetId="49" hidden="1">{#N/A,#N/A,FALSE,"EXTDEBT"}</definedName>
    <definedName name="wrn.EXTDEBT." localSheetId="50" hidden="1">{#N/A,#N/A,FALSE,"EXTDEBT"}</definedName>
    <definedName name="wrn.EXTDEBT." localSheetId="51" hidden="1">{#N/A,#N/A,FALSE,"EXTDEBT"}</definedName>
    <definedName name="wrn.EXTDEBT." localSheetId="52" hidden="1">{#N/A,#N/A,FALSE,"EXTDEBT"}</definedName>
    <definedName name="wrn.EXTDEBT." localSheetId="53" hidden="1">{#N/A,#N/A,FALSE,"EXTDEBT"}</definedName>
    <definedName name="wrn.EXTDEBT." localSheetId="14" hidden="1">{#N/A,#N/A,FALSE,"EXTDEBT"}</definedName>
    <definedName name="wrn.EXTDEBT." localSheetId="57" hidden="1">{#N/A,#N/A,FALSE,"EXTDEBT"}</definedName>
    <definedName name="wrn.EXTDEBT." localSheetId="61" hidden="1">{#N/A,#N/A,FALSE,"EXTDEBT"}</definedName>
    <definedName name="wrn.EXTDEBT." localSheetId="62" hidden="1">{#N/A,#N/A,FALSE,"EXTDEBT"}</definedName>
    <definedName name="wrn.EXTDEBT." localSheetId="66" hidden="1">{#N/A,#N/A,FALSE,"EXTDEBT"}</definedName>
    <definedName name="wrn.EXTDEBT." localSheetId="78" hidden="1">{#N/A,#N/A,FALSE,"EXTDEBT"}</definedName>
    <definedName name="wrn.EXTDEBT." hidden="1">{#N/A,#N/A,FALSE,"EXTDEBT"}</definedName>
    <definedName name="wrn.EXTRABUDGT." localSheetId="46" hidden="1">{#N/A,#N/A,FALSE,"EXTRABUDGT"}</definedName>
    <definedName name="wrn.EXTRABUDGT." localSheetId="47" hidden="1">{#N/A,#N/A,FALSE,"EXTRABUDGT"}</definedName>
    <definedName name="wrn.EXTRABUDGT." localSheetId="48" hidden="1">{#N/A,#N/A,FALSE,"EXTRABUDGT"}</definedName>
    <definedName name="wrn.EXTRABUDGT." localSheetId="49" hidden="1">{#N/A,#N/A,FALSE,"EXTRABUDGT"}</definedName>
    <definedName name="wrn.EXTRABUDGT." localSheetId="50" hidden="1">{#N/A,#N/A,FALSE,"EXTRABUDGT"}</definedName>
    <definedName name="wrn.EXTRABUDGT." localSheetId="51" hidden="1">{#N/A,#N/A,FALSE,"EXTRABUDGT"}</definedName>
    <definedName name="wrn.EXTRABUDGT." localSheetId="52" hidden="1">{#N/A,#N/A,FALSE,"EXTRABUDGT"}</definedName>
    <definedName name="wrn.EXTRABUDGT." localSheetId="53" hidden="1">{#N/A,#N/A,FALSE,"EXTRABUDGT"}</definedName>
    <definedName name="wrn.EXTRABUDGT." localSheetId="14" hidden="1">{#N/A,#N/A,FALSE,"EXTRABUDGT"}</definedName>
    <definedName name="wrn.EXTRABUDGT." localSheetId="57" hidden="1">{#N/A,#N/A,FALSE,"EXTRABUDGT"}</definedName>
    <definedName name="wrn.EXTRABUDGT." localSheetId="61" hidden="1">{#N/A,#N/A,FALSE,"EXTRABUDGT"}</definedName>
    <definedName name="wrn.EXTRABUDGT." localSheetId="62" hidden="1">{#N/A,#N/A,FALSE,"EXTRABUDGT"}</definedName>
    <definedName name="wrn.EXTRABUDGT." localSheetId="66" hidden="1">{#N/A,#N/A,FALSE,"EXTRABUDGT"}</definedName>
    <definedName name="wrn.EXTRABUDGT." localSheetId="78" hidden="1">{#N/A,#N/A,FALSE,"EXTRABUDGT"}</definedName>
    <definedName name="wrn.EXTRABUDGT." hidden="1">{#N/A,#N/A,FALSE,"EXTRABUDGT"}</definedName>
    <definedName name="wrn.EXTRABUDGT2." localSheetId="46" hidden="1">{#N/A,#N/A,FALSE,"EXTRABUDGT2"}</definedName>
    <definedName name="wrn.EXTRABUDGT2." localSheetId="47" hidden="1">{#N/A,#N/A,FALSE,"EXTRABUDGT2"}</definedName>
    <definedName name="wrn.EXTRABUDGT2." localSheetId="48" hidden="1">{#N/A,#N/A,FALSE,"EXTRABUDGT2"}</definedName>
    <definedName name="wrn.EXTRABUDGT2." localSheetId="49" hidden="1">{#N/A,#N/A,FALSE,"EXTRABUDGT2"}</definedName>
    <definedName name="wrn.EXTRABUDGT2." localSheetId="50" hidden="1">{#N/A,#N/A,FALSE,"EXTRABUDGT2"}</definedName>
    <definedName name="wrn.EXTRABUDGT2." localSheetId="51" hidden="1">{#N/A,#N/A,FALSE,"EXTRABUDGT2"}</definedName>
    <definedName name="wrn.EXTRABUDGT2." localSheetId="52" hidden="1">{#N/A,#N/A,FALSE,"EXTRABUDGT2"}</definedName>
    <definedName name="wrn.EXTRABUDGT2." localSheetId="53" hidden="1">{#N/A,#N/A,FALSE,"EXTRABUDGT2"}</definedName>
    <definedName name="wrn.EXTRABUDGT2." localSheetId="14" hidden="1">{#N/A,#N/A,FALSE,"EXTRABUDGT2"}</definedName>
    <definedName name="wrn.EXTRABUDGT2." localSheetId="57" hidden="1">{#N/A,#N/A,FALSE,"EXTRABUDGT2"}</definedName>
    <definedName name="wrn.EXTRABUDGT2." localSheetId="61" hidden="1">{#N/A,#N/A,FALSE,"EXTRABUDGT2"}</definedName>
    <definedName name="wrn.EXTRABUDGT2." localSheetId="62" hidden="1">{#N/A,#N/A,FALSE,"EXTRABUDGT2"}</definedName>
    <definedName name="wrn.EXTRABUDGT2." localSheetId="66" hidden="1">{#N/A,#N/A,FALSE,"EXTRABUDGT2"}</definedName>
    <definedName name="wrn.EXTRABUDGT2." localSheetId="78" hidden="1">{#N/A,#N/A,FALSE,"EXTRABUDGT2"}</definedName>
    <definedName name="wrn.EXTRABUDGT2." hidden="1">{#N/A,#N/A,FALSE,"EXTRABUDGT2"}</definedName>
    <definedName name="wrn.GDP." localSheetId="46" hidden="1">{#N/A,#N/A,FALSE,"GDP_ORIGIN";#N/A,#N/A,FALSE,"EMP_POP"}</definedName>
    <definedName name="wrn.GDP." localSheetId="47" hidden="1">{#N/A,#N/A,FALSE,"GDP_ORIGIN";#N/A,#N/A,FALSE,"EMP_POP"}</definedName>
    <definedName name="wrn.GDP." localSheetId="48" hidden="1">{#N/A,#N/A,FALSE,"GDP_ORIGIN";#N/A,#N/A,FALSE,"EMP_POP"}</definedName>
    <definedName name="wrn.GDP." localSheetId="49" hidden="1">{#N/A,#N/A,FALSE,"GDP_ORIGIN";#N/A,#N/A,FALSE,"EMP_POP"}</definedName>
    <definedName name="wrn.GDP." localSheetId="50" hidden="1">{#N/A,#N/A,FALSE,"GDP_ORIGIN";#N/A,#N/A,FALSE,"EMP_POP"}</definedName>
    <definedName name="wrn.GDP." localSheetId="51" hidden="1">{#N/A,#N/A,FALSE,"GDP_ORIGIN";#N/A,#N/A,FALSE,"EMP_POP"}</definedName>
    <definedName name="wrn.GDP." localSheetId="52" hidden="1">{#N/A,#N/A,FALSE,"GDP_ORIGIN";#N/A,#N/A,FALSE,"EMP_POP"}</definedName>
    <definedName name="wrn.GDP." localSheetId="53" hidden="1">{#N/A,#N/A,FALSE,"GDP_ORIGIN";#N/A,#N/A,FALSE,"EMP_POP"}</definedName>
    <definedName name="wrn.GDP." localSheetId="14" hidden="1">{#N/A,#N/A,FALSE,"GDP_ORIGIN";#N/A,#N/A,FALSE,"EMP_POP"}</definedName>
    <definedName name="wrn.GDP." localSheetId="57" hidden="1">{#N/A,#N/A,FALSE,"GDP_ORIGIN";#N/A,#N/A,FALSE,"EMP_POP"}</definedName>
    <definedName name="wrn.GDP." localSheetId="61" hidden="1">{#N/A,#N/A,FALSE,"GDP_ORIGIN";#N/A,#N/A,FALSE,"EMP_POP"}</definedName>
    <definedName name="wrn.GDP." localSheetId="62" hidden="1">{#N/A,#N/A,FALSE,"GDP_ORIGIN";#N/A,#N/A,FALSE,"EMP_POP"}</definedName>
    <definedName name="wrn.GDP." localSheetId="66" hidden="1">{#N/A,#N/A,FALSE,"GDP_ORIGIN";#N/A,#N/A,FALSE,"EMP_POP"}</definedName>
    <definedName name="wrn.GDP." localSheetId="78" hidden="1">{#N/A,#N/A,FALSE,"GDP_ORIGIN";#N/A,#N/A,FALSE,"EMP_POP"}</definedName>
    <definedName name="wrn.GDP." hidden="1">{#N/A,#N/A,FALSE,"GDP_ORIGIN";#N/A,#N/A,FALSE,"EMP_POP"}</definedName>
    <definedName name="wrn.GGOVT." localSheetId="46" hidden="1">{#N/A,#N/A,FALSE,"GGOVT"}</definedName>
    <definedName name="wrn.GGOVT." localSheetId="47" hidden="1">{#N/A,#N/A,FALSE,"GGOVT"}</definedName>
    <definedName name="wrn.GGOVT." localSheetId="48" hidden="1">{#N/A,#N/A,FALSE,"GGOVT"}</definedName>
    <definedName name="wrn.GGOVT." localSheetId="49" hidden="1">{#N/A,#N/A,FALSE,"GGOVT"}</definedName>
    <definedName name="wrn.GGOVT." localSheetId="50" hidden="1">{#N/A,#N/A,FALSE,"GGOVT"}</definedName>
    <definedName name="wrn.GGOVT." localSheetId="51" hidden="1">{#N/A,#N/A,FALSE,"GGOVT"}</definedName>
    <definedName name="wrn.GGOVT." localSheetId="52" hidden="1">{#N/A,#N/A,FALSE,"GGOVT"}</definedName>
    <definedName name="wrn.GGOVT." localSheetId="53" hidden="1">{#N/A,#N/A,FALSE,"GGOVT"}</definedName>
    <definedName name="wrn.GGOVT." localSheetId="14" hidden="1">{#N/A,#N/A,FALSE,"GGOVT"}</definedName>
    <definedName name="wrn.GGOVT." localSheetId="57" hidden="1">{#N/A,#N/A,FALSE,"GGOVT"}</definedName>
    <definedName name="wrn.GGOVT." localSheetId="61" hidden="1">{#N/A,#N/A,FALSE,"GGOVT"}</definedName>
    <definedName name="wrn.GGOVT." localSheetId="62" hidden="1">{#N/A,#N/A,FALSE,"GGOVT"}</definedName>
    <definedName name="wrn.GGOVT." localSheetId="66" hidden="1">{#N/A,#N/A,FALSE,"GGOVT"}</definedName>
    <definedName name="wrn.GGOVT." localSheetId="78" hidden="1">{#N/A,#N/A,FALSE,"GGOVT"}</definedName>
    <definedName name="wrn.GGOVT." hidden="1">{#N/A,#N/A,FALSE,"GGOVT"}</definedName>
    <definedName name="wrn.GGOVT2." localSheetId="46" hidden="1">{#N/A,#N/A,FALSE,"GGOVT2"}</definedName>
    <definedName name="wrn.GGOVT2." localSheetId="47" hidden="1">{#N/A,#N/A,FALSE,"GGOVT2"}</definedName>
    <definedName name="wrn.GGOVT2." localSheetId="48" hidden="1">{#N/A,#N/A,FALSE,"GGOVT2"}</definedName>
    <definedName name="wrn.GGOVT2." localSheetId="49" hidden="1">{#N/A,#N/A,FALSE,"GGOVT2"}</definedName>
    <definedName name="wrn.GGOVT2." localSheetId="50" hidden="1">{#N/A,#N/A,FALSE,"GGOVT2"}</definedName>
    <definedName name="wrn.GGOVT2." localSheetId="51" hidden="1">{#N/A,#N/A,FALSE,"GGOVT2"}</definedName>
    <definedName name="wrn.GGOVT2." localSheetId="52" hidden="1">{#N/A,#N/A,FALSE,"GGOVT2"}</definedName>
    <definedName name="wrn.GGOVT2." localSheetId="53" hidden="1">{#N/A,#N/A,FALSE,"GGOVT2"}</definedName>
    <definedName name="wrn.GGOVT2." localSheetId="14" hidden="1">{#N/A,#N/A,FALSE,"GGOVT2"}</definedName>
    <definedName name="wrn.GGOVT2." localSheetId="57" hidden="1">{#N/A,#N/A,FALSE,"GGOVT2"}</definedName>
    <definedName name="wrn.GGOVT2." localSheetId="61" hidden="1">{#N/A,#N/A,FALSE,"GGOVT2"}</definedName>
    <definedName name="wrn.GGOVT2." localSheetId="62" hidden="1">{#N/A,#N/A,FALSE,"GGOVT2"}</definedName>
    <definedName name="wrn.GGOVT2." localSheetId="66" hidden="1">{#N/A,#N/A,FALSE,"GGOVT2"}</definedName>
    <definedName name="wrn.GGOVT2." localSheetId="78" hidden="1">{#N/A,#N/A,FALSE,"GGOVT2"}</definedName>
    <definedName name="wrn.GGOVT2." hidden="1">{#N/A,#N/A,FALSE,"GGOVT2"}</definedName>
    <definedName name="wrn.GGOVTPC." localSheetId="46" hidden="1">{#N/A,#N/A,FALSE,"GGOVT%"}</definedName>
    <definedName name="wrn.GGOVTPC." localSheetId="47" hidden="1">{#N/A,#N/A,FALSE,"GGOVT%"}</definedName>
    <definedName name="wrn.GGOVTPC." localSheetId="48" hidden="1">{#N/A,#N/A,FALSE,"GGOVT%"}</definedName>
    <definedName name="wrn.GGOVTPC." localSheetId="49" hidden="1">{#N/A,#N/A,FALSE,"GGOVT%"}</definedName>
    <definedName name="wrn.GGOVTPC." localSheetId="50" hidden="1">{#N/A,#N/A,FALSE,"GGOVT%"}</definedName>
    <definedName name="wrn.GGOVTPC." localSheetId="51" hidden="1">{#N/A,#N/A,FALSE,"GGOVT%"}</definedName>
    <definedName name="wrn.GGOVTPC." localSheetId="52" hidden="1">{#N/A,#N/A,FALSE,"GGOVT%"}</definedName>
    <definedName name="wrn.GGOVTPC." localSheetId="53" hidden="1">{#N/A,#N/A,FALSE,"GGOVT%"}</definedName>
    <definedName name="wrn.GGOVTPC." localSheetId="14" hidden="1">{#N/A,#N/A,FALSE,"GGOVT%"}</definedName>
    <definedName name="wrn.GGOVTPC." localSheetId="57" hidden="1">{#N/A,#N/A,FALSE,"GGOVT%"}</definedName>
    <definedName name="wrn.GGOVTPC." localSheetId="61" hidden="1">{#N/A,#N/A,FALSE,"GGOVT%"}</definedName>
    <definedName name="wrn.GGOVTPC." localSheetId="62" hidden="1">{#N/A,#N/A,FALSE,"GGOVT%"}</definedName>
    <definedName name="wrn.GGOVTPC." localSheetId="66" hidden="1">{#N/A,#N/A,FALSE,"GGOVT%"}</definedName>
    <definedName name="wrn.GGOVTPC." localSheetId="78" hidden="1">{#N/A,#N/A,FALSE,"GGOVT%"}</definedName>
    <definedName name="wrn.GGOVTPC." hidden="1">{#N/A,#N/A,FALSE,"GGOVT%"}</definedName>
    <definedName name="wrn.INCOMETX." localSheetId="46" hidden="1">{#N/A,#N/A,FALSE,"INCOMETX"}</definedName>
    <definedName name="wrn.INCOMETX." localSheetId="47" hidden="1">{#N/A,#N/A,FALSE,"INCOMETX"}</definedName>
    <definedName name="wrn.INCOMETX." localSheetId="48" hidden="1">{#N/A,#N/A,FALSE,"INCOMETX"}</definedName>
    <definedName name="wrn.INCOMETX." localSheetId="49" hidden="1">{#N/A,#N/A,FALSE,"INCOMETX"}</definedName>
    <definedName name="wrn.INCOMETX." localSheetId="50" hidden="1">{#N/A,#N/A,FALSE,"INCOMETX"}</definedName>
    <definedName name="wrn.INCOMETX." localSheetId="51" hidden="1">{#N/A,#N/A,FALSE,"INCOMETX"}</definedName>
    <definedName name="wrn.INCOMETX." localSheetId="52" hidden="1">{#N/A,#N/A,FALSE,"INCOMETX"}</definedName>
    <definedName name="wrn.INCOMETX." localSheetId="53" hidden="1">{#N/A,#N/A,FALSE,"INCOMETX"}</definedName>
    <definedName name="wrn.INCOMETX." localSheetId="14" hidden="1">{#N/A,#N/A,FALSE,"INCOMETX"}</definedName>
    <definedName name="wrn.INCOMETX." localSheetId="57" hidden="1">{#N/A,#N/A,FALSE,"INCOMETX"}</definedName>
    <definedName name="wrn.INCOMETX." localSheetId="61" hidden="1">{#N/A,#N/A,FALSE,"INCOMETX"}</definedName>
    <definedName name="wrn.INCOMETX." localSheetId="62" hidden="1">{#N/A,#N/A,FALSE,"INCOMETX"}</definedName>
    <definedName name="wrn.INCOMETX." localSheetId="66" hidden="1">{#N/A,#N/A,FALSE,"INCOMETX"}</definedName>
    <definedName name="wrn.INCOMETX." localSheetId="78" hidden="1">{#N/A,#N/A,FALSE,"INCOMETX"}</definedName>
    <definedName name="wrn.INCOMETX." hidden="1">{#N/A,#N/A,FALSE,"INCOMETX"}</definedName>
    <definedName name="wrn.Input._.and._.output._.tables." localSheetId="4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6" hidden="1">{#N/A,#N/A,FALSE,"INTERST"}</definedName>
    <definedName name="wrn.INTERST." localSheetId="47" hidden="1">{#N/A,#N/A,FALSE,"INTERST"}</definedName>
    <definedName name="wrn.INTERST." localSheetId="48" hidden="1">{#N/A,#N/A,FALSE,"INTERST"}</definedName>
    <definedName name="wrn.INTERST." localSheetId="49" hidden="1">{#N/A,#N/A,FALSE,"INTERST"}</definedName>
    <definedName name="wrn.INTERST." localSheetId="50" hidden="1">{#N/A,#N/A,FALSE,"INTERST"}</definedName>
    <definedName name="wrn.INTERST." localSheetId="51" hidden="1">{#N/A,#N/A,FALSE,"INTERST"}</definedName>
    <definedName name="wrn.INTERST." localSheetId="52" hidden="1">{#N/A,#N/A,FALSE,"INTERST"}</definedName>
    <definedName name="wrn.INTERST." localSheetId="53" hidden="1">{#N/A,#N/A,FALSE,"INTERST"}</definedName>
    <definedName name="wrn.INTERST." localSheetId="14" hidden="1">{#N/A,#N/A,FALSE,"INTERST"}</definedName>
    <definedName name="wrn.INTERST." localSheetId="57" hidden="1">{#N/A,#N/A,FALSE,"INTERST"}</definedName>
    <definedName name="wrn.INTERST." localSheetId="61" hidden="1">{#N/A,#N/A,FALSE,"INTERST"}</definedName>
    <definedName name="wrn.INTERST." localSheetId="62" hidden="1">{#N/A,#N/A,FALSE,"INTERST"}</definedName>
    <definedName name="wrn.INTERST." localSheetId="66" hidden="1">{#N/A,#N/A,FALSE,"INTERST"}</definedName>
    <definedName name="wrn.INTERST." localSheetId="78" hidden="1">{#N/A,#N/A,FALSE,"INTERST"}</definedName>
    <definedName name="wrn.INTERST." hidden="1">{#N/A,#N/A,FALSE,"INTERST"}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46" hidden="1">{"Main Economic Indicators",#N/A,FALSE,"C"}</definedName>
    <definedName name="wrn.Main._.Economic._.Indicators." localSheetId="47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1" hidden="1">{"Main Economic Indicators",#N/A,FALSE,"C"}</definedName>
    <definedName name="wrn.Main._.Economic._.Indicators." localSheetId="52" hidden="1">{"Main Economic Indicators",#N/A,FALSE,"C"}</definedName>
    <definedName name="wrn.Main._.Economic._.Indicators." localSheetId="5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57" hidden="1">{"Main Economic Indicators",#N/A,FALSE,"C"}</definedName>
    <definedName name="wrn.Main._.Economic._.Indicators." localSheetId="61" hidden="1">{"Main Economic Indicators",#N/A,FALSE,"C"}</definedName>
    <definedName name="wrn.Main._.Economic._.Indicators." localSheetId="62" hidden="1">{"Main Economic Indicators",#N/A,FALSE,"C"}</definedName>
    <definedName name="wrn.Main._.Economic._.Indicators." localSheetId="66" hidden="1">{"Main Economic Indicators",#N/A,FALSE,"C"}</definedName>
    <definedName name="wrn.Main._.Economic._.Indicators." localSheetId="69" hidden="1">{"Main Economic Indicators",#N/A,FALSE,"C"}</definedName>
    <definedName name="wrn.Main._.Economic._.Indicators." localSheetId="70" hidden="1">{"Main Economic Indicators",#N/A,FALSE,"C"}</definedName>
    <definedName name="wrn.Main._.Economic._.Indicators." localSheetId="71" hidden="1">{"Main Economic Indicators",#N/A,FALSE,"C"}</definedName>
    <definedName name="wrn.Main._.Economic._.Indicators." localSheetId="73" hidden="1">{"Main Economic Indicators",#N/A,FALSE,"C"}</definedName>
    <definedName name="wrn.Main._.Economic._.Indicators." localSheetId="74" hidden="1">{"Main Economic Indicators",#N/A,FALSE,"C"}</definedName>
    <definedName name="wrn.Main._.Economic._.Indicators." localSheetId="75" hidden="1">{"Main Economic Indicators",#N/A,FALSE,"C"}</definedName>
    <definedName name="wrn.Main._.Economic._.Indicators." localSheetId="76" hidden="1">{"Main Economic Indicators",#N/A,FALSE,"C"}</definedName>
    <definedName name="wrn.Main._.Economic._.Indicators." localSheetId="78" hidden="1">{"Main Economic Indicators",#N/A,FALSE,"C"}</definedName>
    <definedName name="wrn.Main._.Economic._.Indicators." hidden="1">{"Main Economic Indicators",#N/A,FALSE,"C"}</definedName>
    <definedName name="wrn.MDABOP." localSheetId="4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46" hidden="1">{"MONA",#N/A,FALSE,"S"}</definedName>
    <definedName name="wrn.MONA." localSheetId="47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51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14" hidden="1">{"MONA",#N/A,FALSE,"S"}</definedName>
    <definedName name="wrn.MONA." localSheetId="57" hidden="1">{"MONA",#N/A,FALSE,"S"}</definedName>
    <definedName name="wrn.MONA." localSheetId="61" hidden="1">{"MONA",#N/A,FALSE,"S"}</definedName>
    <definedName name="wrn.MONA." localSheetId="62" hidden="1">{"MONA",#N/A,FALSE,"S"}</definedName>
    <definedName name="wrn.MONA." localSheetId="66" hidden="1">{"MONA",#N/A,FALSE,"S"}</definedName>
    <definedName name="wrn.MONA." localSheetId="78" hidden="1">{"MONA",#N/A,FALSE,"S"}</definedName>
    <definedName name="wrn.MONA." hidden="1">{"MONA",#N/A,FALSE,"S"}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46" hidden="1">{"Minpmon",#N/A,FALSE,"Monthinput"}</definedName>
    <definedName name="wrn.Monthsheet." localSheetId="47" hidden="1">{"Minpmon",#N/A,FALSE,"Monthinput"}</definedName>
    <definedName name="wrn.Monthsheet." localSheetId="48" hidden="1">{"Minpmon",#N/A,FALSE,"Monthinput"}</definedName>
    <definedName name="wrn.Monthsheet." localSheetId="49" hidden="1">{"Minpmon",#N/A,FALSE,"Monthinput"}</definedName>
    <definedName name="wrn.Monthsheet." localSheetId="50" hidden="1">{"Minpmon",#N/A,FALSE,"Monthinput"}</definedName>
    <definedName name="wrn.Monthsheet." localSheetId="51" hidden="1">{"Minpmon",#N/A,FALSE,"Monthinput"}</definedName>
    <definedName name="wrn.Monthsheet." localSheetId="52" hidden="1">{"Minpmon",#N/A,FALSE,"Monthinput"}</definedName>
    <definedName name="wrn.Monthsheet." localSheetId="53" hidden="1">{"Minpmon",#N/A,FALSE,"Monthinput"}</definedName>
    <definedName name="wrn.Monthsheet." localSheetId="14" hidden="1">{"Minpmon",#N/A,FALSE,"Monthinput"}</definedName>
    <definedName name="wrn.Monthsheet." localSheetId="57" hidden="1">{"Minpmon",#N/A,FALSE,"Monthinput"}</definedName>
    <definedName name="wrn.Monthsheet." localSheetId="61" hidden="1">{"Minpmon",#N/A,FALSE,"Monthinput"}</definedName>
    <definedName name="wrn.Monthsheet." localSheetId="62" hidden="1">{"Minpmon",#N/A,FALSE,"Monthinput"}</definedName>
    <definedName name="wrn.Monthsheet." localSheetId="66" hidden="1">{"Minpmon",#N/A,FALSE,"Monthinput"}</definedName>
    <definedName name="wrn.Monthsheet." localSheetId="69" hidden="1">{"Minpmon",#N/A,FALSE,"Monthinput"}</definedName>
    <definedName name="wrn.Monthsheet." localSheetId="70" hidden="1">{"Minpmon",#N/A,FALSE,"Monthinput"}</definedName>
    <definedName name="wrn.Monthsheet." localSheetId="71" hidden="1">{"Minpmon",#N/A,FALSE,"Monthinput"}</definedName>
    <definedName name="wrn.Monthsheet." localSheetId="73" hidden="1">{"Minpmon",#N/A,FALSE,"Monthinput"}</definedName>
    <definedName name="wrn.Monthsheet." localSheetId="74" hidden="1">{"Minpmon",#N/A,FALSE,"Monthinput"}</definedName>
    <definedName name="wrn.Monthsheet." localSheetId="75" hidden="1">{"Minpmon",#N/A,FALSE,"Monthinput"}</definedName>
    <definedName name="wrn.Monthsheet." localSheetId="76" hidden="1">{"Minpmon",#N/A,FALSE,"Monthinput"}</definedName>
    <definedName name="wrn.Monthsheet." localSheetId="78" hidden="1">{"Minpmon",#N/A,FALSE,"Monthinput"}</definedName>
    <definedName name="wrn.Monthsheet." hidden="1">{"Minpmon",#N/A,FALSE,"Monthinput"}</definedName>
    <definedName name="wrn.MS." localSheetId="46" hidden="1">{#N/A,#N/A,FALSE,"MS"}</definedName>
    <definedName name="wrn.MS." localSheetId="47" hidden="1">{#N/A,#N/A,FALSE,"MS"}</definedName>
    <definedName name="wrn.MS." localSheetId="48" hidden="1">{#N/A,#N/A,FALSE,"MS"}</definedName>
    <definedName name="wrn.MS." localSheetId="49" hidden="1">{#N/A,#N/A,FALSE,"MS"}</definedName>
    <definedName name="wrn.MS." localSheetId="50" hidden="1">{#N/A,#N/A,FALSE,"MS"}</definedName>
    <definedName name="wrn.MS." localSheetId="51" hidden="1">{#N/A,#N/A,FALSE,"MS"}</definedName>
    <definedName name="wrn.MS." localSheetId="52" hidden="1">{#N/A,#N/A,FALSE,"MS"}</definedName>
    <definedName name="wrn.MS." localSheetId="53" hidden="1">{#N/A,#N/A,FALSE,"MS"}</definedName>
    <definedName name="wrn.MS." localSheetId="14" hidden="1">{#N/A,#N/A,FALSE,"MS"}</definedName>
    <definedName name="wrn.MS." localSheetId="57" hidden="1">{#N/A,#N/A,FALSE,"MS"}</definedName>
    <definedName name="wrn.MS." localSheetId="61" hidden="1">{#N/A,#N/A,FALSE,"MS"}</definedName>
    <definedName name="wrn.MS." localSheetId="62" hidden="1">{#N/A,#N/A,FALSE,"MS"}</definedName>
    <definedName name="wrn.MS." localSheetId="66" hidden="1">{#N/A,#N/A,FALSE,"MS"}</definedName>
    <definedName name="wrn.MS." localSheetId="78" hidden="1">{#N/A,#N/A,FALSE,"MS"}</definedName>
    <definedName name="wrn.MS." hidden="1">{#N/A,#N/A,FALSE,"MS"}</definedName>
    <definedName name="wrn.NBG." localSheetId="46" hidden="1">{#N/A,#N/A,FALSE,"NBG"}</definedName>
    <definedName name="wrn.NBG." localSheetId="47" hidden="1">{#N/A,#N/A,FALSE,"NBG"}</definedName>
    <definedName name="wrn.NBG." localSheetId="48" hidden="1">{#N/A,#N/A,FALSE,"NBG"}</definedName>
    <definedName name="wrn.NBG." localSheetId="49" hidden="1">{#N/A,#N/A,FALSE,"NBG"}</definedName>
    <definedName name="wrn.NBG." localSheetId="50" hidden="1">{#N/A,#N/A,FALSE,"NBG"}</definedName>
    <definedName name="wrn.NBG." localSheetId="51" hidden="1">{#N/A,#N/A,FALSE,"NBG"}</definedName>
    <definedName name="wrn.NBG." localSheetId="52" hidden="1">{#N/A,#N/A,FALSE,"NBG"}</definedName>
    <definedName name="wrn.NBG." localSheetId="53" hidden="1">{#N/A,#N/A,FALSE,"NBG"}</definedName>
    <definedName name="wrn.NBG." localSheetId="14" hidden="1">{#N/A,#N/A,FALSE,"NBG"}</definedName>
    <definedName name="wrn.NBG." localSheetId="57" hidden="1">{#N/A,#N/A,FALSE,"NBG"}</definedName>
    <definedName name="wrn.NBG." localSheetId="61" hidden="1">{#N/A,#N/A,FALSE,"NBG"}</definedName>
    <definedName name="wrn.NBG." localSheetId="62" hidden="1">{#N/A,#N/A,FALSE,"NBG"}</definedName>
    <definedName name="wrn.NBG." localSheetId="66" hidden="1">{#N/A,#N/A,FALSE,"NBG"}</definedName>
    <definedName name="wrn.NBG." localSheetId="78" hidden="1">{#N/A,#N/A,FALSE,"NBG"}</definedName>
    <definedName name="wrn.NBG." hidden="1">{#N/A,#N/A,FALSE,"NBG"}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46" hidden="1">{#N/A,#N/A,FALSE,"NFPS GDP"}</definedName>
    <definedName name="wrn.NFPS._.GDP." localSheetId="47" hidden="1">{#N/A,#N/A,FALSE,"NFPS GDP"}</definedName>
    <definedName name="wrn.NFPS._.GDP." localSheetId="48" hidden="1">{#N/A,#N/A,FALSE,"NFPS GDP"}</definedName>
    <definedName name="wrn.NFPS._.GDP." localSheetId="49" hidden="1">{#N/A,#N/A,FALSE,"NFPS GDP"}</definedName>
    <definedName name="wrn.NFPS._.GDP." localSheetId="50" hidden="1">{#N/A,#N/A,FALSE,"NFPS GDP"}</definedName>
    <definedName name="wrn.NFPS._.GDP." localSheetId="51" hidden="1">{#N/A,#N/A,FALSE,"NFPS GDP"}</definedName>
    <definedName name="wrn.NFPS._.GDP." localSheetId="52" hidden="1">{#N/A,#N/A,FALSE,"NFPS GDP"}</definedName>
    <definedName name="wrn.NFPS._.GDP." localSheetId="53" hidden="1">{#N/A,#N/A,FALSE,"NFPS GDP"}</definedName>
    <definedName name="wrn.NFPS._.GDP." localSheetId="14" hidden="1">{#N/A,#N/A,FALSE,"NFPS GDP"}</definedName>
    <definedName name="wrn.NFPS._.GDP." localSheetId="57" hidden="1">{#N/A,#N/A,FALSE,"NFPS GDP"}</definedName>
    <definedName name="wrn.NFPS._.GDP." localSheetId="61" hidden="1">{#N/A,#N/A,FALSE,"NFPS GDP"}</definedName>
    <definedName name="wrn.NFPS._.GDP." localSheetId="62" hidden="1">{#N/A,#N/A,FALSE,"NFPS GDP"}</definedName>
    <definedName name="wrn.NFPS._.GDP." localSheetId="66" hidden="1">{#N/A,#N/A,FALSE,"NFPS GDP"}</definedName>
    <definedName name="wrn.NFPS._.GDP." localSheetId="69" hidden="1">{#N/A,#N/A,FALSE,"NFPS GDP"}</definedName>
    <definedName name="wrn.NFPS._.GDP." localSheetId="70" hidden="1">{#N/A,#N/A,FALSE,"NFPS GDP"}</definedName>
    <definedName name="wrn.NFPS._.GDP." localSheetId="71" hidden="1">{#N/A,#N/A,FALSE,"NFPS GDP"}</definedName>
    <definedName name="wrn.NFPS._.GDP." localSheetId="73" hidden="1">{#N/A,#N/A,FALSE,"NFPS GDP"}</definedName>
    <definedName name="wrn.NFPS._.GDP." localSheetId="74" hidden="1">{#N/A,#N/A,FALSE,"NFPS GDP"}</definedName>
    <definedName name="wrn.NFPS._.GDP." localSheetId="75" hidden="1">{#N/A,#N/A,FALSE,"NFPS GDP"}</definedName>
    <definedName name="wrn.NFPS._.GDP." localSheetId="76" hidden="1">{#N/A,#N/A,FALSE,"NFPS GDP"}</definedName>
    <definedName name="wrn.NFPS._.GDP." localSheetId="78" hidden="1">{#N/A,#N/A,FALSE,"NFPS GDP"}</definedName>
    <definedName name="wrn.NFPS._.GDP." hidden="1">{#N/A,#N/A,FALSE,"NFPS GDP"}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46" hidden="1">{"Original",#N/A,FALSE,"CENTBANK";"Original",#N/A,FALSE,"COMBANKS"}</definedName>
    <definedName name="wrn.original." localSheetId="47" hidden="1">{"Original",#N/A,FALSE,"CENTBANK";"Original",#N/A,FALSE,"COMBANKS"}</definedName>
    <definedName name="wrn.original." localSheetId="48" hidden="1">{"Original",#N/A,FALSE,"CENTBANK";"Original",#N/A,FALSE,"COMBANKS"}</definedName>
    <definedName name="wrn.original." localSheetId="49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1" hidden="1">{"Original",#N/A,FALSE,"CENTBANK";"Original",#N/A,FALSE,"COMBANKS"}</definedName>
    <definedName name="wrn.original." localSheetId="52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57" hidden="1">{"Original",#N/A,FALSE,"CENTBANK";"Original",#N/A,FALSE,"COMBANKS"}</definedName>
    <definedName name="wrn.original." localSheetId="61" hidden="1">{"Original",#N/A,FALSE,"CENTBANK";"Original",#N/A,FALSE,"COMBANKS"}</definedName>
    <definedName name="wrn.original." localSheetId="62" hidden="1">{"Original",#N/A,FALSE,"CENTBANK";"Original",#N/A,FALSE,"COMBANKS"}</definedName>
    <definedName name="wrn.original." localSheetId="66" hidden="1">{"Original",#N/A,FALSE,"CENTBANK";"Original",#N/A,FALSE,"COMBANKS"}</definedName>
    <definedName name="wrn.original." localSheetId="69" hidden="1">{"Original",#N/A,FALSE,"CENTBANK";"Original",#N/A,FALSE,"COMBANKS"}</definedName>
    <definedName name="wrn.original." localSheetId="70" hidden="1">{"Original",#N/A,FALSE,"CENTBANK";"Original",#N/A,FALSE,"COMBANKS"}</definedName>
    <definedName name="wrn.original." localSheetId="71" hidden="1">{"Original",#N/A,FALSE,"CENTBANK";"Original",#N/A,FALSE,"COMBANKS"}</definedName>
    <definedName name="wrn.original." localSheetId="73" hidden="1">{"Original",#N/A,FALSE,"CENTBANK";"Original",#N/A,FALSE,"COMBANKS"}</definedName>
    <definedName name="wrn.original." localSheetId="74" hidden="1">{"Original",#N/A,FALSE,"CENTBANK";"Original",#N/A,FALSE,"COMBANKS"}</definedName>
    <definedName name="wrn.original." localSheetId="75" hidden="1">{"Original",#N/A,FALSE,"CENTBANK";"Original",#N/A,FALSE,"COMBANKS"}</definedName>
    <definedName name="wrn.original." localSheetId="76" hidden="1">{"Original",#N/A,FALSE,"CENTBANK";"Original",#N/A,FALSE,"COMBANKS"}</definedName>
    <definedName name="wrn.original." localSheetId="78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46" hidden="1">{#N/A,#N/A,FALSE,"I";#N/A,#N/A,FALSE,"J";#N/A,#N/A,FALSE,"K";#N/A,#N/A,FALSE,"L";#N/A,#N/A,FALSE,"M";#N/A,#N/A,FALSE,"N";#N/A,#N/A,FALSE,"O"}</definedName>
    <definedName name="wrn.Output._.tables." localSheetId="47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51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61" hidden="1">{#N/A,#N/A,FALSE,"I";#N/A,#N/A,FALSE,"J";#N/A,#N/A,FALSE,"K";#N/A,#N/A,FALSE,"L";#N/A,#N/A,FALSE,"M";#N/A,#N/A,FALSE,"N";#N/A,#N/A,FALSE,"O"}</definedName>
    <definedName name="wrn.Output._.tables." localSheetId="62" hidden="1">{#N/A,#N/A,FALSE,"I";#N/A,#N/A,FALSE,"J";#N/A,#N/A,FALSE,"K";#N/A,#N/A,FALSE,"L";#N/A,#N/A,FALSE,"M";#N/A,#N/A,FALSE,"N";#N/A,#N/A,FALSE,"O"}</definedName>
    <definedName name="wrn.Output._.tables." localSheetId="66" hidden="1">{#N/A,#N/A,FALSE,"I";#N/A,#N/A,FALSE,"J";#N/A,#N/A,FALSE,"K";#N/A,#N/A,FALSE,"L";#N/A,#N/A,FALSE,"M";#N/A,#N/A,FALSE,"N";#N/A,#N/A,FALSE,"O"}</definedName>
    <definedName name="wrn.Output._.tables." localSheetId="7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6" hidden="1">{#N/A,#N/A,FALSE,"PCPI"}</definedName>
    <definedName name="wrn.PCPI." localSheetId="47" hidden="1">{#N/A,#N/A,FALSE,"PCPI"}</definedName>
    <definedName name="wrn.PCPI." localSheetId="48" hidden="1">{#N/A,#N/A,FALSE,"PCPI"}</definedName>
    <definedName name="wrn.PCPI." localSheetId="49" hidden="1">{#N/A,#N/A,FALSE,"PCPI"}</definedName>
    <definedName name="wrn.PCPI." localSheetId="50" hidden="1">{#N/A,#N/A,FALSE,"PCPI"}</definedName>
    <definedName name="wrn.PCPI." localSheetId="51" hidden="1">{#N/A,#N/A,FALSE,"PCPI"}</definedName>
    <definedName name="wrn.PCPI." localSheetId="52" hidden="1">{#N/A,#N/A,FALSE,"PCPI"}</definedName>
    <definedName name="wrn.PCPI." localSheetId="53" hidden="1">{#N/A,#N/A,FALSE,"PCPI"}</definedName>
    <definedName name="wrn.PCPI." localSheetId="14" hidden="1">{#N/A,#N/A,FALSE,"PCPI"}</definedName>
    <definedName name="wrn.PCPI." localSheetId="57" hidden="1">{#N/A,#N/A,FALSE,"PCPI"}</definedName>
    <definedName name="wrn.PCPI." localSheetId="61" hidden="1">{#N/A,#N/A,FALSE,"PCPI"}</definedName>
    <definedName name="wrn.PCPI." localSheetId="62" hidden="1">{#N/A,#N/A,FALSE,"PCPI"}</definedName>
    <definedName name="wrn.PCPI." localSheetId="66" hidden="1">{#N/A,#N/A,FALSE,"PCPI"}</definedName>
    <definedName name="wrn.PCPI." localSheetId="78" hidden="1">{#N/A,#N/A,FALSE,"PCPI"}</definedName>
    <definedName name="wrn.PCPI." hidden="1">{#N/A,#N/A,FALSE,"PCPI"}</definedName>
    <definedName name="wrn.PENSION." localSheetId="46" hidden="1">{#N/A,#N/A,FALSE,"PENSION"}</definedName>
    <definedName name="wrn.PENSION." localSheetId="47" hidden="1">{#N/A,#N/A,FALSE,"PENSION"}</definedName>
    <definedName name="wrn.PENSION." localSheetId="48" hidden="1">{#N/A,#N/A,FALSE,"PENSION"}</definedName>
    <definedName name="wrn.PENSION." localSheetId="49" hidden="1">{#N/A,#N/A,FALSE,"PENSION"}</definedName>
    <definedName name="wrn.PENSION." localSheetId="50" hidden="1">{#N/A,#N/A,FALSE,"PENSION"}</definedName>
    <definedName name="wrn.PENSION." localSheetId="51" hidden="1">{#N/A,#N/A,FALSE,"PENSION"}</definedName>
    <definedName name="wrn.PENSION." localSheetId="52" hidden="1">{#N/A,#N/A,FALSE,"PENSION"}</definedName>
    <definedName name="wrn.PENSION." localSheetId="53" hidden="1">{#N/A,#N/A,FALSE,"PENSION"}</definedName>
    <definedName name="wrn.PENSION." localSheetId="14" hidden="1">{#N/A,#N/A,FALSE,"PENSION"}</definedName>
    <definedName name="wrn.PENSION." localSheetId="57" hidden="1">{#N/A,#N/A,FALSE,"PENSION"}</definedName>
    <definedName name="wrn.PENSION." localSheetId="61" hidden="1">{#N/A,#N/A,FALSE,"PENSION"}</definedName>
    <definedName name="wrn.PENSION." localSheetId="62" hidden="1">{#N/A,#N/A,FALSE,"PENSION"}</definedName>
    <definedName name="wrn.PENSION." localSheetId="66" hidden="1">{#N/A,#N/A,FALSE,"PENSION"}</definedName>
    <definedName name="wrn.PENSION." localSheetId="78" hidden="1">{#N/A,#N/A,FALSE,"PENSION"}</definedName>
    <definedName name="wrn.PENSION." hidden="1">{#N/A,#N/A,FALSE,"PENSION"}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46" hidden="1">{"Tab1",#N/A,FALSE,"P";"Tab2",#N/A,FALSE,"P"}</definedName>
    <definedName name="wrn.Program." localSheetId="47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localSheetId="51" hidden="1">{"Tab1",#N/A,FALSE,"P";"Tab2",#N/A,FALSE,"P"}</definedName>
    <definedName name="wrn.Program." localSheetId="52" hidden="1">{"Tab1",#N/A,FALSE,"P";"Tab2",#N/A,FALSE,"P"}</definedName>
    <definedName name="wrn.Program." localSheetId="53" hidden="1">{"Tab1",#N/A,FALSE,"P";"Tab2",#N/A,FALSE,"P"}</definedName>
    <definedName name="wrn.Program." localSheetId="14" hidden="1">{"Tab1",#N/A,FALSE,"P";"Tab2",#N/A,FALSE,"P"}</definedName>
    <definedName name="wrn.Program." localSheetId="57" hidden="1">{"Tab1",#N/A,FALSE,"P";"Tab2",#N/A,FALSE,"P"}</definedName>
    <definedName name="wrn.Program." localSheetId="61" hidden="1">{"Tab1",#N/A,FALSE,"P";"Tab2",#N/A,FALSE,"P"}</definedName>
    <definedName name="wrn.Program." localSheetId="62" hidden="1">{"Tab1",#N/A,FALSE,"P";"Tab2",#N/A,FALSE,"P"}</definedName>
    <definedName name="wrn.Program." localSheetId="66" hidden="1">{"Tab1",#N/A,FALSE,"P";"Tab2",#N/A,FALSE,"P"}</definedName>
    <definedName name="wrn.Program." localSheetId="69" hidden="1">{"Tab1",#N/A,FALSE,"P";"Tab2",#N/A,FALSE,"P"}</definedName>
    <definedName name="wrn.Program." localSheetId="70" hidden="1">{"Tab1",#N/A,FALSE,"P";"Tab2",#N/A,FALSE,"P"}</definedName>
    <definedName name="wrn.Program." localSheetId="71" hidden="1">{"Tab1",#N/A,FALSE,"P";"Tab2",#N/A,FALSE,"P"}</definedName>
    <definedName name="wrn.Program." localSheetId="73" hidden="1">{"Tab1",#N/A,FALSE,"P";"Tab2",#N/A,FALSE,"P"}</definedName>
    <definedName name="wrn.Program." localSheetId="74" hidden="1">{"Tab1",#N/A,FALSE,"P";"Tab2",#N/A,FALSE,"P"}</definedName>
    <definedName name="wrn.Program." localSheetId="75" hidden="1">{"Tab1",#N/A,FALSE,"P";"Tab2",#N/A,FALSE,"P"}</definedName>
    <definedName name="wrn.Program." localSheetId="76" hidden="1">{"Tab1",#N/A,FALSE,"P";"Tab2",#N/A,FALSE,"P"}</definedName>
    <definedName name="wrn.Program." localSheetId="78" hidden="1">{"Tab1",#N/A,FALSE,"P";"Tab2",#N/A,FALSE,"P"}</definedName>
    <definedName name="wrn.Program." hidden="1">{"Tab1",#N/A,FALSE,"P";"Tab2",#N/A,FALSE,"P"}</definedName>
    <definedName name="wrn.PRUDENT." localSheetId="46" hidden="1">{#N/A,#N/A,FALSE,"PRUDENT"}</definedName>
    <definedName name="wrn.PRUDENT." localSheetId="47" hidden="1">{#N/A,#N/A,FALSE,"PRUDENT"}</definedName>
    <definedName name="wrn.PRUDENT." localSheetId="48" hidden="1">{#N/A,#N/A,FALSE,"PRUDENT"}</definedName>
    <definedName name="wrn.PRUDENT." localSheetId="49" hidden="1">{#N/A,#N/A,FALSE,"PRUDENT"}</definedName>
    <definedName name="wrn.PRUDENT." localSheetId="50" hidden="1">{#N/A,#N/A,FALSE,"PRUDENT"}</definedName>
    <definedName name="wrn.PRUDENT." localSheetId="51" hidden="1">{#N/A,#N/A,FALSE,"PRUDENT"}</definedName>
    <definedName name="wrn.PRUDENT." localSheetId="52" hidden="1">{#N/A,#N/A,FALSE,"PRUDENT"}</definedName>
    <definedName name="wrn.PRUDENT." localSheetId="53" hidden="1">{#N/A,#N/A,FALSE,"PRUDENT"}</definedName>
    <definedName name="wrn.PRUDENT." localSheetId="14" hidden="1">{#N/A,#N/A,FALSE,"PRUDENT"}</definedName>
    <definedName name="wrn.PRUDENT." localSheetId="57" hidden="1">{#N/A,#N/A,FALSE,"PRUDENT"}</definedName>
    <definedName name="wrn.PRUDENT." localSheetId="61" hidden="1">{#N/A,#N/A,FALSE,"PRUDENT"}</definedName>
    <definedName name="wrn.PRUDENT." localSheetId="62" hidden="1">{#N/A,#N/A,FALSE,"PRUDENT"}</definedName>
    <definedName name="wrn.PRUDENT." localSheetId="66" hidden="1">{#N/A,#N/A,FALSE,"PRUDENT"}</definedName>
    <definedName name="wrn.PRUDENT." localSheetId="78" hidden="1">{#N/A,#N/A,FALSE,"PRUDENT"}</definedName>
    <definedName name="wrn.PRUDENT." hidden="1">{#N/A,#N/A,FALSE,"PRUDENT"}</definedName>
    <definedName name="wrn.PUBLEXP." localSheetId="46" hidden="1">{#N/A,#N/A,FALSE,"PUBLEXP"}</definedName>
    <definedName name="wrn.PUBLEXP." localSheetId="47" hidden="1">{#N/A,#N/A,FALSE,"PUBLEXP"}</definedName>
    <definedName name="wrn.PUBLEXP." localSheetId="48" hidden="1">{#N/A,#N/A,FALSE,"PUBLEXP"}</definedName>
    <definedName name="wrn.PUBLEXP." localSheetId="49" hidden="1">{#N/A,#N/A,FALSE,"PUBLEXP"}</definedName>
    <definedName name="wrn.PUBLEXP." localSheetId="50" hidden="1">{#N/A,#N/A,FALSE,"PUBLEXP"}</definedName>
    <definedName name="wrn.PUBLEXP." localSheetId="51" hidden="1">{#N/A,#N/A,FALSE,"PUBLEXP"}</definedName>
    <definedName name="wrn.PUBLEXP." localSheetId="52" hidden="1">{#N/A,#N/A,FALSE,"PUBLEXP"}</definedName>
    <definedName name="wrn.PUBLEXP." localSheetId="53" hidden="1">{#N/A,#N/A,FALSE,"PUBLEXP"}</definedName>
    <definedName name="wrn.PUBLEXP." localSheetId="14" hidden="1">{#N/A,#N/A,FALSE,"PUBLEXP"}</definedName>
    <definedName name="wrn.PUBLEXP." localSheetId="57" hidden="1">{#N/A,#N/A,FALSE,"PUBLEXP"}</definedName>
    <definedName name="wrn.PUBLEXP." localSheetId="61" hidden="1">{#N/A,#N/A,FALSE,"PUBLEXP"}</definedName>
    <definedName name="wrn.PUBLEXP." localSheetId="62" hidden="1">{#N/A,#N/A,FALSE,"PUBLEXP"}</definedName>
    <definedName name="wrn.PUBLEXP." localSheetId="66" hidden="1">{#N/A,#N/A,FALSE,"PUBLEXP"}</definedName>
    <definedName name="wrn.PUBLEXP." localSheetId="78" hidden="1">{#N/A,#N/A,FALSE,"PUBLEXP"}</definedName>
    <definedName name="wrn.PUBLEXP." hidden="1">{#N/A,#N/A,FALSE,"PUBLEXP"}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4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46" hidden="1">{#N/A,#N/A,FALSE,"RestGGPIB"}</definedName>
    <definedName name="wrn.RestGGPIB." localSheetId="47" hidden="1">{#N/A,#N/A,FALSE,"RestGGPIB"}</definedName>
    <definedName name="wrn.RestGGPIB." localSheetId="48" hidden="1">{#N/A,#N/A,FALSE,"RestGGPIB"}</definedName>
    <definedName name="wrn.RestGGPIB." localSheetId="49" hidden="1">{#N/A,#N/A,FALSE,"RestGGPIB"}</definedName>
    <definedName name="wrn.RestGGPIB." localSheetId="50" hidden="1">{#N/A,#N/A,FALSE,"RestGGPIB"}</definedName>
    <definedName name="wrn.RestGGPIB." localSheetId="51" hidden="1">{#N/A,#N/A,FALSE,"RestGGPIB"}</definedName>
    <definedName name="wrn.RestGGPIB." localSheetId="52" hidden="1">{#N/A,#N/A,FALSE,"RestGGPIB"}</definedName>
    <definedName name="wrn.RestGGPIB." localSheetId="53" hidden="1">{#N/A,#N/A,FALSE,"RestGGPIB"}</definedName>
    <definedName name="wrn.RestGGPIB." localSheetId="14" hidden="1">{#N/A,#N/A,FALSE,"RestGGPIB"}</definedName>
    <definedName name="wrn.RestGGPIB." localSheetId="57" hidden="1">{#N/A,#N/A,FALSE,"RestGGPIB"}</definedName>
    <definedName name="wrn.RestGGPIB." localSheetId="61" hidden="1">{#N/A,#N/A,FALSE,"RestGGPIB"}</definedName>
    <definedName name="wrn.RestGGPIB." localSheetId="62" hidden="1">{#N/A,#N/A,FALSE,"RestGGPIB"}</definedName>
    <definedName name="wrn.RestGGPIB." localSheetId="66" hidden="1">{#N/A,#N/A,FALSE,"RestGGPIB"}</definedName>
    <definedName name="wrn.RestGGPIB." localSheetId="69" hidden="1">{#N/A,#N/A,FALSE,"RestGGPIB"}</definedName>
    <definedName name="wrn.RestGGPIB." localSheetId="70" hidden="1">{#N/A,#N/A,FALSE,"RestGGPIB"}</definedName>
    <definedName name="wrn.RestGGPIB." localSheetId="71" hidden="1">{#N/A,#N/A,FALSE,"RestGGPIB"}</definedName>
    <definedName name="wrn.RestGGPIB." localSheetId="73" hidden="1">{#N/A,#N/A,FALSE,"RestGGPIB"}</definedName>
    <definedName name="wrn.RestGGPIB." localSheetId="74" hidden="1">{#N/A,#N/A,FALSE,"RestGGPIB"}</definedName>
    <definedName name="wrn.RestGGPIB." localSheetId="75" hidden="1">{#N/A,#N/A,FALSE,"RestGGPIB"}</definedName>
    <definedName name="wrn.RestGGPIB." localSheetId="76" hidden="1">{#N/A,#N/A,FALSE,"RestGGPIB"}</definedName>
    <definedName name="wrn.RestGGPIB." localSheetId="78" hidden="1">{#N/A,#N/A,FALSE,"RestGGPIB"}</definedName>
    <definedName name="wrn.RestGGPIB." hidden="1">{#N/A,#N/A,FALSE,"RestGGPIB"}</definedName>
    <definedName name="wrn.REVSHARE." localSheetId="46" hidden="1">{#N/A,#N/A,FALSE,"REVSHARE"}</definedName>
    <definedName name="wrn.REVSHARE." localSheetId="47" hidden="1">{#N/A,#N/A,FALSE,"REVSHARE"}</definedName>
    <definedName name="wrn.REVSHARE." localSheetId="48" hidden="1">{#N/A,#N/A,FALSE,"REVSHARE"}</definedName>
    <definedName name="wrn.REVSHARE." localSheetId="49" hidden="1">{#N/A,#N/A,FALSE,"REVSHARE"}</definedName>
    <definedName name="wrn.REVSHARE." localSheetId="50" hidden="1">{#N/A,#N/A,FALSE,"REVSHARE"}</definedName>
    <definedName name="wrn.REVSHARE." localSheetId="51" hidden="1">{#N/A,#N/A,FALSE,"REVSHARE"}</definedName>
    <definedName name="wrn.REVSHARE." localSheetId="52" hidden="1">{#N/A,#N/A,FALSE,"REVSHARE"}</definedName>
    <definedName name="wrn.REVSHARE." localSheetId="53" hidden="1">{#N/A,#N/A,FALSE,"REVSHARE"}</definedName>
    <definedName name="wrn.REVSHARE." localSheetId="14" hidden="1">{#N/A,#N/A,FALSE,"REVSHARE"}</definedName>
    <definedName name="wrn.REVSHARE." localSheetId="57" hidden="1">{#N/A,#N/A,FALSE,"REVSHARE"}</definedName>
    <definedName name="wrn.REVSHARE." localSheetId="61" hidden="1">{#N/A,#N/A,FALSE,"REVSHARE"}</definedName>
    <definedName name="wrn.REVSHARE." localSheetId="62" hidden="1">{#N/A,#N/A,FALSE,"REVSHARE"}</definedName>
    <definedName name="wrn.REVSHARE." localSheetId="66" hidden="1">{#N/A,#N/A,FALSE,"REVSHARE"}</definedName>
    <definedName name="wrn.REVSHARE." localSheetId="78" hidden="1">{#N/A,#N/A,FALSE,"REVSHARE"}</definedName>
    <definedName name="wrn.REVSHARE." hidden="1">{#N/A,#N/A,FALSE,"REVSHARE"}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46" hidden="1">{"Riqfin97",#N/A,FALSE,"Tran";"Riqfinpro",#N/A,FALSE,"Tran"}</definedName>
    <definedName name="wrn.Riqfin." localSheetId="47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localSheetId="51" hidden="1">{"Riqfin97",#N/A,FALSE,"Tran";"Riqfinpro",#N/A,FALSE,"Tran"}</definedName>
    <definedName name="wrn.Riqfin." localSheetId="52" hidden="1">{"Riqfin97",#N/A,FALSE,"Tran";"Riqfinpro",#N/A,FALSE,"Tran"}</definedName>
    <definedName name="wrn.Riqfin." localSheetId="53" hidden="1">{"Riqfin97",#N/A,FALSE,"Tran";"Riqfinpro",#N/A,FALSE,"Tran"}</definedName>
    <definedName name="wrn.Riqfin." localSheetId="14" hidden="1">{"Riqfin97",#N/A,FALSE,"Tran";"Riqfinpro",#N/A,FALSE,"Tran"}</definedName>
    <definedName name="wrn.Riqfin." localSheetId="57" hidden="1">{"Riqfin97",#N/A,FALSE,"Tran";"Riqfinpro",#N/A,FALSE,"Tran"}</definedName>
    <definedName name="wrn.Riqfin." localSheetId="61" hidden="1">{"Riqfin97",#N/A,FALSE,"Tran";"Riqfinpro",#N/A,FALSE,"Tran"}</definedName>
    <definedName name="wrn.Riqfin." localSheetId="62" hidden="1">{"Riqfin97",#N/A,FALSE,"Tran";"Riqfinpro",#N/A,FALSE,"Tran"}</definedName>
    <definedName name="wrn.Riqfin." localSheetId="66" hidden="1">{"Riqfin97",#N/A,FALSE,"Tran";"Riqfinpro",#N/A,FALSE,"Tran"}</definedName>
    <definedName name="wrn.Riqfin." localSheetId="69" hidden="1">{"Riqfin97",#N/A,FALSE,"Tran";"Riqfinpro",#N/A,FALSE,"Tran"}</definedName>
    <definedName name="wrn.Riqfin." localSheetId="70" hidden="1">{"Riqfin97",#N/A,FALSE,"Tran";"Riqfinpro",#N/A,FALSE,"Tran"}</definedName>
    <definedName name="wrn.Riqfin." localSheetId="71" hidden="1">{"Riqfin97",#N/A,FALSE,"Tran";"Riqfinpro",#N/A,FALSE,"Tran"}</definedName>
    <definedName name="wrn.Riqfin." localSheetId="73" hidden="1">{"Riqfin97",#N/A,FALSE,"Tran";"Riqfinpro",#N/A,FALSE,"Tran"}</definedName>
    <definedName name="wrn.Riqfin." localSheetId="74" hidden="1">{"Riqfin97",#N/A,FALSE,"Tran";"Riqfinpro",#N/A,FALSE,"Tran"}</definedName>
    <definedName name="wrn.Riqfin." localSheetId="75" hidden="1">{"Riqfin97",#N/A,FALSE,"Tran";"Riqfinpro",#N/A,FALSE,"Tran"}</definedName>
    <definedName name="wrn.Riqfin." localSheetId="76" hidden="1">{"Riqfin97",#N/A,FALSE,"Tran";"Riqfinpro",#N/A,FALSE,"Tran"}</definedName>
    <definedName name="wrn.Riqfin." localSheetId="78" hidden="1">{"Riqfin97",#N/A,FALSE,"Tran";"Riqfinpro",#N/A,FALSE,"Tran"}</definedName>
    <definedName name="wrn.Riqfin." hidden="1">{"Riqfin97",#N/A,FALSE,"Tran";"Riqfinpro",#N/A,FALSE,"Tran"}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6" hidden="1">{#N/A,#N/A,FALSE,"SSPIB"}</definedName>
    <definedName name="wrn.SSPIB." localSheetId="27" hidden="1">{#N/A,#N/A,FALSE,"SSPIB"}</definedName>
    <definedName name="wrn.SSPIB." localSheetId="46" hidden="1">{#N/A,#N/A,FALSE,"SSPIB"}</definedName>
    <definedName name="wrn.SSPIB." localSheetId="47" hidden="1">{#N/A,#N/A,FALSE,"SSPIB"}</definedName>
    <definedName name="wrn.SSPIB." localSheetId="48" hidden="1">{#N/A,#N/A,FALSE,"SSPIB"}</definedName>
    <definedName name="wrn.SSPIB." localSheetId="49" hidden="1">{#N/A,#N/A,FALSE,"SSPIB"}</definedName>
    <definedName name="wrn.SSPIB." localSheetId="50" hidden="1">{#N/A,#N/A,FALSE,"SSPIB"}</definedName>
    <definedName name="wrn.SSPIB." localSheetId="51" hidden="1">{#N/A,#N/A,FALSE,"SSPIB"}</definedName>
    <definedName name="wrn.SSPIB." localSheetId="52" hidden="1">{#N/A,#N/A,FALSE,"SSPIB"}</definedName>
    <definedName name="wrn.SSPIB." localSheetId="53" hidden="1">{#N/A,#N/A,FALSE,"SSPIB"}</definedName>
    <definedName name="wrn.SSPIB." localSheetId="14" hidden="1">{#N/A,#N/A,FALSE,"SSPIB"}</definedName>
    <definedName name="wrn.SSPIB." localSheetId="57" hidden="1">{#N/A,#N/A,FALSE,"SSPIB"}</definedName>
    <definedName name="wrn.SSPIB." localSheetId="61" hidden="1">{#N/A,#N/A,FALSE,"SSPIB"}</definedName>
    <definedName name="wrn.SSPIB." localSheetId="62" hidden="1">{#N/A,#N/A,FALSE,"SSPIB"}</definedName>
    <definedName name="wrn.SSPIB." localSheetId="66" hidden="1">{#N/A,#N/A,FALSE,"SSPIB"}</definedName>
    <definedName name="wrn.SSPIB." localSheetId="69" hidden="1">{#N/A,#N/A,FALSE,"SSPIB"}</definedName>
    <definedName name="wrn.SSPIB." localSheetId="70" hidden="1">{#N/A,#N/A,FALSE,"SSPIB"}</definedName>
    <definedName name="wrn.SSPIB." localSheetId="71" hidden="1">{#N/A,#N/A,FALSE,"SSPIB"}</definedName>
    <definedName name="wrn.SSPIB." localSheetId="73" hidden="1">{#N/A,#N/A,FALSE,"SSPIB"}</definedName>
    <definedName name="wrn.SSPIB." localSheetId="74" hidden="1">{#N/A,#N/A,FALSE,"SSPIB"}</definedName>
    <definedName name="wrn.SSPIB." localSheetId="75" hidden="1">{#N/A,#N/A,FALSE,"SSPIB"}</definedName>
    <definedName name="wrn.SSPIB." localSheetId="76" hidden="1">{#N/A,#N/A,FALSE,"SSPIB"}</definedName>
    <definedName name="wrn.SSPIB." localSheetId="78" hidden="1">{#N/A,#N/A,FALSE,"SSPIB"}</definedName>
    <definedName name="wrn.SSPIB." hidden="1">{#N/A,#N/A,FALSE,"SSPIB"}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46" hidden="1">{#N/A,#N/A,FALSE,"SR1";#N/A,#N/A,FALSE,"SR2";#N/A,#N/A,FALSE,"SR3";#N/A,#N/A,FALSE,"SR4"}</definedName>
    <definedName name="wrn.Staff._.Report._.Tables." localSheetId="47" hidden="1">{#N/A,#N/A,FALSE,"SR1";#N/A,#N/A,FALSE,"SR2";#N/A,#N/A,FALSE,"SR3";#N/A,#N/A,FALSE,"SR4"}</definedName>
    <definedName name="wrn.Staff._.Report._.Tables." localSheetId="48" hidden="1">{#N/A,#N/A,FALSE,"SR1";#N/A,#N/A,FALSE,"SR2";#N/A,#N/A,FALSE,"SR3";#N/A,#N/A,FALSE,"SR4"}</definedName>
    <definedName name="wrn.Staff._.Report._.Tables." localSheetId="49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1" hidden="1">{#N/A,#N/A,FALSE,"SR1";#N/A,#N/A,FALSE,"SR2";#N/A,#N/A,FALSE,"SR3";#N/A,#N/A,FALSE,"SR4"}</definedName>
    <definedName name="wrn.Staff._.Report._.Tables." localSheetId="52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57" hidden="1">{#N/A,#N/A,FALSE,"SR1";#N/A,#N/A,FALSE,"SR2";#N/A,#N/A,FALSE,"SR3";#N/A,#N/A,FALSE,"SR4"}</definedName>
    <definedName name="wrn.Staff._.Report._.Tables." localSheetId="61" hidden="1">{#N/A,#N/A,FALSE,"SR1";#N/A,#N/A,FALSE,"SR2";#N/A,#N/A,FALSE,"SR3";#N/A,#N/A,FALSE,"SR4"}</definedName>
    <definedName name="wrn.Staff._.Report._.Tables." localSheetId="62" hidden="1">{#N/A,#N/A,FALSE,"SR1";#N/A,#N/A,FALSE,"SR2";#N/A,#N/A,FALSE,"SR3";#N/A,#N/A,FALSE,"SR4"}</definedName>
    <definedName name="wrn.Staff._.Report._.Tables." localSheetId="66" hidden="1">{#N/A,#N/A,FALSE,"SR1";#N/A,#N/A,FALSE,"SR2";#N/A,#N/A,FALSE,"SR3";#N/A,#N/A,FALSE,"SR4"}</definedName>
    <definedName name="wrn.Staff._.Report._.Tables." localSheetId="69" hidden="1">{#N/A,#N/A,FALSE,"SR1";#N/A,#N/A,FALSE,"SR2";#N/A,#N/A,FALSE,"SR3";#N/A,#N/A,FALSE,"SR4"}</definedName>
    <definedName name="wrn.Staff._.Report._.Tables." localSheetId="70" hidden="1">{#N/A,#N/A,FALSE,"SR1";#N/A,#N/A,FALSE,"SR2";#N/A,#N/A,FALSE,"SR3";#N/A,#N/A,FALSE,"SR4"}</definedName>
    <definedName name="wrn.Staff._.Report._.Tables." localSheetId="71" hidden="1">{#N/A,#N/A,FALSE,"SR1";#N/A,#N/A,FALSE,"SR2";#N/A,#N/A,FALSE,"SR3";#N/A,#N/A,FALSE,"SR4"}</definedName>
    <definedName name="wrn.Staff._.Report._.Tables." localSheetId="73" hidden="1">{#N/A,#N/A,FALSE,"SR1";#N/A,#N/A,FALSE,"SR2";#N/A,#N/A,FALSE,"SR3";#N/A,#N/A,FALSE,"SR4"}</definedName>
    <definedName name="wrn.Staff._.Report._.Tables." localSheetId="74" hidden="1">{#N/A,#N/A,FALSE,"SR1";#N/A,#N/A,FALSE,"SR2";#N/A,#N/A,FALSE,"SR3";#N/A,#N/A,FALSE,"SR4"}</definedName>
    <definedName name="wrn.Staff._.Report._.Tables." localSheetId="75" hidden="1">{#N/A,#N/A,FALSE,"SR1";#N/A,#N/A,FALSE,"SR2";#N/A,#N/A,FALSE,"SR3";#N/A,#N/A,FALSE,"SR4"}</definedName>
    <definedName name="wrn.Staff._.Report._.Tables." localSheetId="76" hidden="1">{#N/A,#N/A,FALSE,"SR1";#N/A,#N/A,FALSE,"SR2";#N/A,#N/A,FALSE,"SR3";#N/A,#N/A,FALSE,"SR4"}</definedName>
    <definedName name="wrn.Staff._.Report._.Tables." localSheetId="78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46" hidden="1">{#N/A,#N/A,FALSE,"STATE"}</definedName>
    <definedName name="wrn.STATE." localSheetId="47" hidden="1">{#N/A,#N/A,FALSE,"STATE"}</definedName>
    <definedName name="wrn.STATE." localSheetId="48" hidden="1">{#N/A,#N/A,FALSE,"STATE"}</definedName>
    <definedName name="wrn.STATE." localSheetId="49" hidden="1">{#N/A,#N/A,FALSE,"STATE"}</definedName>
    <definedName name="wrn.STATE." localSheetId="50" hidden="1">{#N/A,#N/A,FALSE,"STATE"}</definedName>
    <definedName name="wrn.STATE." localSheetId="51" hidden="1">{#N/A,#N/A,FALSE,"STATE"}</definedName>
    <definedName name="wrn.STATE." localSheetId="52" hidden="1">{#N/A,#N/A,FALSE,"STATE"}</definedName>
    <definedName name="wrn.STATE." localSheetId="53" hidden="1">{#N/A,#N/A,FALSE,"STATE"}</definedName>
    <definedName name="wrn.STATE." localSheetId="14" hidden="1">{#N/A,#N/A,FALSE,"STATE"}</definedName>
    <definedName name="wrn.STATE." localSheetId="57" hidden="1">{#N/A,#N/A,FALSE,"STATE"}</definedName>
    <definedName name="wrn.STATE." localSheetId="61" hidden="1">{#N/A,#N/A,FALSE,"STATE"}</definedName>
    <definedName name="wrn.STATE." localSheetId="62" hidden="1">{#N/A,#N/A,FALSE,"STATE"}</definedName>
    <definedName name="wrn.STATE." localSheetId="66" hidden="1">{#N/A,#N/A,FALSE,"STATE"}</definedName>
    <definedName name="wrn.STATE." localSheetId="78" hidden="1">{#N/A,#N/A,FALSE,"STATE"}</definedName>
    <definedName name="wrn.STATE." hidden="1">{#N/A,#N/A,FALSE,"STATE"}</definedName>
    <definedName name="wrn.TAXARREARS." localSheetId="46" hidden="1">{#N/A,#N/A,FALSE,"TAXARREARS"}</definedName>
    <definedName name="wrn.TAXARREARS." localSheetId="47" hidden="1">{#N/A,#N/A,FALSE,"TAXARREARS"}</definedName>
    <definedName name="wrn.TAXARREARS." localSheetId="48" hidden="1">{#N/A,#N/A,FALSE,"TAXARREARS"}</definedName>
    <definedName name="wrn.TAXARREARS." localSheetId="49" hidden="1">{#N/A,#N/A,FALSE,"TAXARREARS"}</definedName>
    <definedName name="wrn.TAXARREARS." localSheetId="50" hidden="1">{#N/A,#N/A,FALSE,"TAXARREARS"}</definedName>
    <definedName name="wrn.TAXARREARS." localSheetId="51" hidden="1">{#N/A,#N/A,FALSE,"TAXARREARS"}</definedName>
    <definedName name="wrn.TAXARREARS." localSheetId="52" hidden="1">{#N/A,#N/A,FALSE,"TAXARREARS"}</definedName>
    <definedName name="wrn.TAXARREARS." localSheetId="53" hidden="1">{#N/A,#N/A,FALSE,"TAXARREARS"}</definedName>
    <definedName name="wrn.TAXARREARS." localSheetId="14" hidden="1">{#N/A,#N/A,FALSE,"TAXARREARS"}</definedName>
    <definedName name="wrn.TAXARREARS." localSheetId="57" hidden="1">{#N/A,#N/A,FALSE,"TAXARREARS"}</definedName>
    <definedName name="wrn.TAXARREARS." localSheetId="61" hidden="1">{#N/A,#N/A,FALSE,"TAXARREARS"}</definedName>
    <definedName name="wrn.TAXARREARS." localSheetId="62" hidden="1">{#N/A,#N/A,FALSE,"TAXARREARS"}</definedName>
    <definedName name="wrn.TAXARREARS." localSheetId="66" hidden="1">{#N/A,#N/A,FALSE,"TAXARREARS"}</definedName>
    <definedName name="wrn.TAXARREARS." localSheetId="78" hidden="1">{#N/A,#N/A,FALSE,"TAXARREARS"}</definedName>
    <definedName name="wrn.TAXARREARS." hidden="1">{#N/A,#N/A,FALSE,"TAXARREARS"}</definedName>
    <definedName name="wrn.TAXPAYRS." localSheetId="46" hidden="1">{#N/A,#N/A,FALSE,"TAXPAYRS"}</definedName>
    <definedName name="wrn.TAXPAYRS." localSheetId="47" hidden="1">{#N/A,#N/A,FALSE,"TAXPAYRS"}</definedName>
    <definedName name="wrn.TAXPAYRS." localSheetId="48" hidden="1">{#N/A,#N/A,FALSE,"TAXPAYRS"}</definedName>
    <definedName name="wrn.TAXPAYRS." localSheetId="49" hidden="1">{#N/A,#N/A,FALSE,"TAXPAYRS"}</definedName>
    <definedName name="wrn.TAXPAYRS." localSheetId="50" hidden="1">{#N/A,#N/A,FALSE,"TAXPAYRS"}</definedName>
    <definedName name="wrn.TAXPAYRS." localSheetId="51" hidden="1">{#N/A,#N/A,FALSE,"TAXPAYRS"}</definedName>
    <definedName name="wrn.TAXPAYRS." localSheetId="52" hidden="1">{#N/A,#N/A,FALSE,"TAXPAYRS"}</definedName>
    <definedName name="wrn.TAXPAYRS." localSheetId="53" hidden="1">{#N/A,#N/A,FALSE,"TAXPAYRS"}</definedName>
    <definedName name="wrn.TAXPAYRS." localSheetId="14" hidden="1">{#N/A,#N/A,FALSE,"TAXPAYRS"}</definedName>
    <definedName name="wrn.TAXPAYRS." localSheetId="57" hidden="1">{#N/A,#N/A,FALSE,"TAXPAYRS"}</definedName>
    <definedName name="wrn.TAXPAYRS." localSheetId="61" hidden="1">{#N/A,#N/A,FALSE,"TAXPAYRS"}</definedName>
    <definedName name="wrn.TAXPAYRS." localSheetId="62" hidden="1">{#N/A,#N/A,FALSE,"TAXPAYRS"}</definedName>
    <definedName name="wrn.TAXPAYRS." localSheetId="66" hidden="1">{#N/A,#N/A,FALSE,"TAXPAYRS"}</definedName>
    <definedName name="wrn.TAXPAYRS." localSheetId="78" hidden="1">{#N/A,#N/A,FALSE,"TAXPAYRS"}</definedName>
    <definedName name="wrn.TAXPAYRS." hidden="1">{#N/A,#N/A,FALSE,"TAXPAYRS"}</definedName>
    <definedName name="wrn.TRADE." localSheetId="46" hidden="1">{#N/A,#N/A,FALSE,"TRADE"}</definedName>
    <definedName name="wrn.TRADE." localSheetId="47" hidden="1">{#N/A,#N/A,FALSE,"TRADE"}</definedName>
    <definedName name="wrn.TRADE." localSheetId="48" hidden="1">{#N/A,#N/A,FALSE,"TRADE"}</definedName>
    <definedName name="wrn.TRADE." localSheetId="49" hidden="1">{#N/A,#N/A,FALSE,"TRADE"}</definedName>
    <definedName name="wrn.TRADE." localSheetId="50" hidden="1">{#N/A,#N/A,FALSE,"TRADE"}</definedName>
    <definedName name="wrn.TRADE." localSheetId="51" hidden="1">{#N/A,#N/A,FALSE,"TRADE"}</definedName>
    <definedName name="wrn.TRADE." localSheetId="52" hidden="1">{#N/A,#N/A,FALSE,"TRADE"}</definedName>
    <definedName name="wrn.TRADE." localSheetId="53" hidden="1">{#N/A,#N/A,FALSE,"TRADE"}</definedName>
    <definedName name="wrn.TRADE." localSheetId="14" hidden="1">{#N/A,#N/A,FALSE,"TRADE"}</definedName>
    <definedName name="wrn.TRADE." localSheetId="57" hidden="1">{#N/A,#N/A,FALSE,"TRADE"}</definedName>
    <definedName name="wrn.TRADE." localSheetId="61" hidden="1">{#N/A,#N/A,FALSE,"TRADE"}</definedName>
    <definedName name="wrn.TRADE." localSheetId="62" hidden="1">{#N/A,#N/A,FALSE,"TRADE"}</definedName>
    <definedName name="wrn.TRADE." localSheetId="66" hidden="1">{#N/A,#N/A,FALSE,"TRADE"}</definedName>
    <definedName name="wrn.TRADE." localSheetId="78" hidden="1">{#N/A,#N/A,FALSE,"TRADE"}</definedName>
    <definedName name="wrn.TRADE." hidden="1">{#N/A,#N/A,FALSE,"TRADE"}</definedName>
    <definedName name="wrn.TRANSPORT." localSheetId="46" hidden="1">{#N/A,#N/A,FALSE,"TRANPORT"}</definedName>
    <definedName name="wrn.TRANSPORT." localSheetId="47" hidden="1">{#N/A,#N/A,FALSE,"TRANPORT"}</definedName>
    <definedName name="wrn.TRANSPORT." localSheetId="48" hidden="1">{#N/A,#N/A,FALSE,"TRANPORT"}</definedName>
    <definedName name="wrn.TRANSPORT." localSheetId="49" hidden="1">{#N/A,#N/A,FALSE,"TRANPORT"}</definedName>
    <definedName name="wrn.TRANSPORT." localSheetId="50" hidden="1">{#N/A,#N/A,FALSE,"TRANPORT"}</definedName>
    <definedName name="wrn.TRANSPORT." localSheetId="51" hidden="1">{#N/A,#N/A,FALSE,"TRANPORT"}</definedName>
    <definedName name="wrn.TRANSPORT." localSheetId="52" hidden="1">{#N/A,#N/A,FALSE,"TRANPORT"}</definedName>
    <definedName name="wrn.TRANSPORT." localSheetId="53" hidden="1">{#N/A,#N/A,FALSE,"TRANPORT"}</definedName>
    <definedName name="wrn.TRANSPORT." localSheetId="14" hidden="1">{#N/A,#N/A,FALSE,"TRANPORT"}</definedName>
    <definedName name="wrn.TRANSPORT." localSheetId="57" hidden="1">{#N/A,#N/A,FALSE,"TRANPORT"}</definedName>
    <definedName name="wrn.TRANSPORT." localSheetId="61" hidden="1">{#N/A,#N/A,FALSE,"TRANPORT"}</definedName>
    <definedName name="wrn.TRANSPORT." localSheetId="62" hidden="1">{#N/A,#N/A,FALSE,"TRANPORT"}</definedName>
    <definedName name="wrn.TRANSPORT." localSheetId="66" hidden="1">{#N/A,#N/A,FALSE,"TRANPORT"}</definedName>
    <definedName name="wrn.TRANSPORT." localSheetId="78" hidden="1">{#N/A,#N/A,FALSE,"TRANPORT"}</definedName>
    <definedName name="wrn.TRANSPORT." hidden="1">{#N/A,#N/A,FALSE,"TRANPORT"}</definedName>
    <definedName name="wrn.UNEMPL." localSheetId="46" hidden="1">{#N/A,#N/A,FALSE,"EMP_POP";#N/A,#N/A,FALSE,"UNEMPL"}</definedName>
    <definedName name="wrn.UNEMPL." localSheetId="47" hidden="1">{#N/A,#N/A,FALSE,"EMP_POP";#N/A,#N/A,FALSE,"UNEMPL"}</definedName>
    <definedName name="wrn.UNEMPL." localSheetId="48" hidden="1">{#N/A,#N/A,FALSE,"EMP_POP";#N/A,#N/A,FALSE,"UNEMPL"}</definedName>
    <definedName name="wrn.UNEMPL." localSheetId="49" hidden="1">{#N/A,#N/A,FALSE,"EMP_POP";#N/A,#N/A,FALSE,"UNEMPL"}</definedName>
    <definedName name="wrn.UNEMPL." localSheetId="50" hidden="1">{#N/A,#N/A,FALSE,"EMP_POP";#N/A,#N/A,FALSE,"UNEMPL"}</definedName>
    <definedName name="wrn.UNEMPL." localSheetId="51" hidden="1">{#N/A,#N/A,FALSE,"EMP_POP";#N/A,#N/A,FALSE,"UNEMPL"}</definedName>
    <definedName name="wrn.UNEMPL." localSheetId="52" hidden="1">{#N/A,#N/A,FALSE,"EMP_POP";#N/A,#N/A,FALSE,"UNEMPL"}</definedName>
    <definedName name="wrn.UNEMPL." localSheetId="53" hidden="1">{#N/A,#N/A,FALSE,"EMP_POP";#N/A,#N/A,FALSE,"UNEMPL"}</definedName>
    <definedName name="wrn.UNEMPL." localSheetId="14" hidden="1">{#N/A,#N/A,FALSE,"EMP_POP";#N/A,#N/A,FALSE,"UNEMPL"}</definedName>
    <definedName name="wrn.UNEMPL." localSheetId="57" hidden="1">{#N/A,#N/A,FALSE,"EMP_POP";#N/A,#N/A,FALSE,"UNEMPL"}</definedName>
    <definedName name="wrn.UNEMPL." localSheetId="61" hidden="1">{#N/A,#N/A,FALSE,"EMP_POP";#N/A,#N/A,FALSE,"UNEMPL"}</definedName>
    <definedName name="wrn.UNEMPL." localSheetId="62" hidden="1">{#N/A,#N/A,FALSE,"EMP_POP";#N/A,#N/A,FALSE,"UNEMPL"}</definedName>
    <definedName name="wrn.UNEMPL." localSheetId="66" hidden="1">{#N/A,#N/A,FALSE,"EMP_POP";#N/A,#N/A,FALSE,"UNEMPL"}</definedName>
    <definedName name="wrn.UNEMPL." localSheetId="78" hidden="1">{#N/A,#N/A,FALSE,"EMP_POP";#N/A,#N/A,FALSE,"UNEMPL"}</definedName>
    <definedName name="wrn.UNEMPL." hidden="1">{#N/A,#N/A,FALSE,"EMP_POP";#N/A,#N/A,FALSE,"UNEMPL"}</definedName>
    <definedName name="wrn.WAGES." localSheetId="46" hidden="1">{#N/A,#N/A,FALSE,"WAGES"}</definedName>
    <definedName name="wrn.WAGES." localSheetId="47" hidden="1">{#N/A,#N/A,FALSE,"WAGES"}</definedName>
    <definedName name="wrn.WAGES." localSheetId="48" hidden="1">{#N/A,#N/A,FALSE,"WAGES"}</definedName>
    <definedName name="wrn.WAGES." localSheetId="49" hidden="1">{#N/A,#N/A,FALSE,"WAGES"}</definedName>
    <definedName name="wrn.WAGES." localSheetId="50" hidden="1">{#N/A,#N/A,FALSE,"WAGES"}</definedName>
    <definedName name="wrn.WAGES." localSheetId="51" hidden="1">{#N/A,#N/A,FALSE,"WAGES"}</definedName>
    <definedName name="wrn.WAGES." localSheetId="52" hidden="1">{#N/A,#N/A,FALSE,"WAGES"}</definedName>
    <definedName name="wrn.WAGES." localSheetId="53" hidden="1">{#N/A,#N/A,FALSE,"WAGES"}</definedName>
    <definedName name="wrn.WAGES." localSheetId="14" hidden="1">{#N/A,#N/A,FALSE,"WAGES"}</definedName>
    <definedName name="wrn.WAGES." localSheetId="57" hidden="1">{#N/A,#N/A,FALSE,"WAGES"}</definedName>
    <definedName name="wrn.WAGES." localSheetId="61" hidden="1">{#N/A,#N/A,FALSE,"WAGES"}</definedName>
    <definedName name="wrn.WAGES." localSheetId="62" hidden="1">{#N/A,#N/A,FALSE,"WAGES"}</definedName>
    <definedName name="wrn.WAGES." localSheetId="66" hidden="1">{#N/A,#N/A,FALSE,"WAGES"}</definedName>
    <definedName name="wrn.WAGES." localSheetId="78" hidden="1">{#N/A,#N/A,FALSE,"WAGES"}</definedName>
    <definedName name="wrn.WAGES." hidden="1">{#N/A,#N/A,FALSE,"WAGES"}</definedName>
    <definedName name="wrn.WEO." localSheetId="46" hidden="1">{"WEO",#N/A,FALSE,"T"}</definedName>
    <definedName name="wrn.WEO." localSheetId="47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51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14" hidden="1">{"WEO",#N/A,FALSE,"T"}</definedName>
    <definedName name="wrn.WEO." localSheetId="57" hidden="1">{"WEO",#N/A,FALSE,"T"}</definedName>
    <definedName name="wrn.WEO." localSheetId="61" hidden="1">{"WEO",#N/A,FALSE,"T"}</definedName>
    <definedName name="wrn.WEO." localSheetId="62" hidden="1">{"WEO",#N/A,FALSE,"T"}</definedName>
    <definedName name="wrn.WEO." localSheetId="66" hidden="1">{"WEO",#N/A,FALSE,"T"}</definedName>
    <definedName name="wrn.WEO." localSheetId="78" hidden="1">{"WEO",#N/A,FALSE,"T"}</definedName>
    <definedName name="wrn.WEO." hidden="1">{"WEO",#N/A,FALSE,"T"}</definedName>
    <definedName name="wtewt" localSheetId="27" hidden="1">#REF!</definedName>
    <definedName name="wtewt" localSheetId="47" hidden="1">#REF!</definedName>
    <definedName name="wtewt" localSheetId="48" hidden="1">#REF!</definedName>
    <definedName name="wtewt" localSheetId="49" hidden="1">#REF!</definedName>
    <definedName name="wtewt" localSheetId="52" hidden="1">#REF!</definedName>
    <definedName name="wtewt" localSheetId="53" hidden="1">#REF!</definedName>
    <definedName name="wtewt" localSheetId="57" hidden="1">#REF!</definedName>
    <definedName name="wtewt" localSheetId="61" hidden="1">#REF!</definedName>
    <definedName name="wtewt" localSheetId="66" hidden="1">#REF!</definedName>
    <definedName name="wtewt" localSheetId="69" hidden="1">#REF!</definedName>
    <definedName name="wtewt" localSheetId="78" hidden="1">#REF!</definedName>
    <definedName name="wtewt" hidden="1">#REF!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[78]M!#REF!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46" hidden="1">{"Riqfin97",#N/A,FALSE,"Tran";"Riqfinpro",#N/A,FALSE,"Tran"}</definedName>
    <definedName name="www" localSheetId="47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localSheetId="51" hidden="1">{"Riqfin97",#N/A,FALSE,"Tran";"Riqfinpro",#N/A,FALSE,"Tran"}</definedName>
    <definedName name="www" localSheetId="52" hidden="1">{"Riqfin97",#N/A,FALSE,"Tran";"Riqfinpro",#N/A,FALSE,"Tran"}</definedName>
    <definedName name="www" localSheetId="53" hidden="1">{"Riqfin97",#N/A,FALSE,"Tran";"Riqfinpro",#N/A,FALSE,"Tran"}</definedName>
    <definedName name="www" localSheetId="14" hidden="1">{"Riqfin97",#N/A,FALSE,"Tran";"Riqfinpro",#N/A,FALSE,"Tran"}</definedName>
    <definedName name="www" localSheetId="57" hidden="1">{"Riqfin97",#N/A,FALSE,"Tran";"Riqfinpro",#N/A,FALSE,"Tran"}</definedName>
    <definedName name="www" localSheetId="61" hidden="1">{"Riqfin97",#N/A,FALSE,"Tran";"Riqfinpro",#N/A,FALSE,"Tran"}</definedName>
    <definedName name="www" localSheetId="62" hidden="1">{"Riqfin97",#N/A,FALSE,"Tran";"Riqfinpro",#N/A,FALSE,"Tran"}</definedName>
    <definedName name="www" localSheetId="66" hidden="1">{"Riqfin97",#N/A,FALSE,"Tran";"Riqfinpro",#N/A,FALSE,"Tran"}</definedName>
    <definedName name="www" localSheetId="69" hidden="1">{"Riqfin97",#N/A,FALSE,"Tran";"Riqfinpro",#N/A,FALSE,"Tran"}</definedName>
    <definedName name="www" localSheetId="70" hidden="1">{"Riqfin97",#N/A,FALSE,"Tran";"Riqfinpro",#N/A,FALSE,"Tran"}</definedName>
    <definedName name="www" localSheetId="71" hidden="1">{"Riqfin97",#N/A,FALSE,"Tran";"Riqfinpro",#N/A,FALSE,"Tran"}</definedName>
    <definedName name="www" localSheetId="73" hidden="1">{"Riqfin97",#N/A,FALSE,"Tran";"Riqfinpro",#N/A,FALSE,"Tran"}</definedName>
    <definedName name="www" localSheetId="74" hidden="1">{"Riqfin97",#N/A,FALSE,"Tran";"Riqfinpro",#N/A,FALSE,"Tran"}</definedName>
    <definedName name="www" localSheetId="75" hidden="1">{"Riqfin97",#N/A,FALSE,"Tran";"Riqfinpro",#N/A,FALSE,"Tran"}</definedName>
    <definedName name="www" localSheetId="76" hidden="1">{"Riqfin97",#N/A,FALSE,"Tran";"Riqfinpro",#N/A,FALSE,"Tran"}</definedName>
    <definedName name="www" localSheetId="78" hidden="1">{"Riqfin97",#N/A,FALSE,"Tran";"Riqfinpro",#N/A,FALSE,"Tran"}</definedName>
    <definedName name="www" hidden="1">{"Riqfin97",#N/A,FALSE,"Tran";"Riqfinpro",#N/A,FALSE,"Tran"}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[93]M!#REF!</definedName>
    <definedName name="wwwww" localSheetId="26" hidden="1">{"Minpmon",#N/A,FALSE,"Monthinput"}</definedName>
    <definedName name="wwwww" localSheetId="27" hidden="1">{"Minpmon",#N/A,FALSE,"Monthinput"}</definedName>
    <definedName name="wwwww" localSheetId="46" hidden="1">{"Minpmon",#N/A,FALSE,"Monthinput"}</definedName>
    <definedName name="wwwww" localSheetId="47" hidden="1">{"Minpmon",#N/A,FALSE,"Monthinput"}</definedName>
    <definedName name="wwwww" localSheetId="48" hidden="1">{"Minpmon",#N/A,FALSE,"Monthinput"}</definedName>
    <definedName name="wwwww" localSheetId="49" hidden="1">{"Minpmon",#N/A,FALSE,"Monthinput"}</definedName>
    <definedName name="wwwww" localSheetId="50" hidden="1">{"Minpmon",#N/A,FALSE,"Monthinput"}</definedName>
    <definedName name="wwwww" localSheetId="51" hidden="1">{"Minpmon",#N/A,FALSE,"Monthinput"}</definedName>
    <definedName name="wwwww" localSheetId="52" hidden="1">{"Minpmon",#N/A,FALSE,"Monthinput"}</definedName>
    <definedName name="wwwww" localSheetId="53" hidden="1">{"Minpmon",#N/A,FALSE,"Monthinput"}</definedName>
    <definedName name="wwwww" localSheetId="14" hidden="1">{"Minpmon",#N/A,FALSE,"Monthinput"}</definedName>
    <definedName name="wwwww" localSheetId="57" hidden="1">{"Minpmon",#N/A,FALSE,"Monthinput"}</definedName>
    <definedName name="wwwww" localSheetId="61" hidden="1">{"Minpmon",#N/A,FALSE,"Monthinput"}</definedName>
    <definedName name="wwwww" localSheetId="62" hidden="1">{"Minpmon",#N/A,FALSE,"Monthinput"}</definedName>
    <definedName name="wwwww" localSheetId="66" hidden="1">{"Minpmon",#N/A,FALSE,"Monthinput"}</definedName>
    <definedName name="wwwww" localSheetId="69" hidden="1">{"Minpmon",#N/A,FALSE,"Monthinput"}</definedName>
    <definedName name="wwwww" localSheetId="70" hidden="1">{"Minpmon",#N/A,FALSE,"Monthinput"}</definedName>
    <definedName name="wwwww" localSheetId="71" hidden="1">{"Minpmon",#N/A,FALSE,"Monthinput"}</definedName>
    <definedName name="wwwww" localSheetId="73" hidden="1">{"Minpmon",#N/A,FALSE,"Monthinput"}</definedName>
    <definedName name="wwwww" localSheetId="74" hidden="1">{"Minpmon",#N/A,FALSE,"Monthinput"}</definedName>
    <definedName name="wwwww" localSheetId="75" hidden="1">{"Minpmon",#N/A,FALSE,"Monthinput"}</definedName>
    <definedName name="wwwww" localSheetId="76" hidden="1">{"Minpmon",#N/A,FALSE,"Monthinput"}</definedName>
    <definedName name="wwwww" localSheetId="78" hidden="1">{"Minpmon",#N/A,FALSE,"Monthinput"}</definedName>
    <definedName name="wwwww" hidden="1">{"Minpmon",#N/A,FALSE,"Monthinput"}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46" hidden="1">{"Riqfin97",#N/A,FALSE,"Tran";"Riqfinpro",#N/A,FALSE,"Tran"}</definedName>
    <definedName name="wwwwwww" localSheetId="47" hidden="1">{"Riqfin97",#N/A,FALSE,"Tran";"Riqfinpro",#N/A,FALSE,"Tran"}</definedName>
    <definedName name="wwwwwww" localSheetId="48" hidden="1">{"Riqfin97",#N/A,FALSE,"Tran";"Riqfinpro",#N/A,FALSE,"Tran"}</definedName>
    <definedName name="wwwwwww" localSheetId="49" hidden="1">{"Riqfin97",#N/A,FALSE,"Tran";"Riqfinpro",#N/A,FALSE,"Tran"}</definedName>
    <definedName name="wwwwwww" localSheetId="50" hidden="1">{"Riqfin97",#N/A,FALSE,"Tran";"Riqfinpro",#N/A,FALSE,"Tran"}</definedName>
    <definedName name="wwwwwww" localSheetId="51" hidden="1">{"Riqfin97",#N/A,FALSE,"Tran";"Riqfinpro",#N/A,FALSE,"Tran"}</definedName>
    <definedName name="wwwwwww" localSheetId="52" hidden="1">{"Riqfin97",#N/A,FALSE,"Tran";"Riqfinpro",#N/A,FALSE,"Tran"}</definedName>
    <definedName name="wwwwwww" localSheetId="53" hidden="1">{"Riqfin97",#N/A,FALSE,"Tran";"Riqfinpro",#N/A,FALSE,"Tran"}</definedName>
    <definedName name="wwwwwww" localSheetId="14" hidden="1">{"Riqfin97",#N/A,FALSE,"Tran";"Riqfinpro",#N/A,FALSE,"Tran"}</definedName>
    <definedName name="wwwwwww" localSheetId="57" hidden="1">{"Riqfin97",#N/A,FALSE,"Tran";"Riqfinpro",#N/A,FALSE,"Tran"}</definedName>
    <definedName name="wwwwwww" localSheetId="61" hidden="1">{"Riqfin97",#N/A,FALSE,"Tran";"Riqfinpro",#N/A,FALSE,"Tran"}</definedName>
    <definedName name="wwwwwww" localSheetId="62" hidden="1">{"Riqfin97",#N/A,FALSE,"Tran";"Riqfinpro",#N/A,FALSE,"Tran"}</definedName>
    <definedName name="wwwwwww" localSheetId="66" hidden="1">{"Riqfin97",#N/A,FALSE,"Tran";"Riqfinpro",#N/A,FALSE,"Tran"}</definedName>
    <definedName name="wwwwwww" localSheetId="69" hidden="1">{"Riqfin97",#N/A,FALSE,"Tran";"Riqfinpro",#N/A,FALSE,"Tran"}</definedName>
    <definedName name="wwwwwww" localSheetId="70" hidden="1">{"Riqfin97",#N/A,FALSE,"Tran";"Riqfinpro",#N/A,FALSE,"Tran"}</definedName>
    <definedName name="wwwwwww" localSheetId="71" hidden="1">{"Riqfin97",#N/A,FALSE,"Tran";"Riqfinpro",#N/A,FALSE,"Tran"}</definedName>
    <definedName name="wwwwwww" localSheetId="73" hidden="1">{"Riqfin97",#N/A,FALSE,"Tran";"Riqfinpro",#N/A,FALSE,"Tran"}</definedName>
    <definedName name="wwwwwww" localSheetId="74" hidden="1">{"Riqfin97",#N/A,FALSE,"Tran";"Riqfinpro",#N/A,FALSE,"Tran"}</definedName>
    <definedName name="wwwwwww" localSheetId="75" hidden="1">{"Riqfin97",#N/A,FALSE,"Tran";"Riqfinpro",#N/A,FALSE,"Tran"}</definedName>
    <definedName name="wwwwwww" localSheetId="76" hidden="1">{"Riqfin97",#N/A,FALSE,"Tran";"Riqfinpro",#N/A,FALSE,"Tran"}</definedName>
    <definedName name="wwwwwww" localSheetId="78" hidden="1">{"Riqfin97",#N/A,FALSE,"Tran";"Riqfinpro",#N/A,FALSE,"Tran"}</definedName>
    <definedName name="wwwwwww" hidden="1">{"Riqfin97",#N/A,FALSE,"Tran";"Riqfinpro",#N/A,FALSE,"Tran"}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46" hidden="1">{"Tab1",#N/A,FALSE,"P";"Tab2",#N/A,FALSE,"P"}</definedName>
    <definedName name="wwwwwwww" localSheetId="47" hidden="1">{"Tab1",#N/A,FALSE,"P";"Tab2",#N/A,FALSE,"P"}</definedName>
    <definedName name="wwwwwwww" localSheetId="48" hidden="1">{"Tab1",#N/A,FALSE,"P";"Tab2",#N/A,FALSE,"P"}</definedName>
    <definedName name="wwwwwwww" localSheetId="49" hidden="1">{"Tab1",#N/A,FALSE,"P";"Tab2",#N/A,FALSE,"P"}</definedName>
    <definedName name="wwwwwwww" localSheetId="50" hidden="1">{"Tab1",#N/A,FALSE,"P";"Tab2",#N/A,FALSE,"P"}</definedName>
    <definedName name="wwwwwwww" localSheetId="51" hidden="1">{"Tab1",#N/A,FALSE,"P";"Tab2",#N/A,FALSE,"P"}</definedName>
    <definedName name="wwwwwwww" localSheetId="52" hidden="1">{"Tab1",#N/A,FALSE,"P";"Tab2",#N/A,FALSE,"P"}</definedName>
    <definedName name="wwwwwwww" localSheetId="53" hidden="1">{"Tab1",#N/A,FALSE,"P";"Tab2",#N/A,FALSE,"P"}</definedName>
    <definedName name="wwwwwwww" localSheetId="14" hidden="1">{"Tab1",#N/A,FALSE,"P";"Tab2",#N/A,FALSE,"P"}</definedName>
    <definedName name="wwwwwwww" localSheetId="57" hidden="1">{"Tab1",#N/A,FALSE,"P";"Tab2",#N/A,FALSE,"P"}</definedName>
    <definedName name="wwwwwwww" localSheetId="61" hidden="1">{"Tab1",#N/A,FALSE,"P";"Tab2",#N/A,FALSE,"P"}</definedName>
    <definedName name="wwwwwwww" localSheetId="62" hidden="1">{"Tab1",#N/A,FALSE,"P";"Tab2",#N/A,FALSE,"P"}</definedName>
    <definedName name="wwwwwwww" localSheetId="66" hidden="1">{"Tab1",#N/A,FALSE,"P";"Tab2",#N/A,FALSE,"P"}</definedName>
    <definedName name="wwwwwwww" localSheetId="69" hidden="1">{"Tab1",#N/A,FALSE,"P";"Tab2",#N/A,FALSE,"P"}</definedName>
    <definedName name="wwwwwwww" localSheetId="70" hidden="1">{"Tab1",#N/A,FALSE,"P";"Tab2",#N/A,FALSE,"P"}</definedName>
    <definedName name="wwwwwwww" localSheetId="71" hidden="1">{"Tab1",#N/A,FALSE,"P";"Tab2",#N/A,FALSE,"P"}</definedName>
    <definedName name="wwwwwwww" localSheetId="73" hidden="1">{"Tab1",#N/A,FALSE,"P";"Tab2",#N/A,FALSE,"P"}</definedName>
    <definedName name="wwwwwwww" localSheetId="74" hidden="1">{"Tab1",#N/A,FALSE,"P";"Tab2",#N/A,FALSE,"P"}</definedName>
    <definedName name="wwwwwwww" localSheetId="75" hidden="1">{"Tab1",#N/A,FALSE,"P";"Tab2",#N/A,FALSE,"P"}</definedName>
    <definedName name="wwwwwwww" localSheetId="76" hidden="1">{"Tab1",#N/A,FALSE,"P";"Tab2",#N/A,FALSE,"P"}</definedName>
    <definedName name="wwwwwwww" localSheetId="78" hidden="1">{"Tab1",#N/A,FALSE,"P";"Tab2",#N/A,FALSE,"P"}</definedName>
    <definedName name="wwwwwwww" hidden="1">{"Tab1",#N/A,FALSE,"P";"Tab2",#N/A,FALSE,"P"}</definedName>
    <definedName name="X">#REF!</definedName>
    <definedName name="Xaxis" localSheetId="27">#REF!</definedName>
    <definedName name="Xaxis" localSheetId="47">#REF!</definedName>
    <definedName name="Xaxis" localSheetId="48">#REF!</definedName>
    <definedName name="Xaxis" localSheetId="49">#REF!</definedName>
    <definedName name="Xaxis" localSheetId="52">#REF!</definedName>
    <definedName name="Xaxis" localSheetId="53">#REF!</definedName>
    <definedName name="Xaxis" localSheetId="57">#REF!</definedName>
    <definedName name="Xaxis" localSheetId="61">#REF!</definedName>
    <definedName name="Xaxis" localSheetId="66">#REF!</definedName>
    <definedName name="Xaxis" localSheetId="69">#REF!</definedName>
    <definedName name="Xaxis" localSheetId="78">#REF!</definedName>
    <definedName name="Xaxis">#REF!</definedName>
    <definedName name="XBANANO" localSheetId="52">#REF!</definedName>
    <definedName name="XBANANO" localSheetId="66">#REF!</definedName>
    <definedName name="XBANANO" localSheetId="78">#REF!</definedName>
    <definedName name="XBANANO">#REF!</definedName>
    <definedName name="XCAFE" localSheetId="52">#REF!</definedName>
    <definedName name="XCAFE" localSheetId="66">#REF!</definedName>
    <definedName name="XCAFE">#REF!</definedName>
    <definedName name="XGS" localSheetId="52">#REF!</definedName>
    <definedName name="XGS" localSheetId="66">#REF!</definedName>
    <definedName name="XGS">#REF!</definedName>
    <definedName name="XMENSUALES" localSheetId="52">#REF!</definedName>
    <definedName name="XMENSUALES" localSheetId="66">#REF!</definedName>
    <definedName name="XMENSUALES">#REF!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46" hidden="1">{"Riqfin97",#N/A,FALSE,"Tran";"Riqfinpro",#N/A,FALSE,"Tran"}</definedName>
    <definedName name="xx" localSheetId="47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localSheetId="51" hidden="1">{"Riqfin97",#N/A,FALSE,"Tran";"Riqfinpro",#N/A,FALSE,"Tran"}</definedName>
    <definedName name="xx" localSheetId="52" hidden="1">{"Riqfin97",#N/A,FALSE,"Tran";"Riqfinpro",#N/A,FALSE,"Tran"}</definedName>
    <definedName name="xx" localSheetId="53" hidden="1">{"Riqfin97",#N/A,FALSE,"Tran";"Riqfinpro",#N/A,FALSE,"Tran"}</definedName>
    <definedName name="xx" localSheetId="14" hidden="1">{"Riqfin97",#N/A,FALSE,"Tran";"Riqfinpro",#N/A,FALSE,"Tran"}</definedName>
    <definedName name="xx" localSheetId="57" hidden="1">{"Riqfin97",#N/A,FALSE,"Tran";"Riqfinpro",#N/A,FALSE,"Tran"}</definedName>
    <definedName name="xx" localSheetId="61" hidden="1">{"Riqfin97",#N/A,FALSE,"Tran";"Riqfinpro",#N/A,FALSE,"Tran"}</definedName>
    <definedName name="xx" localSheetId="62" hidden="1">{"Riqfin97",#N/A,FALSE,"Tran";"Riqfinpro",#N/A,FALSE,"Tran"}</definedName>
    <definedName name="xx" localSheetId="66" hidden="1">{"Riqfin97",#N/A,FALSE,"Tran";"Riqfinpro",#N/A,FALSE,"Tran"}</definedName>
    <definedName name="xx" localSheetId="69" hidden="1">{"Riqfin97",#N/A,FALSE,"Tran";"Riqfinpro",#N/A,FALSE,"Tran"}</definedName>
    <definedName name="xx" localSheetId="70" hidden="1">{"Riqfin97",#N/A,FALSE,"Tran";"Riqfinpro",#N/A,FALSE,"Tran"}</definedName>
    <definedName name="xx" localSheetId="71" hidden="1">{"Riqfin97",#N/A,FALSE,"Tran";"Riqfinpro",#N/A,FALSE,"Tran"}</definedName>
    <definedName name="xx" localSheetId="73" hidden="1">{"Riqfin97",#N/A,FALSE,"Tran";"Riqfinpro",#N/A,FALSE,"Tran"}</definedName>
    <definedName name="xx" localSheetId="74" hidden="1">{"Riqfin97",#N/A,FALSE,"Tran";"Riqfinpro",#N/A,FALSE,"Tran"}</definedName>
    <definedName name="xx" localSheetId="75" hidden="1">{"Riqfin97",#N/A,FALSE,"Tran";"Riqfinpro",#N/A,FALSE,"Tran"}</definedName>
    <definedName name="xx" localSheetId="76" hidden="1">{"Riqfin97",#N/A,FALSE,"Tran";"Riqfinpro",#N/A,FALSE,"Tran"}</definedName>
    <definedName name="xx" localSheetId="78" hidden="1">{"Riqfin97",#N/A,FALSE,"Tran";"Riqfinpro",#N/A,FALSE,"Tran"}</definedName>
    <definedName name="xx" hidden="1">{"Riqfin97",#N/A,FALSE,"Tran";"Riqfinpro",#N/A,FALSE,"Tran"}</definedName>
    <definedName name="xxWRS_1">'[34]shared data'!$A$1:$A$77</definedName>
    <definedName name="xxWRS_2" localSheetId="46">#REF!</definedName>
    <definedName name="xxWRS_2" localSheetId="51">#REF!</definedName>
    <definedName name="xxWRS_2" localSheetId="52">#REF!</definedName>
    <definedName name="xxWRS_2" localSheetId="66">#REF!</definedName>
    <definedName name="xxWRS_2" localSheetId="78">#REF!</definedName>
    <definedName name="xxWRS_2">#REF!</definedName>
    <definedName name="xxWRS_3" localSheetId="46">#REF!</definedName>
    <definedName name="xxWRS_3" localSheetId="51">#REF!</definedName>
    <definedName name="xxWRS_3" localSheetId="52">#REF!</definedName>
    <definedName name="xxWRS_3" localSheetId="66">#REF!</definedName>
    <definedName name="xxWRS_3" localSheetId="78">#REF!</definedName>
    <definedName name="xxWRS_3">#REF!</definedName>
    <definedName name="xxWRS_4">[60]Q5!$A$1:$A$104</definedName>
    <definedName name="xxWRS_5">[60]Q6!$A$1:$A$160</definedName>
    <definedName name="xxWRS_6">[60]Q7!$A$1:$A$59</definedName>
    <definedName name="xxWRS_7">[60]Q5!$A$1:$A$109</definedName>
    <definedName name="xxWRS_8">[60]Q6!$A$1:$A$162</definedName>
    <definedName name="xxWRS_9">[60]Q7!$A$1:$A$61</definedName>
    <definedName name="xxx">[69]GDP_WEO!$A$3:$AB$188</definedName>
    <definedName name="XXX1" localSheetId="46">#REF!</definedName>
    <definedName name="XXX1" localSheetId="51">#REF!</definedName>
    <definedName name="XXX1" localSheetId="52">#REF!</definedName>
    <definedName name="XXX1" localSheetId="66">#REF!</definedName>
    <definedName name="XXX1" localSheetId="78">#REF!</definedName>
    <definedName name="XXX1">#REF!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46" hidden="1">{"Riqfin97",#N/A,FALSE,"Tran";"Riqfinpro",#N/A,FALSE,"Tran"}</definedName>
    <definedName name="xxxx" localSheetId="47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localSheetId="51" hidden="1">{"Riqfin97",#N/A,FALSE,"Tran";"Riqfinpro",#N/A,FALSE,"Tran"}</definedName>
    <definedName name="xxxx" localSheetId="52" hidden="1">{"Riqfin97",#N/A,FALSE,"Tran";"Riqfinpro",#N/A,FALSE,"Tran"}</definedName>
    <definedName name="xxxx" localSheetId="53" hidden="1">{"Riqfin97",#N/A,FALSE,"Tran";"Riqfinpro",#N/A,FALSE,"Tran"}</definedName>
    <definedName name="xxxx" localSheetId="14" hidden="1">{"Riqfin97",#N/A,FALSE,"Tran";"Riqfinpro",#N/A,FALSE,"Tran"}</definedName>
    <definedName name="xxxx" localSheetId="57" hidden="1">{"Riqfin97",#N/A,FALSE,"Tran";"Riqfinpro",#N/A,FALSE,"Tran"}</definedName>
    <definedName name="xxxx" localSheetId="61" hidden="1">{"Riqfin97",#N/A,FALSE,"Tran";"Riqfinpro",#N/A,FALSE,"Tran"}</definedName>
    <definedName name="xxxx" localSheetId="62" hidden="1">{"Riqfin97",#N/A,FALSE,"Tran";"Riqfinpro",#N/A,FALSE,"Tran"}</definedName>
    <definedName name="xxxx" localSheetId="66" hidden="1">{"Riqfin97",#N/A,FALSE,"Tran";"Riqfinpro",#N/A,FALSE,"Tran"}</definedName>
    <definedName name="xxxx" localSheetId="69" hidden="1">{"Riqfin97",#N/A,FALSE,"Tran";"Riqfinpro",#N/A,FALSE,"Tran"}</definedName>
    <definedName name="xxxx" localSheetId="70" hidden="1">{"Riqfin97",#N/A,FALSE,"Tran";"Riqfinpro",#N/A,FALSE,"Tran"}</definedName>
    <definedName name="xxxx" localSheetId="71" hidden="1">{"Riqfin97",#N/A,FALSE,"Tran";"Riqfinpro",#N/A,FALSE,"Tran"}</definedName>
    <definedName name="xxxx" localSheetId="73" hidden="1">{"Riqfin97",#N/A,FALSE,"Tran";"Riqfinpro",#N/A,FALSE,"Tran"}</definedName>
    <definedName name="xxxx" localSheetId="74" hidden="1">{"Riqfin97",#N/A,FALSE,"Tran";"Riqfinpro",#N/A,FALSE,"Tran"}</definedName>
    <definedName name="xxxx" localSheetId="75" hidden="1">{"Riqfin97",#N/A,FALSE,"Tran";"Riqfinpro",#N/A,FALSE,"Tran"}</definedName>
    <definedName name="xxxx" localSheetId="76" hidden="1">{"Riqfin97",#N/A,FALSE,"Tran";"Riqfinpro",#N/A,FALSE,"Tran"}</definedName>
    <definedName name="xxxx" localSheetId="78" hidden="1">{"Riqfin97",#N/A,FALSE,"Tran";"Riqfinpro",#N/A,FALSE,"Tran"}</definedName>
    <definedName name="xxxx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46" hidden="1">{"Riqfin97",#N/A,FALSE,"Tran";"Riqfinpro",#N/A,FALSE,"Tran"}</definedName>
    <definedName name="xxxxxxxxxxxxxx" localSheetId="47" hidden="1">{"Riqfin97",#N/A,FALSE,"Tran";"Riqfinpro",#N/A,FALSE,"Tran"}</definedName>
    <definedName name="xxxxxxxxxxxxxx" localSheetId="48" hidden="1">{"Riqfin97",#N/A,FALSE,"Tran";"Riqfinpro",#N/A,FALSE,"Tran"}</definedName>
    <definedName name="xxxxxxxxxxxxxx" localSheetId="49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1" hidden="1">{"Riqfin97",#N/A,FALSE,"Tran";"Riqfinpro",#N/A,FALSE,"Tran"}</definedName>
    <definedName name="xxxxxxxxxxxxxx" localSheetId="52" hidden="1">{"Riqfin97",#N/A,FALSE,"Tran";"Riqfinpro",#N/A,FALSE,"Tran"}</definedName>
    <definedName name="xxxxxxxxxxxxxx" localSheetId="5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57" hidden="1">{"Riqfin97",#N/A,FALSE,"Tran";"Riqfinpro",#N/A,FALSE,"Tran"}</definedName>
    <definedName name="xxxxxxxxxxxxxx" localSheetId="61" hidden="1">{"Riqfin97",#N/A,FALSE,"Tran";"Riqfinpro",#N/A,FALSE,"Tran"}</definedName>
    <definedName name="xxxxxxxxxxxxxx" localSheetId="62" hidden="1">{"Riqfin97",#N/A,FALSE,"Tran";"Riqfinpro",#N/A,FALSE,"Tran"}</definedName>
    <definedName name="xxxxxxxxxxxxxx" localSheetId="66" hidden="1">{"Riqfin97",#N/A,FALSE,"Tran";"Riqfinpro",#N/A,FALSE,"Tran"}</definedName>
    <definedName name="xxxxxxxxxxxxxx" localSheetId="69" hidden="1">{"Riqfin97",#N/A,FALSE,"Tran";"Riqfinpro",#N/A,FALSE,"Tran"}</definedName>
    <definedName name="xxxxxxxxxxxxxx" localSheetId="70" hidden="1">{"Riqfin97",#N/A,FALSE,"Tran";"Riqfinpro",#N/A,FALSE,"Tran"}</definedName>
    <definedName name="xxxxxxxxxxxxxx" localSheetId="71" hidden="1">{"Riqfin97",#N/A,FALSE,"Tran";"Riqfinpro",#N/A,FALSE,"Tran"}</definedName>
    <definedName name="xxxxxxxxxxxxxx" localSheetId="73" hidden="1">{"Riqfin97",#N/A,FALSE,"Tran";"Riqfinpro",#N/A,FALSE,"Tran"}</definedName>
    <definedName name="xxxxxxxxxxxxxx" localSheetId="74" hidden="1">{"Riqfin97",#N/A,FALSE,"Tran";"Riqfinpro",#N/A,FALSE,"Tran"}</definedName>
    <definedName name="xxxxxxxxxxxxxx" localSheetId="75" hidden="1">{"Riqfin97",#N/A,FALSE,"Tran";"Riqfinpro",#N/A,FALSE,"Tran"}</definedName>
    <definedName name="xxxxxxxxxxxxxx" localSheetId="76" hidden="1">{"Riqfin97",#N/A,FALSE,"Tran";"Riqfinpro",#N/A,FALSE,"Tran"}</definedName>
    <definedName name="xxxxxxxxxxxxxx" localSheetId="78" hidden="1">{"Riqfin97",#N/A,FALSE,"Tran";"Riqfinpro",#N/A,FALSE,"Tran"}</definedName>
    <definedName name="xxxxxxxxxxxxxx" hidden="1">{"Riqfin97",#N/A,FALSE,"Tran";"Riqfinpro",#N/A,FALSE,"Tran"}</definedName>
    <definedName name="y" localSheetId="27" hidden="1">#REF!</definedName>
    <definedName name="y" localSheetId="47" hidden="1">#REF!</definedName>
    <definedName name="y" localSheetId="48" hidden="1">#REF!</definedName>
    <definedName name="y" localSheetId="49" hidden="1">#REF!</definedName>
    <definedName name="y" localSheetId="52" hidden="1">#REF!</definedName>
    <definedName name="y" localSheetId="53" hidden="1">#REF!</definedName>
    <definedName name="y" localSheetId="57" hidden="1">#REF!</definedName>
    <definedName name="y" localSheetId="61" hidden="1">#REF!</definedName>
    <definedName name="y" localSheetId="66" hidden="1">#REF!</definedName>
    <definedName name="y" localSheetId="78" hidden="1">#REF!</definedName>
    <definedName name="y" hidden="1">#REF!</definedName>
    <definedName name="ycirr" localSheetId="52">#REF!</definedName>
    <definedName name="ycirr" localSheetId="66">#REF!</definedName>
    <definedName name="ycirr" localSheetId="78">#REF!</definedName>
    <definedName name="ycirr">#REF!</definedName>
    <definedName name="Year" localSheetId="52">#REF!</definedName>
    <definedName name="Year" localSheetId="66">#REF!</definedName>
    <definedName name="Year" localSheetId="78">#REF!</definedName>
    <definedName name="Year">#REF!</definedName>
    <definedName name="Years" localSheetId="52">#REF!</definedName>
    <definedName name="Years" localSheetId="66">#REF!</definedName>
    <definedName name="Years">#REF!</definedName>
    <definedName name="yenr" localSheetId="52">#REF!</definedName>
    <definedName name="yenr" localSheetId="66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7" hidden="1">'[43]Fax a enviar'!#REF!</definedName>
    <definedName name="ytyry" localSheetId="47" hidden="1">'[44]Fax a enviar'!#REF!</definedName>
    <definedName name="ytyry" localSheetId="48" hidden="1">'[44]Fax a enviar'!#REF!</definedName>
    <definedName name="ytyry" localSheetId="49" hidden="1">'[44]Fax a enviar'!#REF!</definedName>
    <definedName name="ytyry" localSheetId="52" hidden="1">'[43]Fax a enviar'!#REF!</definedName>
    <definedName name="ytyry" localSheetId="53" hidden="1">'[44]Fax a enviar'!#REF!</definedName>
    <definedName name="ytyry" localSheetId="57" hidden="1">'[44]Fax a enviar'!#REF!</definedName>
    <definedName name="ytyry" localSheetId="61" hidden="1">'[44]Fax a enviar'!#REF!</definedName>
    <definedName name="ytyry" localSheetId="66" hidden="1">'[43]Fax a enviar'!#REF!</definedName>
    <definedName name="ytyry" localSheetId="69" hidden="1">'[43]Fax a enviar'!#REF!</definedName>
    <definedName name="ytyry" localSheetId="78" hidden="1">'[43]Fax a enviar'!#REF!</definedName>
    <definedName name="ytyry" hidden="1">'[43]Fax a enviar'!#REF!</definedName>
    <definedName name="ytytryry" localSheetId="27" hidden="1">#REF!</definedName>
    <definedName name="ytytryry" localSheetId="47" hidden="1">#REF!</definedName>
    <definedName name="ytytryry" localSheetId="48" hidden="1">#REF!</definedName>
    <definedName name="ytytryry" localSheetId="49" hidden="1">#REF!</definedName>
    <definedName name="ytytryry" localSheetId="52" hidden="1">#REF!</definedName>
    <definedName name="ytytryry" localSheetId="53" hidden="1">#REF!</definedName>
    <definedName name="ytytryry" localSheetId="57" hidden="1">#REF!</definedName>
    <definedName name="ytytryry" localSheetId="61" hidden="1">#REF!</definedName>
    <definedName name="ytytryry" localSheetId="66" hidden="1">#REF!</definedName>
    <definedName name="ytytryry" localSheetId="69" hidden="1">#REF!</definedName>
    <definedName name="ytytryry" localSheetId="78" hidden="1">#REF!</definedName>
    <definedName name="ytytryry" hidden="1">#REF!</definedName>
    <definedName name="ytyty" localSheetId="27" hidden="1">'[31]Fax a enviar'!#REF!</definedName>
    <definedName name="ytyty" localSheetId="47" hidden="1">'[66]Fax a enviar'!#REF!</definedName>
    <definedName name="ytyty" localSheetId="48" hidden="1">'[66]Fax a enviar'!#REF!</definedName>
    <definedName name="ytyty" localSheetId="49" hidden="1">'[66]Fax a enviar'!#REF!</definedName>
    <definedName name="ytyty" localSheetId="53" hidden="1">'[66]Fax a enviar'!#REF!</definedName>
    <definedName name="ytyty" localSheetId="57" hidden="1">'[66]Fax a enviar'!#REF!</definedName>
    <definedName name="ytyty" localSheetId="61" hidden="1">'[66]Fax a enviar'!#REF!</definedName>
    <definedName name="ytyty" localSheetId="66" hidden="1">'[31]Fax a enviar'!#REF!</definedName>
    <definedName name="ytyty" localSheetId="69" hidden="1">'[31]Fax a enviar'!#REF!</definedName>
    <definedName name="ytyty" localSheetId="78" hidden="1">'[31]Fax a enviar'!#REF!</definedName>
    <definedName name="ytyty" hidden="1">'[31]Fax a enviar'!#REF!</definedName>
    <definedName name="ytytyt" localSheetId="27" hidden="1">'[31]Fax a enviar'!#REF!</definedName>
    <definedName name="ytytyt" localSheetId="47" hidden="1">'[66]Fax a enviar'!#REF!</definedName>
    <definedName name="ytytyt" localSheetId="48" hidden="1">'[66]Fax a enviar'!#REF!</definedName>
    <definedName name="ytytyt" localSheetId="49" hidden="1">'[66]Fax a enviar'!#REF!</definedName>
    <definedName name="ytytyt" localSheetId="53" hidden="1">'[66]Fax a enviar'!#REF!</definedName>
    <definedName name="ytytyt" localSheetId="57" hidden="1">'[66]Fax a enviar'!#REF!</definedName>
    <definedName name="ytytyt" localSheetId="61" hidden="1">'[66]Fax a enviar'!#REF!</definedName>
    <definedName name="ytytyt" localSheetId="69" hidden="1">'[31]Fax a enviar'!#REF!</definedName>
    <definedName name="ytytyt" localSheetId="78" hidden="1">'[31]Fax a enviar'!#REF!</definedName>
    <definedName name="ytytyt" hidden="1">'[31]Fax a enviar'!#REF!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46" hidden="1">{"Tab1",#N/A,FALSE,"P";"Tab2",#N/A,FALSE,"P"}</definedName>
    <definedName name="yu" localSheetId="47" hidden="1">{"Tab1",#N/A,FALSE,"P";"Tab2",#N/A,FALSE,"P"}</definedName>
    <definedName name="yu" localSheetId="48" hidden="1">{"Tab1",#N/A,FALSE,"P";"Tab2",#N/A,FALSE,"P"}</definedName>
    <definedName name="yu" localSheetId="49" hidden="1">{"Tab1",#N/A,FALSE,"P";"Tab2",#N/A,FALSE,"P"}</definedName>
    <definedName name="yu" localSheetId="50" hidden="1">{"Tab1",#N/A,FALSE,"P";"Tab2",#N/A,FALSE,"P"}</definedName>
    <definedName name="yu" localSheetId="51" hidden="1">{"Tab1",#N/A,FALSE,"P";"Tab2",#N/A,FALSE,"P"}</definedName>
    <definedName name="yu" localSheetId="52" hidden="1">{"Tab1",#N/A,FALSE,"P";"Tab2",#N/A,FALSE,"P"}</definedName>
    <definedName name="yu" localSheetId="53" hidden="1">{"Tab1",#N/A,FALSE,"P";"Tab2",#N/A,FALSE,"P"}</definedName>
    <definedName name="yu" localSheetId="14" hidden="1">{"Tab1",#N/A,FALSE,"P";"Tab2",#N/A,FALSE,"P"}</definedName>
    <definedName name="yu" localSheetId="57" hidden="1">{"Tab1",#N/A,FALSE,"P";"Tab2",#N/A,FALSE,"P"}</definedName>
    <definedName name="yu" localSheetId="61" hidden="1">{"Tab1",#N/A,FALSE,"P";"Tab2",#N/A,FALSE,"P"}</definedName>
    <definedName name="yu" localSheetId="62" hidden="1">{"Tab1",#N/A,FALSE,"P";"Tab2",#N/A,FALSE,"P"}</definedName>
    <definedName name="yu" localSheetId="66" hidden="1">{"Tab1",#N/A,FALSE,"P";"Tab2",#N/A,FALSE,"P"}</definedName>
    <definedName name="yu" localSheetId="69" hidden="1">{"Tab1",#N/A,FALSE,"P";"Tab2",#N/A,FALSE,"P"}</definedName>
    <definedName name="yu" localSheetId="70" hidden="1">{"Tab1",#N/A,FALSE,"P";"Tab2",#N/A,FALSE,"P"}</definedName>
    <definedName name="yu" localSheetId="71" hidden="1">{"Tab1",#N/A,FALSE,"P";"Tab2",#N/A,FALSE,"P"}</definedName>
    <definedName name="yu" localSheetId="73" hidden="1">{"Tab1",#N/A,FALSE,"P";"Tab2",#N/A,FALSE,"P"}</definedName>
    <definedName name="yu" localSheetId="74" hidden="1">{"Tab1",#N/A,FALSE,"P";"Tab2",#N/A,FALSE,"P"}</definedName>
    <definedName name="yu" localSheetId="75" hidden="1">{"Tab1",#N/A,FALSE,"P";"Tab2",#N/A,FALSE,"P"}</definedName>
    <definedName name="yu" localSheetId="76" hidden="1">{"Tab1",#N/A,FALSE,"P";"Tab2",#N/A,FALSE,"P"}</definedName>
    <definedName name="yu" localSheetId="78" hidden="1">{"Tab1",#N/A,FALSE,"P";"Tab2",#N/A,FALSE,"P"}</definedName>
    <definedName name="yu" hidden="1">{"Tab1",#N/A,FALSE,"P";"Tab2",#N/A,FALSE,"P"}</definedName>
    <definedName name="yucvvjkjo09" hidden="1">'[58]Fax a enviar'!#REF!</definedName>
    <definedName name="YY" localSheetId="27">#REF!</definedName>
    <definedName name="YY" localSheetId="47">#REF!</definedName>
    <definedName name="YY" localSheetId="48">#REF!</definedName>
    <definedName name="YY" localSheetId="49">#REF!</definedName>
    <definedName name="YY" localSheetId="52">#REF!</definedName>
    <definedName name="YY" localSheetId="53">#REF!</definedName>
    <definedName name="YY" localSheetId="57">#REF!</definedName>
    <definedName name="YY" localSheetId="61">#REF!</definedName>
    <definedName name="YY" localSheetId="66">#REF!</definedName>
    <definedName name="YY" localSheetId="69">#REF!</definedName>
    <definedName name="YY" localSheetId="78">#REF!</definedName>
    <definedName name="YY">#REF!</definedName>
    <definedName name="YY1A" localSheetId="27">#REF!</definedName>
    <definedName name="YY1A" localSheetId="47">#REF!</definedName>
    <definedName name="YY1A" localSheetId="48">#REF!</definedName>
    <definedName name="YY1A" localSheetId="49">#REF!</definedName>
    <definedName name="YY1A" localSheetId="52">#REF!</definedName>
    <definedName name="YY1A" localSheetId="53">#REF!</definedName>
    <definedName name="YY1A" localSheetId="57">#REF!</definedName>
    <definedName name="YY1A" localSheetId="61">#REF!</definedName>
    <definedName name="YY1A" localSheetId="66">#REF!</definedName>
    <definedName name="YY1A" localSheetId="69">#REF!</definedName>
    <definedName name="YY1A" localSheetId="78">#REF!</definedName>
    <definedName name="YY1A">#REF!</definedName>
    <definedName name="yytutyu" localSheetId="27" hidden="1">#REF!</definedName>
    <definedName name="yytutyu" localSheetId="47" hidden="1">#REF!</definedName>
    <definedName name="yytutyu" localSheetId="48" hidden="1">#REF!</definedName>
    <definedName name="yytutyu" localSheetId="49" hidden="1">#REF!</definedName>
    <definedName name="yytutyu" localSheetId="52" hidden="1">#REF!</definedName>
    <definedName name="yytutyu" localSheetId="53" hidden="1">#REF!</definedName>
    <definedName name="yytutyu" localSheetId="57" hidden="1">#REF!</definedName>
    <definedName name="yytutyu" localSheetId="61" hidden="1">#REF!</definedName>
    <definedName name="yytutyu" localSheetId="66" hidden="1">#REF!</definedName>
    <definedName name="yytutyu" localSheetId="69" hidden="1">#REF!</definedName>
    <definedName name="yytutyu" localSheetId="78" hidden="1">#REF!</definedName>
    <definedName name="yytutyu" hidden="1">#REF!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46" hidden="1">{"Tab1",#N/A,FALSE,"P";"Tab2",#N/A,FALSE,"P"}</definedName>
    <definedName name="yyy" localSheetId="47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localSheetId="51" hidden="1">{"Tab1",#N/A,FALSE,"P";"Tab2",#N/A,FALSE,"P"}</definedName>
    <definedName name="yyy" localSheetId="52" hidden="1">{"Tab1",#N/A,FALSE,"P";"Tab2",#N/A,FALSE,"P"}</definedName>
    <definedName name="yyy" localSheetId="53" hidden="1">{"Tab1",#N/A,FALSE,"P";"Tab2",#N/A,FALSE,"P"}</definedName>
    <definedName name="yyy" localSheetId="14" hidden="1">{"Tab1",#N/A,FALSE,"P";"Tab2",#N/A,FALSE,"P"}</definedName>
    <definedName name="yyy" localSheetId="57" hidden="1">{"Tab1",#N/A,FALSE,"P";"Tab2",#N/A,FALSE,"P"}</definedName>
    <definedName name="yyy" localSheetId="61" hidden="1">{"Tab1",#N/A,FALSE,"P";"Tab2",#N/A,FALSE,"P"}</definedName>
    <definedName name="yyy" localSheetId="62" hidden="1">{"Tab1",#N/A,FALSE,"P";"Tab2",#N/A,FALSE,"P"}</definedName>
    <definedName name="yyy" localSheetId="66" hidden="1">{"Tab1",#N/A,FALSE,"P";"Tab2",#N/A,FALSE,"P"}</definedName>
    <definedName name="yyy" localSheetId="69" hidden="1">{"Tab1",#N/A,FALSE,"P";"Tab2",#N/A,FALSE,"P"}</definedName>
    <definedName name="yyy" localSheetId="70" hidden="1">{"Tab1",#N/A,FALSE,"P";"Tab2",#N/A,FALSE,"P"}</definedName>
    <definedName name="yyy" localSheetId="71" hidden="1">{"Tab1",#N/A,FALSE,"P";"Tab2",#N/A,FALSE,"P"}</definedName>
    <definedName name="yyy" localSheetId="73" hidden="1">{"Tab1",#N/A,FALSE,"P";"Tab2",#N/A,FALSE,"P"}</definedName>
    <definedName name="yyy" localSheetId="74" hidden="1">{"Tab1",#N/A,FALSE,"P";"Tab2",#N/A,FALSE,"P"}</definedName>
    <definedName name="yyy" localSheetId="75" hidden="1">{"Tab1",#N/A,FALSE,"P";"Tab2",#N/A,FALSE,"P"}</definedName>
    <definedName name="yyy" localSheetId="76" hidden="1">{"Tab1",#N/A,FALSE,"P";"Tab2",#N/A,FALSE,"P"}</definedName>
    <definedName name="yyy" localSheetId="78" hidden="1">{"Tab1",#N/A,FALSE,"P";"Tab2",#N/A,FALSE,"P"}</definedName>
    <definedName name="yyy" hidden="1">{"Tab1",#N/A,FALSE,"P";"Tab2",#N/A,FALSE,"P"}</definedName>
    <definedName name="yyyyyy" hidden="1">'[59]Fax a enviar'!#REF!</definedName>
    <definedName name="yyyyyyyy" hidden="1">'[59]Fax a enviar'!#REF!</definedName>
    <definedName name="yyyyyyyyyyy" hidden="1">'[33]Fax a enviar'!#REF!</definedName>
    <definedName name="yyyyyyyyyyyyy" localSheetId="27" hidden="1">#REF!</definedName>
    <definedName name="yyyyyyyyyyyyy" localSheetId="47" hidden="1">#REF!</definedName>
    <definedName name="yyyyyyyyyyyyy" localSheetId="48" hidden="1">#REF!</definedName>
    <definedName name="yyyyyyyyyyyyy" localSheetId="49" hidden="1">#REF!</definedName>
    <definedName name="yyyyyyyyyyyyy" localSheetId="52" hidden="1">#REF!</definedName>
    <definedName name="yyyyyyyyyyyyy" localSheetId="53" hidden="1">#REF!</definedName>
    <definedName name="yyyyyyyyyyyyy" localSheetId="57" hidden="1">#REF!</definedName>
    <definedName name="yyyyyyyyyyyyy" localSheetId="61" hidden="1">#REF!</definedName>
    <definedName name="yyyyyyyyyyyyy" localSheetId="66" hidden="1">#REF!</definedName>
    <definedName name="yyyyyyyyyyyyy" localSheetId="69" hidden="1">#REF!</definedName>
    <definedName name="yyyyyyyyyyyyy" localSheetId="78" hidden="1">#REF!</definedName>
    <definedName name="yyyyyyyyyyyyy" hidden="1">#REF!</definedName>
    <definedName name="yyyyyyyyyyyyyyy" localSheetId="52" hidden="1">'[59]Fax a enviar'!#REF!</definedName>
    <definedName name="yyyyyyyyyyyyyyy" localSheetId="66" hidden="1">'[59]Fax a enviar'!#REF!</definedName>
    <definedName name="yyyyyyyyyyyyyyy" hidden="1">'[59]Fax a enviar'!#REF!</definedName>
    <definedName name="yyyyyyyyyyyyyyyyyyyyyy" localSheetId="52" hidden="1">'[55]Fax a enviar'!#REF!</definedName>
    <definedName name="yyyyyyyyyyyyyyyyyyyyyy" localSheetId="66" hidden="1">'[55]Fax a enviar'!#REF!</definedName>
    <definedName name="yyyyyyyyyyyyyyyyyyyyyy" hidden="1">'[55]Fax a enviar'!#REF!</definedName>
    <definedName name="Z" localSheetId="27">#REF!</definedName>
    <definedName name="Z" localSheetId="47">#REF!</definedName>
    <definedName name="Z" localSheetId="48">#REF!</definedName>
    <definedName name="Z" localSheetId="49">#REF!</definedName>
    <definedName name="Z" localSheetId="52">#REF!</definedName>
    <definedName name="Z" localSheetId="53">#REF!</definedName>
    <definedName name="Z" localSheetId="57">#REF!</definedName>
    <definedName name="Z" localSheetId="61">#REF!</definedName>
    <definedName name="Z" localSheetId="66">#REF!</definedName>
    <definedName name="Z" localSheetId="69">#REF!</definedName>
    <definedName name="Z" localSheetId="78">#REF!</definedName>
    <definedName name="Z">#REF!</definedName>
    <definedName name="Z_1A8C061B_2301_11D3_BFD1_000039E37209_.wvu.Cols" localSheetId="27" hidden="1">#REF!,#REF!,#REF!</definedName>
    <definedName name="Z_1A8C061B_2301_11D3_BFD1_000039E37209_.wvu.Cols" localSheetId="47" hidden="1">#REF!,#REF!,#REF!</definedName>
    <definedName name="Z_1A8C061B_2301_11D3_BFD1_000039E37209_.wvu.Cols" localSheetId="48" hidden="1">#REF!,#REF!,#REF!</definedName>
    <definedName name="Z_1A8C061B_2301_11D3_BFD1_000039E37209_.wvu.Cols" localSheetId="49" hidden="1">#REF!,#REF!,#REF!</definedName>
    <definedName name="Z_1A8C061B_2301_11D3_BFD1_000039E37209_.wvu.Cols" localSheetId="52" hidden="1">#REF!,#REF!,#REF!</definedName>
    <definedName name="Z_1A8C061B_2301_11D3_BFD1_000039E37209_.wvu.Cols" localSheetId="53" hidden="1">#REF!,#REF!,#REF!</definedName>
    <definedName name="Z_1A8C061B_2301_11D3_BFD1_000039E37209_.wvu.Cols" localSheetId="57" hidden="1">#REF!,#REF!,#REF!</definedName>
    <definedName name="Z_1A8C061B_2301_11D3_BFD1_000039E37209_.wvu.Cols" localSheetId="61" hidden="1">#REF!,#REF!,#REF!</definedName>
    <definedName name="Z_1A8C061B_2301_11D3_BFD1_000039E37209_.wvu.Cols" localSheetId="66" hidden="1">#REF!,#REF!,#REF!</definedName>
    <definedName name="Z_1A8C061B_2301_11D3_BFD1_000039E37209_.wvu.Cols" localSheetId="69" hidden="1">#REF!,#REF!,#REF!</definedName>
    <definedName name="Z_1A8C061B_2301_11D3_BFD1_000039E37209_.wvu.Cols" localSheetId="70" hidden="1">#REF!,#REF!,#REF!</definedName>
    <definedName name="Z_1A8C061B_2301_11D3_BFD1_000039E37209_.wvu.Cols" localSheetId="71" hidden="1">#REF!,#REF!,#REF!</definedName>
    <definedName name="Z_1A8C061B_2301_11D3_BFD1_000039E37209_.wvu.Cols" localSheetId="73" hidden="1">#REF!,#REF!,#REF!</definedName>
    <definedName name="Z_1A8C061B_2301_11D3_BFD1_000039E37209_.wvu.Cols" localSheetId="74" hidden="1">#REF!,#REF!,#REF!</definedName>
    <definedName name="Z_1A8C061B_2301_11D3_BFD1_000039E37209_.wvu.Cols" localSheetId="75" hidden="1">#REF!,#REF!,#REF!</definedName>
    <definedName name="Z_1A8C061B_2301_11D3_BFD1_000039E37209_.wvu.Cols" localSheetId="76" hidden="1">#REF!,#REF!,#REF!</definedName>
    <definedName name="Z_1A8C061B_2301_11D3_BFD1_000039E37209_.wvu.Cols" localSheetId="78" hidden="1">#REF!,#REF!,#REF!</definedName>
    <definedName name="Z_1A8C061B_2301_11D3_BFD1_000039E37209_.wvu.Cols" hidden="1">#REF!,#REF!,#REF!</definedName>
    <definedName name="Z_1A8C061B_2301_11D3_BFD1_000039E37209_.wvu.Rows" localSheetId="27" hidden="1">#REF!,#REF!,#REF!</definedName>
    <definedName name="Z_1A8C061B_2301_11D3_BFD1_000039E37209_.wvu.Rows" localSheetId="47" hidden="1">#REF!,#REF!,#REF!</definedName>
    <definedName name="Z_1A8C061B_2301_11D3_BFD1_000039E37209_.wvu.Rows" localSheetId="48" hidden="1">#REF!,#REF!,#REF!</definedName>
    <definedName name="Z_1A8C061B_2301_11D3_BFD1_000039E37209_.wvu.Rows" localSheetId="49" hidden="1">#REF!,#REF!,#REF!</definedName>
    <definedName name="Z_1A8C061B_2301_11D3_BFD1_000039E37209_.wvu.Rows" localSheetId="52" hidden="1">#REF!,#REF!,#REF!</definedName>
    <definedName name="Z_1A8C061B_2301_11D3_BFD1_000039E37209_.wvu.Rows" localSheetId="53" hidden="1">#REF!,#REF!,#REF!</definedName>
    <definedName name="Z_1A8C061B_2301_11D3_BFD1_000039E37209_.wvu.Rows" localSheetId="57" hidden="1">#REF!,#REF!,#REF!</definedName>
    <definedName name="Z_1A8C061B_2301_11D3_BFD1_000039E37209_.wvu.Rows" localSheetId="61" hidden="1">#REF!,#REF!,#REF!</definedName>
    <definedName name="Z_1A8C061B_2301_11D3_BFD1_000039E37209_.wvu.Rows" localSheetId="66" hidden="1">#REF!,#REF!,#REF!</definedName>
    <definedName name="Z_1A8C061B_2301_11D3_BFD1_000039E37209_.wvu.Rows" localSheetId="69" hidden="1">#REF!,#REF!,#REF!</definedName>
    <definedName name="Z_1A8C061B_2301_11D3_BFD1_000039E37209_.wvu.Rows" localSheetId="78" hidden="1">#REF!,#REF!,#REF!</definedName>
    <definedName name="Z_1A8C061B_2301_11D3_BFD1_000039E37209_.wvu.Rows" hidden="1">#REF!,#REF!,#REF!</definedName>
    <definedName name="Z_1A8C061C_2301_11D3_BFD1_000039E37209_.wvu.Cols" localSheetId="27" hidden="1">#REF!,#REF!,#REF!</definedName>
    <definedName name="Z_1A8C061C_2301_11D3_BFD1_000039E37209_.wvu.Cols" localSheetId="47" hidden="1">#REF!,#REF!,#REF!</definedName>
    <definedName name="Z_1A8C061C_2301_11D3_BFD1_000039E37209_.wvu.Cols" localSheetId="48" hidden="1">#REF!,#REF!,#REF!</definedName>
    <definedName name="Z_1A8C061C_2301_11D3_BFD1_000039E37209_.wvu.Cols" localSheetId="49" hidden="1">#REF!,#REF!,#REF!</definedName>
    <definedName name="Z_1A8C061C_2301_11D3_BFD1_000039E37209_.wvu.Cols" localSheetId="52" hidden="1">#REF!,#REF!,#REF!</definedName>
    <definedName name="Z_1A8C061C_2301_11D3_BFD1_000039E37209_.wvu.Cols" localSheetId="53" hidden="1">#REF!,#REF!,#REF!</definedName>
    <definedName name="Z_1A8C061C_2301_11D3_BFD1_000039E37209_.wvu.Cols" localSheetId="57" hidden="1">#REF!,#REF!,#REF!</definedName>
    <definedName name="Z_1A8C061C_2301_11D3_BFD1_000039E37209_.wvu.Cols" localSheetId="61" hidden="1">#REF!,#REF!,#REF!</definedName>
    <definedName name="Z_1A8C061C_2301_11D3_BFD1_000039E37209_.wvu.Cols" localSheetId="66" hidden="1">#REF!,#REF!,#REF!</definedName>
    <definedName name="Z_1A8C061C_2301_11D3_BFD1_000039E37209_.wvu.Cols" localSheetId="69" hidden="1">#REF!,#REF!,#REF!</definedName>
    <definedName name="Z_1A8C061C_2301_11D3_BFD1_000039E37209_.wvu.Cols" hidden="1">#REF!,#REF!,#REF!</definedName>
    <definedName name="Z_1A8C061C_2301_11D3_BFD1_000039E37209_.wvu.Rows" localSheetId="27" hidden="1">#REF!,#REF!,#REF!</definedName>
    <definedName name="Z_1A8C061C_2301_11D3_BFD1_000039E37209_.wvu.Rows" localSheetId="47" hidden="1">#REF!,#REF!,#REF!</definedName>
    <definedName name="Z_1A8C061C_2301_11D3_BFD1_000039E37209_.wvu.Rows" localSheetId="48" hidden="1">#REF!,#REF!,#REF!</definedName>
    <definedName name="Z_1A8C061C_2301_11D3_BFD1_000039E37209_.wvu.Rows" localSheetId="49" hidden="1">#REF!,#REF!,#REF!</definedName>
    <definedName name="Z_1A8C061C_2301_11D3_BFD1_000039E37209_.wvu.Rows" localSheetId="52" hidden="1">#REF!,#REF!,#REF!</definedName>
    <definedName name="Z_1A8C061C_2301_11D3_BFD1_000039E37209_.wvu.Rows" localSheetId="53" hidden="1">#REF!,#REF!,#REF!</definedName>
    <definedName name="Z_1A8C061C_2301_11D3_BFD1_000039E37209_.wvu.Rows" localSheetId="57" hidden="1">#REF!,#REF!,#REF!</definedName>
    <definedName name="Z_1A8C061C_2301_11D3_BFD1_000039E37209_.wvu.Rows" localSheetId="61" hidden="1">#REF!,#REF!,#REF!</definedName>
    <definedName name="Z_1A8C061C_2301_11D3_BFD1_000039E37209_.wvu.Rows" localSheetId="66" hidden="1">#REF!,#REF!,#REF!</definedName>
    <definedName name="Z_1A8C061C_2301_11D3_BFD1_000039E37209_.wvu.Rows" hidden="1">#REF!,#REF!,#REF!</definedName>
    <definedName name="Z_1A8C061E_2301_11D3_BFD1_000039E37209_.wvu.Cols" localSheetId="27" hidden="1">#REF!,#REF!,#REF!</definedName>
    <definedName name="Z_1A8C061E_2301_11D3_BFD1_000039E37209_.wvu.Cols" localSheetId="47" hidden="1">#REF!,#REF!,#REF!</definedName>
    <definedName name="Z_1A8C061E_2301_11D3_BFD1_000039E37209_.wvu.Cols" localSheetId="48" hidden="1">#REF!,#REF!,#REF!</definedName>
    <definedName name="Z_1A8C061E_2301_11D3_BFD1_000039E37209_.wvu.Cols" localSheetId="49" hidden="1">#REF!,#REF!,#REF!</definedName>
    <definedName name="Z_1A8C061E_2301_11D3_BFD1_000039E37209_.wvu.Cols" localSheetId="52" hidden="1">#REF!,#REF!,#REF!</definedName>
    <definedName name="Z_1A8C061E_2301_11D3_BFD1_000039E37209_.wvu.Cols" localSheetId="53" hidden="1">#REF!,#REF!,#REF!</definedName>
    <definedName name="Z_1A8C061E_2301_11D3_BFD1_000039E37209_.wvu.Cols" localSheetId="57" hidden="1">#REF!,#REF!,#REF!</definedName>
    <definedName name="Z_1A8C061E_2301_11D3_BFD1_000039E37209_.wvu.Cols" localSheetId="61" hidden="1">#REF!,#REF!,#REF!</definedName>
    <definedName name="Z_1A8C061E_2301_11D3_BFD1_000039E37209_.wvu.Cols" localSheetId="66" hidden="1">#REF!,#REF!,#REF!</definedName>
    <definedName name="Z_1A8C061E_2301_11D3_BFD1_000039E37209_.wvu.Cols" hidden="1">#REF!,#REF!,#REF!</definedName>
    <definedName name="Z_1A8C061E_2301_11D3_BFD1_000039E37209_.wvu.Rows" localSheetId="27" hidden="1">#REF!,#REF!,#REF!</definedName>
    <definedName name="Z_1A8C061E_2301_11D3_BFD1_000039E37209_.wvu.Rows" localSheetId="47" hidden="1">#REF!,#REF!,#REF!</definedName>
    <definedName name="Z_1A8C061E_2301_11D3_BFD1_000039E37209_.wvu.Rows" localSheetId="48" hidden="1">#REF!,#REF!,#REF!</definedName>
    <definedName name="Z_1A8C061E_2301_11D3_BFD1_000039E37209_.wvu.Rows" localSheetId="49" hidden="1">#REF!,#REF!,#REF!</definedName>
    <definedName name="Z_1A8C061E_2301_11D3_BFD1_000039E37209_.wvu.Rows" localSheetId="52" hidden="1">#REF!,#REF!,#REF!</definedName>
    <definedName name="Z_1A8C061E_2301_11D3_BFD1_000039E37209_.wvu.Rows" localSheetId="53" hidden="1">#REF!,#REF!,#REF!</definedName>
    <definedName name="Z_1A8C061E_2301_11D3_BFD1_000039E37209_.wvu.Rows" localSheetId="57" hidden="1">#REF!,#REF!,#REF!</definedName>
    <definedName name="Z_1A8C061E_2301_11D3_BFD1_000039E37209_.wvu.Rows" localSheetId="61" hidden="1">#REF!,#REF!,#REF!</definedName>
    <definedName name="Z_1A8C061E_2301_11D3_BFD1_000039E37209_.wvu.Rows" localSheetId="66" hidden="1">#REF!,#REF!,#REF!</definedName>
    <definedName name="Z_1A8C061E_2301_11D3_BFD1_000039E37209_.wvu.Rows" hidden="1">#REF!,#REF!,#REF!</definedName>
    <definedName name="Z_1A8C061F_2301_11D3_BFD1_000039E37209_.wvu.Cols" localSheetId="27" hidden="1">#REF!,#REF!,#REF!</definedName>
    <definedName name="Z_1A8C061F_2301_11D3_BFD1_000039E37209_.wvu.Cols" localSheetId="47" hidden="1">#REF!,#REF!,#REF!</definedName>
    <definedName name="Z_1A8C061F_2301_11D3_BFD1_000039E37209_.wvu.Cols" localSheetId="48" hidden="1">#REF!,#REF!,#REF!</definedName>
    <definedName name="Z_1A8C061F_2301_11D3_BFD1_000039E37209_.wvu.Cols" localSheetId="49" hidden="1">#REF!,#REF!,#REF!</definedName>
    <definedName name="Z_1A8C061F_2301_11D3_BFD1_000039E37209_.wvu.Cols" localSheetId="52" hidden="1">#REF!,#REF!,#REF!</definedName>
    <definedName name="Z_1A8C061F_2301_11D3_BFD1_000039E37209_.wvu.Cols" localSheetId="53" hidden="1">#REF!,#REF!,#REF!</definedName>
    <definedName name="Z_1A8C061F_2301_11D3_BFD1_000039E37209_.wvu.Cols" localSheetId="57" hidden="1">#REF!,#REF!,#REF!</definedName>
    <definedName name="Z_1A8C061F_2301_11D3_BFD1_000039E37209_.wvu.Cols" localSheetId="61" hidden="1">#REF!,#REF!,#REF!</definedName>
    <definedName name="Z_1A8C061F_2301_11D3_BFD1_000039E37209_.wvu.Cols" localSheetId="66" hidden="1">#REF!,#REF!,#REF!</definedName>
    <definedName name="Z_1A8C061F_2301_11D3_BFD1_000039E37209_.wvu.Cols" hidden="1">#REF!,#REF!,#REF!</definedName>
    <definedName name="Z_1A8C061F_2301_11D3_BFD1_000039E37209_.wvu.Rows" localSheetId="27" hidden="1">#REF!,#REF!,#REF!</definedName>
    <definedName name="Z_1A8C061F_2301_11D3_BFD1_000039E37209_.wvu.Rows" localSheetId="47" hidden="1">#REF!,#REF!,#REF!</definedName>
    <definedName name="Z_1A8C061F_2301_11D3_BFD1_000039E37209_.wvu.Rows" localSheetId="48" hidden="1">#REF!,#REF!,#REF!</definedName>
    <definedName name="Z_1A8C061F_2301_11D3_BFD1_000039E37209_.wvu.Rows" localSheetId="49" hidden="1">#REF!,#REF!,#REF!</definedName>
    <definedName name="Z_1A8C061F_2301_11D3_BFD1_000039E37209_.wvu.Rows" localSheetId="52" hidden="1">#REF!,#REF!,#REF!</definedName>
    <definedName name="Z_1A8C061F_2301_11D3_BFD1_000039E37209_.wvu.Rows" localSheetId="53" hidden="1">#REF!,#REF!,#REF!</definedName>
    <definedName name="Z_1A8C061F_2301_11D3_BFD1_000039E37209_.wvu.Rows" localSheetId="57" hidden="1">#REF!,#REF!,#REF!</definedName>
    <definedName name="Z_1A8C061F_2301_11D3_BFD1_000039E37209_.wvu.Rows" localSheetId="61" hidden="1">#REF!,#REF!,#REF!</definedName>
    <definedName name="Z_1A8C061F_2301_11D3_BFD1_000039E37209_.wvu.Rows" localSheetId="66" hidden="1">#REF!,#REF!,#REF!</definedName>
    <definedName name="Z_1A8C061F_2301_11D3_BFD1_000039E37209_.wvu.Rows" hidden="1">#REF!,#REF!,#REF!</definedName>
    <definedName name="Z_95224721_0485_11D4_BFD1_00508B5F4DA4_.wvu.Cols" localSheetId="27" hidden="1">#REF!</definedName>
    <definedName name="Z_95224721_0485_11D4_BFD1_00508B5F4DA4_.wvu.Cols" localSheetId="47" hidden="1">#REF!</definedName>
    <definedName name="Z_95224721_0485_11D4_BFD1_00508B5F4DA4_.wvu.Cols" localSheetId="48" hidden="1">#REF!</definedName>
    <definedName name="Z_95224721_0485_11D4_BFD1_00508B5F4DA4_.wvu.Cols" localSheetId="49" hidden="1">#REF!</definedName>
    <definedName name="Z_95224721_0485_11D4_BFD1_00508B5F4DA4_.wvu.Cols" localSheetId="52" hidden="1">#REF!</definedName>
    <definedName name="Z_95224721_0485_11D4_BFD1_00508B5F4DA4_.wvu.Cols" localSheetId="53" hidden="1">#REF!</definedName>
    <definedName name="Z_95224721_0485_11D4_BFD1_00508B5F4DA4_.wvu.Cols" localSheetId="57" hidden="1">#REF!</definedName>
    <definedName name="Z_95224721_0485_11D4_BFD1_00508B5F4DA4_.wvu.Cols" localSheetId="61" hidden="1">#REF!</definedName>
    <definedName name="Z_95224721_0485_11D4_BFD1_00508B5F4DA4_.wvu.Cols" localSheetId="66" hidden="1">#REF!</definedName>
    <definedName name="Z_95224721_0485_11D4_BFD1_00508B5F4DA4_.wvu.Cols" localSheetId="78" hidden="1">#REF!</definedName>
    <definedName name="Z_95224721_0485_11D4_BFD1_00508B5F4DA4_.wvu.Cols" hidden="1">#REF!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46" hidden="1">{"Riqfin97",#N/A,FALSE,"Tran";"Riqfinpro",#N/A,FALSE,"Tran"}</definedName>
    <definedName name="zc" localSheetId="47" hidden="1">{"Riqfin97",#N/A,FALSE,"Tran";"Riqfinpro",#N/A,FALSE,"Tran"}</definedName>
    <definedName name="zc" localSheetId="48" hidden="1">{"Riqfin97",#N/A,FALSE,"Tran";"Riqfinpro",#N/A,FALSE,"Tran"}</definedName>
    <definedName name="zc" localSheetId="49" hidden="1">{"Riqfin97",#N/A,FALSE,"Tran";"Riqfinpro",#N/A,FALSE,"Tran"}</definedName>
    <definedName name="zc" localSheetId="50" hidden="1">{"Riqfin97",#N/A,FALSE,"Tran";"Riqfinpro",#N/A,FALSE,"Tran"}</definedName>
    <definedName name="zc" localSheetId="51" hidden="1">{"Riqfin97",#N/A,FALSE,"Tran";"Riqfinpro",#N/A,FALSE,"Tran"}</definedName>
    <definedName name="zc" localSheetId="52" hidden="1">{"Riqfin97",#N/A,FALSE,"Tran";"Riqfinpro",#N/A,FALSE,"Tran"}</definedName>
    <definedName name="zc" localSheetId="53" hidden="1">{"Riqfin97",#N/A,FALSE,"Tran";"Riqfinpro",#N/A,FALSE,"Tran"}</definedName>
    <definedName name="zc" localSheetId="14" hidden="1">{"Riqfin97",#N/A,FALSE,"Tran";"Riqfinpro",#N/A,FALSE,"Tran"}</definedName>
    <definedName name="zc" localSheetId="57" hidden="1">{"Riqfin97",#N/A,FALSE,"Tran";"Riqfinpro",#N/A,FALSE,"Tran"}</definedName>
    <definedName name="zc" localSheetId="61" hidden="1">{"Riqfin97",#N/A,FALSE,"Tran";"Riqfinpro",#N/A,FALSE,"Tran"}</definedName>
    <definedName name="zc" localSheetId="62" hidden="1">{"Riqfin97",#N/A,FALSE,"Tran";"Riqfinpro",#N/A,FALSE,"Tran"}</definedName>
    <definedName name="zc" localSheetId="66" hidden="1">{"Riqfin97",#N/A,FALSE,"Tran";"Riqfinpro",#N/A,FALSE,"Tran"}</definedName>
    <definedName name="zc" localSheetId="69" hidden="1">{"Riqfin97",#N/A,FALSE,"Tran";"Riqfinpro",#N/A,FALSE,"Tran"}</definedName>
    <definedName name="zc" localSheetId="70" hidden="1">{"Riqfin97",#N/A,FALSE,"Tran";"Riqfinpro",#N/A,FALSE,"Tran"}</definedName>
    <definedName name="zc" localSheetId="71" hidden="1">{"Riqfin97",#N/A,FALSE,"Tran";"Riqfinpro",#N/A,FALSE,"Tran"}</definedName>
    <definedName name="zc" localSheetId="73" hidden="1">{"Riqfin97",#N/A,FALSE,"Tran";"Riqfinpro",#N/A,FALSE,"Tran"}</definedName>
    <definedName name="zc" localSheetId="74" hidden="1">{"Riqfin97",#N/A,FALSE,"Tran";"Riqfinpro",#N/A,FALSE,"Tran"}</definedName>
    <definedName name="zc" localSheetId="75" hidden="1">{"Riqfin97",#N/A,FALSE,"Tran";"Riqfinpro",#N/A,FALSE,"Tran"}</definedName>
    <definedName name="zc" localSheetId="76" hidden="1">{"Riqfin97",#N/A,FALSE,"Tran";"Riqfinpro",#N/A,FALSE,"Tran"}</definedName>
    <definedName name="zc" localSheetId="78" hidden="1">{"Riqfin97",#N/A,FALSE,"Tran";"Riqfinpro",#N/A,FALSE,"Tran"}</definedName>
    <definedName name="zc" hidden="1">{"Riqfin97",#N/A,FALSE,"Tran";"Riqfinpro",#N/A,FALSE,"Tran"}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46" hidden="1">{"Tab1",#N/A,FALSE,"P";"Tab2",#N/A,FALSE,"P"}</definedName>
    <definedName name="zio" localSheetId="47" hidden="1">{"Tab1",#N/A,FALSE,"P";"Tab2",#N/A,FALSE,"P"}</definedName>
    <definedName name="zio" localSheetId="48" hidden="1">{"Tab1",#N/A,FALSE,"P";"Tab2",#N/A,FALSE,"P"}</definedName>
    <definedName name="zio" localSheetId="49" hidden="1">{"Tab1",#N/A,FALSE,"P";"Tab2",#N/A,FALSE,"P"}</definedName>
    <definedName name="zio" localSheetId="50" hidden="1">{"Tab1",#N/A,FALSE,"P";"Tab2",#N/A,FALSE,"P"}</definedName>
    <definedName name="zio" localSheetId="51" hidden="1">{"Tab1",#N/A,FALSE,"P";"Tab2",#N/A,FALSE,"P"}</definedName>
    <definedName name="zio" localSheetId="52" hidden="1">{"Tab1",#N/A,FALSE,"P";"Tab2",#N/A,FALSE,"P"}</definedName>
    <definedName name="zio" localSheetId="53" hidden="1">{"Tab1",#N/A,FALSE,"P";"Tab2",#N/A,FALSE,"P"}</definedName>
    <definedName name="zio" localSheetId="14" hidden="1">{"Tab1",#N/A,FALSE,"P";"Tab2",#N/A,FALSE,"P"}</definedName>
    <definedName name="zio" localSheetId="57" hidden="1">{"Tab1",#N/A,FALSE,"P";"Tab2",#N/A,FALSE,"P"}</definedName>
    <definedName name="zio" localSheetId="61" hidden="1">{"Tab1",#N/A,FALSE,"P";"Tab2",#N/A,FALSE,"P"}</definedName>
    <definedName name="zio" localSheetId="62" hidden="1">{"Tab1",#N/A,FALSE,"P";"Tab2",#N/A,FALSE,"P"}</definedName>
    <definedName name="zio" localSheetId="66" hidden="1">{"Tab1",#N/A,FALSE,"P";"Tab2",#N/A,FALSE,"P"}</definedName>
    <definedName name="zio" localSheetId="69" hidden="1">{"Tab1",#N/A,FALSE,"P";"Tab2",#N/A,FALSE,"P"}</definedName>
    <definedName name="zio" localSheetId="70" hidden="1">{"Tab1",#N/A,FALSE,"P";"Tab2",#N/A,FALSE,"P"}</definedName>
    <definedName name="zio" localSheetId="71" hidden="1">{"Tab1",#N/A,FALSE,"P";"Tab2",#N/A,FALSE,"P"}</definedName>
    <definedName name="zio" localSheetId="73" hidden="1">{"Tab1",#N/A,FALSE,"P";"Tab2",#N/A,FALSE,"P"}</definedName>
    <definedName name="zio" localSheetId="74" hidden="1">{"Tab1",#N/A,FALSE,"P";"Tab2",#N/A,FALSE,"P"}</definedName>
    <definedName name="zio" localSheetId="75" hidden="1">{"Tab1",#N/A,FALSE,"P";"Tab2",#N/A,FALSE,"P"}</definedName>
    <definedName name="zio" localSheetId="76" hidden="1">{"Tab1",#N/A,FALSE,"P";"Tab2",#N/A,FALSE,"P"}</definedName>
    <definedName name="zio" localSheetId="78" hidden="1">{"Tab1",#N/A,FALSE,"P";"Tab2",#N/A,FALSE,"P"}</definedName>
    <definedName name="zio" hidden="1">{"Tab1",#N/A,FALSE,"P";"Tab2",#N/A,FALSE,"P"}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7">#REF!</definedName>
    <definedName name="zrrae" localSheetId="47">#REF!</definedName>
    <definedName name="zrrae" localSheetId="48">#REF!</definedName>
    <definedName name="zrrae" localSheetId="49">#REF!</definedName>
    <definedName name="zrrae" localSheetId="52">#REF!</definedName>
    <definedName name="zrrae" localSheetId="53">#REF!</definedName>
    <definedName name="zrrae" localSheetId="57">#REF!</definedName>
    <definedName name="zrrae" localSheetId="61">#REF!</definedName>
    <definedName name="zrrae" localSheetId="66">#REF!</definedName>
    <definedName name="zrrae" localSheetId="78">#REF!</definedName>
    <definedName name="zrrae">#REF!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46" hidden="1">{"Tab1",#N/A,FALSE,"P";"Tab2",#N/A,FALSE,"P"}</definedName>
    <definedName name="zv" localSheetId="47" hidden="1">{"Tab1",#N/A,FALSE,"P";"Tab2",#N/A,FALSE,"P"}</definedName>
    <definedName name="zv" localSheetId="48" hidden="1">{"Tab1",#N/A,FALSE,"P";"Tab2",#N/A,FALSE,"P"}</definedName>
    <definedName name="zv" localSheetId="49" hidden="1">{"Tab1",#N/A,FALSE,"P";"Tab2",#N/A,FALSE,"P"}</definedName>
    <definedName name="zv" localSheetId="50" hidden="1">{"Tab1",#N/A,FALSE,"P";"Tab2",#N/A,FALSE,"P"}</definedName>
    <definedName name="zv" localSheetId="51" hidden="1">{"Tab1",#N/A,FALSE,"P";"Tab2",#N/A,FALSE,"P"}</definedName>
    <definedName name="zv" localSheetId="52" hidden="1">{"Tab1",#N/A,FALSE,"P";"Tab2",#N/A,FALSE,"P"}</definedName>
    <definedName name="zv" localSheetId="53" hidden="1">{"Tab1",#N/A,FALSE,"P";"Tab2",#N/A,FALSE,"P"}</definedName>
    <definedName name="zv" localSheetId="14" hidden="1">{"Tab1",#N/A,FALSE,"P";"Tab2",#N/A,FALSE,"P"}</definedName>
    <definedName name="zv" localSheetId="57" hidden="1">{"Tab1",#N/A,FALSE,"P";"Tab2",#N/A,FALSE,"P"}</definedName>
    <definedName name="zv" localSheetId="61" hidden="1">{"Tab1",#N/A,FALSE,"P";"Tab2",#N/A,FALSE,"P"}</definedName>
    <definedName name="zv" localSheetId="62" hidden="1">{"Tab1",#N/A,FALSE,"P";"Tab2",#N/A,FALSE,"P"}</definedName>
    <definedName name="zv" localSheetId="66" hidden="1">{"Tab1",#N/A,FALSE,"P";"Tab2",#N/A,FALSE,"P"}</definedName>
    <definedName name="zv" localSheetId="69" hidden="1">{"Tab1",#N/A,FALSE,"P";"Tab2",#N/A,FALSE,"P"}</definedName>
    <definedName name="zv" localSheetId="70" hidden="1">{"Tab1",#N/A,FALSE,"P";"Tab2",#N/A,FALSE,"P"}</definedName>
    <definedName name="zv" localSheetId="71" hidden="1">{"Tab1",#N/A,FALSE,"P";"Tab2",#N/A,FALSE,"P"}</definedName>
    <definedName name="zv" localSheetId="73" hidden="1">{"Tab1",#N/A,FALSE,"P";"Tab2",#N/A,FALSE,"P"}</definedName>
    <definedName name="zv" localSheetId="74" hidden="1">{"Tab1",#N/A,FALSE,"P";"Tab2",#N/A,FALSE,"P"}</definedName>
    <definedName name="zv" localSheetId="75" hidden="1">{"Tab1",#N/A,FALSE,"P";"Tab2",#N/A,FALSE,"P"}</definedName>
    <definedName name="zv" localSheetId="76" hidden="1">{"Tab1",#N/A,FALSE,"P";"Tab2",#N/A,FALSE,"P"}</definedName>
    <definedName name="zv" localSheetId="78" hidden="1">{"Tab1",#N/A,FALSE,"P";"Tab2",#N/A,FALSE,"P"}</definedName>
    <definedName name="zv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46" hidden="1">{"Tab1",#N/A,FALSE,"P";"Tab2",#N/A,FALSE,"P"}</definedName>
    <definedName name="zx" localSheetId="47" hidden="1">{"Tab1",#N/A,FALSE,"P";"Tab2",#N/A,FALSE,"P"}</definedName>
    <definedName name="zx" localSheetId="48" hidden="1">{"Tab1",#N/A,FALSE,"P";"Tab2",#N/A,FALSE,"P"}</definedName>
    <definedName name="zx" localSheetId="49" hidden="1">{"Tab1",#N/A,FALSE,"P";"Tab2",#N/A,FALSE,"P"}</definedName>
    <definedName name="zx" localSheetId="50" hidden="1">{"Tab1",#N/A,FALSE,"P";"Tab2",#N/A,FALSE,"P"}</definedName>
    <definedName name="zx" localSheetId="51" hidden="1">{"Tab1",#N/A,FALSE,"P";"Tab2",#N/A,FALSE,"P"}</definedName>
    <definedName name="zx" localSheetId="52" hidden="1">{"Tab1",#N/A,FALSE,"P";"Tab2",#N/A,FALSE,"P"}</definedName>
    <definedName name="zx" localSheetId="53" hidden="1">{"Tab1",#N/A,FALSE,"P";"Tab2",#N/A,FALSE,"P"}</definedName>
    <definedName name="zx" localSheetId="14" hidden="1">{"Tab1",#N/A,FALSE,"P";"Tab2",#N/A,FALSE,"P"}</definedName>
    <definedName name="zx" localSheetId="57" hidden="1">{"Tab1",#N/A,FALSE,"P";"Tab2",#N/A,FALSE,"P"}</definedName>
    <definedName name="zx" localSheetId="61" hidden="1">{"Tab1",#N/A,FALSE,"P";"Tab2",#N/A,FALSE,"P"}</definedName>
    <definedName name="zx" localSheetId="62" hidden="1">{"Tab1",#N/A,FALSE,"P";"Tab2",#N/A,FALSE,"P"}</definedName>
    <definedName name="zx" localSheetId="66" hidden="1">{"Tab1",#N/A,FALSE,"P";"Tab2",#N/A,FALSE,"P"}</definedName>
    <definedName name="zx" localSheetId="69" hidden="1">{"Tab1",#N/A,FALSE,"P";"Tab2",#N/A,FALSE,"P"}</definedName>
    <definedName name="zx" localSheetId="70" hidden="1">{"Tab1",#N/A,FALSE,"P";"Tab2",#N/A,FALSE,"P"}</definedName>
    <definedName name="zx" localSheetId="71" hidden="1">{"Tab1",#N/A,FALSE,"P";"Tab2",#N/A,FALSE,"P"}</definedName>
    <definedName name="zx" localSheetId="73" hidden="1">{"Tab1",#N/A,FALSE,"P";"Tab2",#N/A,FALSE,"P"}</definedName>
    <definedName name="zx" localSheetId="74" hidden="1">{"Tab1",#N/A,FALSE,"P";"Tab2",#N/A,FALSE,"P"}</definedName>
    <definedName name="zx" localSheetId="75" hidden="1">{"Tab1",#N/A,FALSE,"P";"Tab2",#N/A,FALSE,"P"}</definedName>
    <definedName name="zx" localSheetId="76" hidden="1">{"Tab1",#N/A,FALSE,"P";"Tab2",#N/A,FALSE,"P"}</definedName>
    <definedName name="zx" localSheetId="78" hidden="1">{"Tab1",#N/A,FALSE,"P";"Tab2",#N/A,FALSE,"P"}</definedName>
    <definedName name="zx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46" hidden="1">{"Tab1",#N/A,FALSE,"P";"Tab2",#N/A,FALSE,"P"}</definedName>
    <definedName name="zz" localSheetId="47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localSheetId="51" hidden="1">{"Tab1",#N/A,FALSE,"P";"Tab2",#N/A,FALSE,"P"}</definedName>
    <definedName name="zz" localSheetId="52" hidden="1">{"Tab1",#N/A,FALSE,"P";"Tab2",#N/A,FALSE,"P"}</definedName>
    <definedName name="zz" localSheetId="53" hidden="1">{"Tab1",#N/A,FALSE,"P";"Tab2",#N/A,FALSE,"P"}</definedName>
    <definedName name="zz" localSheetId="14" hidden="1">{"Tab1",#N/A,FALSE,"P";"Tab2",#N/A,FALSE,"P"}</definedName>
    <definedName name="zz" localSheetId="57" hidden="1">{"Tab1",#N/A,FALSE,"P";"Tab2",#N/A,FALSE,"P"}</definedName>
    <definedName name="zz" localSheetId="61" hidden="1">{"Tab1",#N/A,FALSE,"P";"Tab2",#N/A,FALSE,"P"}</definedName>
    <definedName name="zz" localSheetId="62" hidden="1">{"Tab1",#N/A,FALSE,"P";"Tab2",#N/A,FALSE,"P"}</definedName>
    <definedName name="zz" localSheetId="66" hidden="1">{"Tab1",#N/A,FALSE,"P";"Tab2",#N/A,FALSE,"P"}</definedName>
    <definedName name="zz" localSheetId="69" hidden="1">{"Tab1",#N/A,FALSE,"P";"Tab2",#N/A,FALSE,"P"}</definedName>
    <definedName name="zz" localSheetId="70" hidden="1">{"Tab1",#N/A,FALSE,"P";"Tab2",#N/A,FALSE,"P"}</definedName>
    <definedName name="zz" localSheetId="71" hidden="1">{"Tab1",#N/A,FALSE,"P";"Tab2",#N/A,FALSE,"P"}</definedName>
    <definedName name="zz" localSheetId="73" hidden="1">{"Tab1",#N/A,FALSE,"P";"Tab2",#N/A,FALSE,"P"}</definedName>
    <definedName name="zz" localSheetId="74" hidden="1">{"Tab1",#N/A,FALSE,"P";"Tab2",#N/A,FALSE,"P"}</definedName>
    <definedName name="zz" localSheetId="75" hidden="1">{"Tab1",#N/A,FALSE,"P";"Tab2",#N/A,FALSE,"P"}</definedName>
    <definedName name="zz" localSheetId="76" hidden="1">{"Tab1",#N/A,FALSE,"P";"Tab2",#N/A,FALSE,"P"}</definedName>
    <definedName name="zz" localSheetId="78" hidden="1">{"Tab1",#N/A,FALSE,"P";"Tab2",#N/A,FALSE,"P"}</definedName>
    <definedName name="zz" hidden="1">{"Tab1",#N/A,FALSE,"P";"Tab2",#N/A,FALSE,"P"}</definedName>
    <definedName name="zzrr" localSheetId="27">#REF!</definedName>
    <definedName name="zzrr" localSheetId="47">#REF!</definedName>
    <definedName name="zzrr" localSheetId="48">#REF!</definedName>
    <definedName name="zzrr" localSheetId="49">#REF!</definedName>
    <definedName name="zzrr" localSheetId="52">#REF!</definedName>
    <definedName name="zzrr" localSheetId="53">#REF!</definedName>
    <definedName name="zzrr" localSheetId="57">#REF!</definedName>
    <definedName name="zzrr" localSheetId="61">#REF!</definedName>
    <definedName name="zzrr" localSheetId="66">#REF!</definedName>
    <definedName name="zzrr" localSheetId="78">#REF!</definedName>
    <definedName name="zzrr">#REF!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46" hidden="1">{"Tab1",#N/A,FALSE,"P";"Tab2",#N/A,FALSE,"P"}</definedName>
    <definedName name="zzzz" localSheetId="47" hidden="1">{"Tab1",#N/A,FALSE,"P";"Tab2",#N/A,FALSE,"P"}</definedName>
    <definedName name="zzzz" localSheetId="48" hidden="1">{"Tab1",#N/A,FALSE,"P";"Tab2",#N/A,FALSE,"P"}</definedName>
    <definedName name="zzzz" localSheetId="49" hidden="1">{"Tab1",#N/A,FALSE,"P";"Tab2",#N/A,FALSE,"P"}</definedName>
    <definedName name="zzzz" localSheetId="50" hidden="1">{"Tab1",#N/A,FALSE,"P";"Tab2",#N/A,FALSE,"P"}</definedName>
    <definedName name="zzzz" localSheetId="51" hidden="1">{"Tab1",#N/A,FALSE,"P";"Tab2",#N/A,FALSE,"P"}</definedName>
    <definedName name="zzzz" localSheetId="52" hidden="1">{"Tab1",#N/A,FALSE,"P";"Tab2",#N/A,FALSE,"P"}</definedName>
    <definedName name="zzzz" localSheetId="53" hidden="1">{"Tab1",#N/A,FALSE,"P";"Tab2",#N/A,FALSE,"P"}</definedName>
    <definedName name="zzzz" localSheetId="14" hidden="1">{"Tab1",#N/A,FALSE,"P";"Tab2",#N/A,FALSE,"P"}</definedName>
    <definedName name="zzzz" localSheetId="57" hidden="1">{"Tab1",#N/A,FALSE,"P";"Tab2",#N/A,FALSE,"P"}</definedName>
    <definedName name="zzzz" localSheetId="61" hidden="1">{"Tab1",#N/A,FALSE,"P";"Tab2",#N/A,FALSE,"P"}</definedName>
    <definedName name="zzzz" localSheetId="62" hidden="1">{"Tab1",#N/A,FALSE,"P";"Tab2",#N/A,FALSE,"P"}</definedName>
    <definedName name="zzzz" localSheetId="66" hidden="1">{"Tab1",#N/A,FALSE,"P";"Tab2",#N/A,FALSE,"P"}</definedName>
    <definedName name="zzzz" localSheetId="69" hidden="1">{"Tab1",#N/A,FALSE,"P";"Tab2",#N/A,FALSE,"P"}</definedName>
    <definedName name="zzzz" localSheetId="70" hidden="1">{"Tab1",#N/A,FALSE,"P";"Tab2",#N/A,FALSE,"P"}</definedName>
    <definedName name="zzzz" localSheetId="71" hidden="1">{"Tab1",#N/A,FALSE,"P";"Tab2",#N/A,FALSE,"P"}</definedName>
    <definedName name="zzzz" localSheetId="73" hidden="1">{"Tab1",#N/A,FALSE,"P";"Tab2",#N/A,FALSE,"P"}</definedName>
    <definedName name="zzzz" localSheetId="74" hidden="1">{"Tab1",#N/A,FALSE,"P";"Tab2",#N/A,FALSE,"P"}</definedName>
    <definedName name="zzzz" localSheetId="75" hidden="1">{"Tab1",#N/A,FALSE,"P";"Tab2",#N/A,FALSE,"P"}</definedName>
    <definedName name="zzzz" localSheetId="76" hidden="1">{"Tab1",#N/A,FALSE,"P";"Tab2",#N/A,FALSE,"P"}</definedName>
    <definedName name="zzzz" localSheetId="78" hidden="1">{"Tab1",#N/A,FALSE,"P";"Tab2",#N/A,FALSE,"P"}</definedName>
    <definedName name="zzzz" hidden="1">{"Tab1",#N/A,FALSE,"P";"Tab2",#N/A,FALSE,"P"}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98" l="1"/>
  <c r="D11" i="198" s="1"/>
  <c r="D10" i="198"/>
  <c r="F16" i="187"/>
  <c r="F15" i="187"/>
  <c r="F14" i="187"/>
  <c r="F13" i="187"/>
  <c r="E13" i="187"/>
  <c r="D13" i="187"/>
  <c r="C13" i="187"/>
  <c r="F12" i="187"/>
  <c r="F11" i="187"/>
  <c r="F10" i="187"/>
  <c r="F9" i="187"/>
  <c r="E9" i="187"/>
  <c r="D9" i="187"/>
  <c r="C9" i="187"/>
  <c r="E8" i="187"/>
  <c r="F8" i="187" s="1"/>
  <c r="D8" i="187"/>
  <c r="C8" i="187"/>
  <c r="L36" i="186"/>
  <c r="J36" i="186"/>
  <c r="I36" i="186"/>
  <c r="C36" i="186"/>
  <c r="K36" i="186" s="1"/>
  <c r="L35" i="186"/>
  <c r="K35" i="186"/>
  <c r="J35" i="186"/>
  <c r="I35" i="186"/>
  <c r="J34" i="186"/>
  <c r="I34" i="186"/>
  <c r="D34" i="186"/>
  <c r="C34" i="186"/>
  <c r="L34" i="186" s="1"/>
  <c r="L33" i="186"/>
  <c r="K33" i="186"/>
  <c r="J33" i="186"/>
  <c r="I33" i="186"/>
  <c r="L32" i="186"/>
  <c r="K32" i="186"/>
  <c r="J32" i="186"/>
  <c r="I32" i="186"/>
  <c r="L31" i="186"/>
  <c r="K31" i="186"/>
  <c r="J31" i="186"/>
  <c r="I31" i="186"/>
  <c r="L30" i="186"/>
  <c r="K30" i="186"/>
  <c r="J30" i="186"/>
  <c r="I30" i="186"/>
  <c r="L29" i="186"/>
  <c r="K29" i="186"/>
  <c r="J29" i="186"/>
  <c r="I29" i="186"/>
  <c r="K28" i="186"/>
  <c r="J28" i="186"/>
  <c r="I28" i="186"/>
  <c r="D28" i="186"/>
  <c r="C28" i="186"/>
  <c r="L28" i="186" s="1"/>
  <c r="L27" i="186"/>
  <c r="K27" i="186"/>
  <c r="J27" i="186"/>
  <c r="I27" i="186"/>
  <c r="L26" i="186"/>
  <c r="K26" i="186"/>
  <c r="J26" i="186"/>
  <c r="I26" i="186"/>
  <c r="L25" i="186"/>
  <c r="J25" i="186"/>
  <c r="I25" i="186"/>
  <c r="D25" i="186"/>
  <c r="C25" i="186"/>
  <c r="K25" i="186" s="1"/>
  <c r="L24" i="186"/>
  <c r="K24" i="186"/>
  <c r="J24" i="186"/>
  <c r="I24" i="186"/>
  <c r="L23" i="186"/>
  <c r="K23" i="186"/>
  <c r="J23" i="186"/>
  <c r="I23" i="186"/>
  <c r="L22" i="186"/>
  <c r="K22" i="186"/>
  <c r="J22" i="186"/>
  <c r="I22" i="186"/>
  <c r="L21" i="186"/>
  <c r="K21" i="186"/>
  <c r="J21" i="186"/>
  <c r="I21" i="186"/>
  <c r="L20" i="186"/>
  <c r="K20" i="186"/>
  <c r="J20" i="186"/>
  <c r="I20" i="186"/>
  <c r="L19" i="186"/>
  <c r="K19" i="186"/>
  <c r="J19" i="186"/>
  <c r="I19" i="186"/>
  <c r="L18" i="186"/>
  <c r="K18" i="186"/>
  <c r="J18" i="186"/>
  <c r="I18" i="186"/>
  <c r="L17" i="186"/>
  <c r="K17" i="186"/>
  <c r="J17" i="186"/>
  <c r="I17" i="186"/>
  <c r="L16" i="186"/>
  <c r="K16" i="186"/>
  <c r="J16" i="186"/>
  <c r="I16" i="186"/>
  <c r="K15" i="186"/>
  <c r="J15" i="186"/>
  <c r="I15" i="186"/>
  <c r="D15" i="186"/>
  <c r="C15" i="186"/>
  <c r="L15" i="186" s="1"/>
  <c r="L14" i="186"/>
  <c r="K14" i="186"/>
  <c r="J14" i="186"/>
  <c r="I14" i="186"/>
  <c r="L13" i="186"/>
  <c r="K13" i="186"/>
  <c r="J13" i="186"/>
  <c r="I13" i="186"/>
  <c r="L12" i="186"/>
  <c r="K12" i="186"/>
  <c r="J12" i="186"/>
  <c r="I12" i="186"/>
  <c r="L11" i="186"/>
  <c r="K11" i="186"/>
  <c r="J11" i="186"/>
  <c r="I11" i="186"/>
  <c r="L10" i="186"/>
  <c r="K10" i="186"/>
  <c r="J10" i="186"/>
  <c r="I10" i="186"/>
  <c r="D10" i="186"/>
  <c r="D36" i="186" s="1"/>
  <c r="C10" i="186"/>
  <c r="L46" i="185"/>
  <c r="K46" i="185"/>
  <c r="J46" i="185"/>
  <c r="I46" i="185"/>
  <c r="L45" i="185"/>
  <c r="K45" i="185"/>
  <c r="J45" i="185"/>
  <c r="I45" i="185"/>
  <c r="L44" i="185"/>
  <c r="I44" i="185"/>
  <c r="H44" i="185"/>
  <c r="H47" i="185" s="1"/>
  <c r="G44" i="185"/>
  <c r="K44" i="185" s="1"/>
  <c r="F44" i="185"/>
  <c r="E44" i="185"/>
  <c r="E47" i="185" s="1"/>
  <c r="D44" i="185"/>
  <c r="C44" i="185"/>
  <c r="C47" i="185" s="1"/>
  <c r="L43" i="185"/>
  <c r="K43" i="185"/>
  <c r="J43" i="185"/>
  <c r="I43" i="185"/>
  <c r="L42" i="185"/>
  <c r="K42" i="185"/>
  <c r="J42" i="185"/>
  <c r="I42" i="185"/>
  <c r="L41" i="185"/>
  <c r="K41" i="185"/>
  <c r="J41" i="185"/>
  <c r="I41" i="185"/>
  <c r="L40" i="185"/>
  <c r="K40" i="185"/>
  <c r="J40" i="185"/>
  <c r="I40" i="185"/>
  <c r="L39" i="185"/>
  <c r="K39" i="185"/>
  <c r="J39" i="185"/>
  <c r="I39" i="185"/>
  <c r="L38" i="185"/>
  <c r="H38" i="185"/>
  <c r="G38" i="185"/>
  <c r="K38" i="185" s="1"/>
  <c r="F38" i="185"/>
  <c r="F47" i="185" s="1"/>
  <c r="E38" i="185"/>
  <c r="D38" i="185"/>
  <c r="D47" i="185" s="1"/>
  <c r="C38" i="185"/>
  <c r="L37" i="185"/>
  <c r="K37" i="185"/>
  <c r="J37" i="185"/>
  <c r="I37" i="185"/>
  <c r="L36" i="185"/>
  <c r="J36" i="185"/>
  <c r="H36" i="185"/>
  <c r="G36" i="185"/>
  <c r="K36" i="185" s="1"/>
  <c r="F36" i="185"/>
  <c r="E36" i="185"/>
  <c r="D36" i="185"/>
  <c r="C36" i="185"/>
  <c r="L35" i="185"/>
  <c r="K35" i="185"/>
  <c r="J35" i="185"/>
  <c r="I35" i="185"/>
  <c r="L34" i="185"/>
  <c r="K34" i="185"/>
  <c r="J34" i="185"/>
  <c r="I34" i="185"/>
  <c r="L33" i="185"/>
  <c r="K33" i="185"/>
  <c r="J33" i="185"/>
  <c r="I33" i="185"/>
  <c r="L32" i="185"/>
  <c r="K32" i="185"/>
  <c r="J32" i="185"/>
  <c r="I32" i="185"/>
  <c r="L31" i="185"/>
  <c r="K31" i="185"/>
  <c r="J31" i="185"/>
  <c r="I31" i="185"/>
  <c r="L30" i="185"/>
  <c r="K30" i="185"/>
  <c r="J30" i="185"/>
  <c r="I30" i="185"/>
  <c r="L29" i="185"/>
  <c r="K29" i="185"/>
  <c r="J29" i="185"/>
  <c r="I29" i="185"/>
  <c r="L28" i="185"/>
  <c r="K28" i="185"/>
  <c r="J28" i="185"/>
  <c r="I28" i="185"/>
  <c r="L27" i="185"/>
  <c r="K27" i="185"/>
  <c r="J27" i="185"/>
  <c r="I27" i="185"/>
  <c r="L26" i="185"/>
  <c r="K26" i="185"/>
  <c r="J26" i="185"/>
  <c r="I26" i="185"/>
  <c r="L25" i="185"/>
  <c r="K25" i="185"/>
  <c r="J25" i="185"/>
  <c r="I25" i="185"/>
  <c r="L24" i="185"/>
  <c r="K24" i="185"/>
  <c r="J24" i="185"/>
  <c r="I24" i="185"/>
  <c r="L23" i="185"/>
  <c r="K23" i="185"/>
  <c r="J23" i="185"/>
  <c r="I23" i="185"/>
  <c r="L22" i="185"/>
  <c r="K22" i="185"/>
  <c r="J22" i="185"/>
  <c r="I22" i="185"/>
  <c r="L21" i="185"/>
  <c r="K21" i="185"/>
  <c r="J21" i="185"/>
  <c r="I21" i="185"/>
  <c r="L20" i="185"/>
  <c r="K20" i="185"/>
  <c r="J20" i="185"/>
  <c r="I20" i="185"/>
  <c r="L19" i="185"/>
  <c r="K19" i="185"/>
  <c r="J19" i="185"/>
  <c r="I19" i="185"/>
  <c r="L18" i="185"/>
  <c r="K18" i="185"/>
  <c r="J18" i="185"/>
  <c r="I18" i="185"/>
  <c r="L17" i="185"/>
  <c r="K17" i="185"/>
  <c r="J17" i="185"/>
  <c r="I17" i="185"/>
  <c r="L16" i="185"/>
  <c r="K16" i="185"/>
  <c r="J16" i="185"/>
  <c r="I16" i="185"/>
  <c r="L15" i="185"/>
  <c r="K15" i="185"/>
  <c r="J15" i="185"/>
  <c r="I15" i="185"/>
  <c r="L14" i="185"/>
  <c r="K14" i="185"/>
  <c r="J14" i="185"/>
  <c r="I14" i="185"/>
  <c r="L13" i="185"/>
  <c r="H13" i="185"/>
  <c r="G13" i="185"/>
  <c r="K13" i="185" s="1"/>
  <c r="F13" i="185"/>
  <c r="E13" i="185"/>
  <c r="D13" i="185"/>
  <c r="C13" i="185"/>
  <c r="L12" i="185"/>
  <c r="K12" i="185"/>
  <c r="J12" i="185"/>
  <c r="I12" i="185"/>
  <c r="L11" i="185"/>
  <c r="K11" i="185"/>
  <c r="J11" i="185"/>
  <c r="I11" i="185"/>
  <c r="L10" i="185"/>
  <c r="I10" i="185"/>
  <c r="H10" i="185"/>
  <c r="G10" i="185"/>
  <c r="K10" i="185" s="1"/>
  <c r="F10" i="185"/>
  <c r="E10" i="185"/>
  <c r="D10" i="185"/>
  <c r="C10" i="185"/>
  <c r="L28" i="184"/>
  <c r="J28" i="184"/>
  <c r="I28" i="184"/>
  <c r="L27" i="184"/>
  <c r="K27" i="184"/>
  <c r="J27" i="184"/>
  <c r="I27" i="184"/>
  <c r="L26" i="184"/>
  <c r="K26" i="184"/>
  <c r="J26" i="184"/>
  <c r="I26" i="184"/>
  <c r="L25" i="184"/>
  <c r="K25" i="184"/>
  <c r="J25" i="184"/>
  <c r="I25" i="184"/>
  <c r="L24" i="184"/>
  <c r="K24" i="184"/>
  <c r="J24" i="184"/>
  <c r="I24" i="184"/>
  <c r="L23" i="184"/>
  <c r="K23" i="184"/>
  <c r="J23" i="184"/>
  <c r="I23" i="184"/>
  <c r="K22" i="184"/>
  <c r="J22" i="184"/>
  <c r="H22" i="184"/>
  <c r="H29" i="184" s="1"/>
  <c r="G22" i="184"/>
  <c r="I22" i="184" s="1"/>
  <c r="F22" i="184"/>
  <c r="E22" i="184"/>
  <c r="D22" i="184"/>
  <c r="L21" i="184"/>
  <c r="K21" i="184"/>
  <c r="J21" i="184"/>
  <c r="I21" i="184"/>
  <c r="L20" i="184"/>
  <c r="K20" i="184"/>
  <c r="J20" i="184"/>
  <c r="I20" i="184"/>
  <c r="L19" i="184"/>
  <c r="K19" i="184"/>
  <c r="J19" i="184"/>
  <c r="I19" i="184"/>
  <c r="L18" i="184"/>
  <c r="K18" i="184"/>
  <c r="J18" i="184"/>
  <c r="I18" i="184"/>
  <c r="L17" i="184"/>
  <c r="K17" i="184"/>
  <c r="J17" i="184"/>
  <c r="I17" i="184"/>
  <c r="L16" i="184"/>
  <c r="J16" i="184"/>
  <c r="I16" i="184"/>
  <c r="L15" i="184"/>
  <c r="J15" i="184"/>
  <c r="I15" i="184"/>
  <c r="L14" i="184"/>
  <c r="K14" i="184"/>
  <c r="J14" i="184"/>
  <c r="I14" i="184"/>
  <c r="L13" i="184"/>
  <c r="K13" i="184"/>
  <c r="J13" i="184"/>
  <c r="I13" i="184"/>
  <c r="L12" i="184"/>
  <c r="K12" i="184"/>
  <c r="J12" i="184"/>
  <c r="I12" i="184"/>
  <c r="H11" i="184"/>
  <c r="G11" i="184"/>
  <c r="L11" i="184" s="1"/>
  <c r="F11" i="184"/>
  <c r="E11" i="184"/>
  <c r="H10" i="184"/>
  <c r="F10" i="184"/>
  <c r="F29" i="184" s="1"/>
  <c r="E10" i="184"/>
  <c r="E29" i="184" s="1"/>
  <c r="D10" i="184"/>
  <c r="D29" i="184" s="1"/>
  <c r="G47" i="185" l="1"/>
  <c r="I11" i="184"/>
  <c r="K11" i="184"/>
  <c r="L22" i="184"/>
  <c r="J10" i="185"/>
  <c r="J44" i="185"/>
  <c r="G10" i="184"/>
  <c r="J11" i="184"/>
  <c r="I13" i="185"/>
  <c r="I38" i="185"/>
  <c r="K34" i="186"/>
  <c r="J13" i="185"/>
  <c r="J38" i="185"/>
  <c r="I36" i="185"/>
  <c r="G29" i="184" l="1"/>
  <c r="J10" i="184"/>
  <c r="J29" i="184" s="1"/>
  <c r="I10" i="184"/>
  <c r="L10" i="184"/>
  <c r="K10" i="184"/>
  <c r="L47" i="185"/>
  <c r="K47" i="185"/>
  <c r="J47" i="185"/>
  <c r="I47" i="185"/>
  <c r="I29" i="184" l="1"/>
  <c r="K29" i="184"/>
  <c r="L29" i="184"/>
  <c r="D26" i="166" l="1"/>
  <c r="E26" i="166" s="1"/>
  <c r="C26" i="166"/>
  <c r="E25" i="166"/>
  <c r="E24" i="166"/>
  <c r="E23" i="166"/>
  <c r="E22" i="166"/>
  <c r="E21" i="166"/>
  <c r="E20" i="166"/>
  <c r="E19" i="166"/>
  <c r="E18" i="166"/>
  <c r="E17" i="166"/>
  <c r="E16" i="166"/>
  <c r="E15" i="166"/>
  <c r="E14" i="166"/>
  <c r="E13" i="166"/>
  <c r="E12" i="166"/>
  <c r="E11" i="166"/>
  <c r="E10" i="166"/>
  <c r="E9" i="166"/>
  <c r="D19" i="165"/>
  <c r="E19" i="165" s="1"/>
  <c r="C19" i="165"/>
  <c r="E18" i="165"/>
  <c r="E17" i="165"/>
  <c r="E16" i="165"/>
  <c r="E15" i="165"/>
  <c r="E14" i="165"/>
  <c r="E13" i="165"/>
  <c r="E12" i="165"/>
  <c r="E11" i="165"/>
  <c r="E10" i="165"/>
  <c r="E9" i="165"/>
  <c r="E31" i="164"/>
  <c r="D31" i="164"/>
  <c r="C31" i="164"/>
  <c r="E30" i="164"/>
  <c r="E29" i="164"/>
  <c r="E28" i="164"/>
  <c r="E27" i="164"/>
  <c r="E26" i="164"/>
  <c r="E25" i="164"/>
  <c r="E24" i="164"/>
  <c r="E23" i="164"/>
  <c r="E22" i="164"/>
  <c r="E21" i="164"/>
  <c r="E20" i="164"/>
  <c r="E19" i="164"/>
  <c r="E18" i="164"/>
  <c r="E17" i="164"/>
  <c r="E16" i="164"/>
  <c r="E15" i="164"/>
  <c r="E14" i="164"/>
  <c r="E13" i="164"/>
  <c r="E12" i="164"/>
  <c r="E11" i="164"/>
  <c r="E10" i="164"/>
  <c r="E9" i="164"/>
  <c r="D18" i="12" l="1"/>
  <c r="D17" i="12"/>
  <c r="D16" i="12"/>
  <c r="D15" i="12"/>
  <c r="D14" i="12"/>
  <c r="D13" i="12"/>
  <c r="D12" i="12"/>
  <c r="D11" i="12"/>
  <c r="D10" i="12"/>
  <c r="D9" i="12"/>
  <c r="D8" i="12"/>
  <c r="E36" i="7" l="1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J15" i="121"/>
  <c r="I16" i="121"/>
  <c r="J13" i="120"/>
  <c r="I14" i="119"/>
  <c r="L15" i="118"/>
  <c r="J14" i="118"/>
  <c r="I14" i="118"/>
  <c r="J14" i="112"/>
  <c r="J13" i="112"/>
  <c r="L14" i="112"/>
  <c r="L13" i="112"/>
  <c r="I14" i="112"/>
  <c r="I13" i="112"/>
  <c r="E15" i="112"/>
  <c r="I12" i="156" l="1"/>
  <c r="H11" i="156"/>
  <c r="I15" i="155"/>
  <c r="H14" i="155"/>
  <c r="H13" i="155"/>
  <c r="H12" i="155"/>
  <c r="H14" i="154"/>
  <c r="G13" i="154"/>
  <c r="G12" i="154"/>
  <c r="H13" i="152"/>
  <c r="G12" i="152"/>
  <c r="J28" i="151"/>
  <c r="J19" i="151"/>
  <c r="J15" i="151"/>
  <c r="J12" i="151"/>
  <c r="J11" i="151"/>
  <c r="D73" i="119" l="1"/>
  <c r="J45" i="119"/>
  <c r="K45" i="119" s="1"/>
  <c r="L45" i="119"/>
  <c r="C18" i="12"/>
  <c r="H51" i="121" l="1"/>
  <c r="G51" i="121"/>
  <c r="L51" i="121" s="1"/>
  <c r="F51" i="121"/>
  <c r="E51" i="121"/>
  <c r="D51" i="121"/>
  <c r="C51" i="121"/>
  <c r="L50" i="121"/>
  <c r="K50" i="121"/>
  <c r="J50" i="121"/>
  <c r="I50" i="121"/>
  <c r="L49" i="121"/>
  <c r="K49" i="121"/>
  <c r="J49" i="121"/>
  <c r="I49" i="121"/>
  <c r="L48" i="121"/>
  <c r="K48" i="121"/>
  <c r="J48" i="121"/>
  <c r="I48" i="121"/>
  <c r="L47" i="121"/>
  <c r="K47" i="121"/>
  <c r="J47" i="121"/>
  <c r="I47" i="121"/>
  <c r="L46" i="121"/>
  <c r="K46" i="121"/>
  <c r="J46" i="121"/>
  <c r="I46" i="121"/>
  <c r="L45" i="121"/>
  <c r="K45" i="121"/>
  <c r="J45" i="121"/>
  <c r="I45" i="121"/>
  <c r="L44" i="121"/>
  <c r="K44" i="121"/>
  <c r="J44" i="121"/>
  <c r="I44" i="121"/>
  <c r="L43" i="121"/>
  <c r="K43" i="121"/>
  <c r="J43" i="121"/>
  <c r="I43" i="121"/>
  <c r="L42" i="121"/>
  <c r="K42" i="121"/>
  <c r="J42" i="121"/>
  <c r="I42" i="121"/>
  <c r="L41" i="121"/>
  <c r="K41" i="121"/>
  <c r="J41" i="121"/>
  <c r="I41" i="121"/>
  <c r="L40" i="121"/>
  <c r="K40" i="121"/>
  <c r="J40" i="121"/>
  <c r="I40" i="121"/>
  <c r="L39" i="121"/>
  <c r="K39" i="121"/>
  <c r="J39" i="121"/>
  <c r="I39" i="121"/>
  <c r="L38" i="121"/>
  <c r="K38" i="121"/>
  <c r="J38" i="121"/>
  <c r="I38" i="121"/>
  <c r="L37" i="121"/>
  <c r="K37" i="121"/>
  <c r="J37" i="121"/>
  <c r="I37" i="121"/>
  <c r="L36" i="121"/>
  <c r="K36" i="121"/>
  <c r="J36" i="121"/>
  <c r="I36" i="121"/>
  <c r="L35" i="121"/>
  <c r="K35" i="121"/>
  <c r="J35" i="121"/>
  <c r="I35" i="121"/>
  <c r="L34" i="121"/>
  <c r="K34" i="121"/>
  <c r="J34" i="121"/>
  <c r="I34" i="121"/>
  <c r="L33" i="121"/>
  <c r="K33" i="121"/>
  <c r="J33" i="121"/>
  <c r="I33" i="121"/>
  <c r="L32" i="121"/>
  <c r="K32" i="121"/>
  <c r="J32" i="121"/>
  <c r="I32" i="121"/>
  <c r="L31" i="121"/>
  <c r="K31" i="121"/>
  <c r="J31" i="121"/>
  <c r="I31" i="121"/>
  <c r="L30" i="121"/>
  <c r="K30" i="121"/>
  <c r="J30" i="121"/>
  <c r="I30" i="121"/>
  <c r="L29" i="121"/>
  <c r="K29" i="121"/>
  <c r="J29" i="121"/>
  <c r="I29" i="121"/>
  <c r="L28" i="121"/>
  <c r="K28" i="121"/>
  <c r="J28" i="121"/>
  <c r="I28" i="121"/>
  <c r="L27" i="121"/>
  <c r="K27" i="121"/>
  <c r="J27" i="121"/>
  <c r="I27" i="121"/>
  <c r="L26" i="121"/>
  <c r="K26" i="121"/>
  <c r="J26" i="121"/>
  <c r="I26" i="121"/>
  <c r="L25" i="121"/>
  <c r="K25" i="121"/>
  <c r="J25" i="121"/>
  <c r="I25" i="121"/>
  <c r="L24" i="121"/>
  <c r="K24" i="121"/>
  <c r="J24" i="121"/>
  <c r="I24" i="121"/>
  <c r="L23" i="121"/>
  <c r="K23" i="121"/>
  <c r="J23" i="121"/>
  <c r="I23" i="121"/>
  <c r="L22" i="121"/>
  <c r="K22" i="121"/>
  <c r="J22" i="121"/>
  <c r="I22" i="121"/>
  <c r="L21" i="121"/>
  <c r="K21" i="121"/>
  <c r="J21" i="121"/>
  <c r="I21" i="121"/>
  <c r="L20" i="121"/>
  <c r="K20" i="121"/>
  <c r="J20" i="121"/>
  <c r="I20" i="121"/>
  <c r="L19" i="121"/>
  <c r="K19" i="121"/>
  <c r="J19" i="121"/>
  <c r="I19" i="121"/>
  <c r="L18" i="121"/>
  <c r="K18" i="121"/>
  <c r="J18" i="121"/>
  <c r="I18" i="121"/>
  <c r="L17" i="121"/>
  <c r="K17" i="121"/>
  <c r="J17" i="121"/>
  <c r="I17" i="121"/>
  <c r="L16" i="121"/>
  <c r="K16" i="121"/>
  <c r="J16" i="121"/>
  <c r="L15" i="121"/>
  <c r="K15" i="121"/>
  <c r="I15" i="121"/>
  <c r="J22" i="120"/>
  <c r="H22" i="120"/>
  <c r="G22" i="120"/>
  <c r="L22" i="120" s="1"/>
  <c r="F22" i="120"/>
  <c r="E22" i="120"/>
  <c r="D22" i="120"/>
  <c r="C22" i="120"/>
  <c r="L21" i="120"/>
  <c r="K21" i="120"/>
  <c r="J21" i="120"/>
  <c r="I21" i="120"/>
  <c r="L20" i="120"/>
  <c r="K20" i="120"/>
  <c r="J20" i="120"/>
  <c r="I20" i="120"/>
  <c r="L19" i="120"/>
  <c r="K19" i="120"/>
  <c r="J19" i="120"/>
  <c r="I19" i="120"/>
  <c r="L18" i="120"/>
  <c r="K18" i="120"/>
  <c r="J18" i="120"/>
  <c r="I18" i="120"/>
  <c r="L17" i="120"/>
  <c r="K17" i="120"/>
  <c r="J17" i="120"/>
  <c r="I17" i="120"/>
  <c r="L16" i="120"/>
  <c r="K16" i="120"/>
  <c r="J16" i="120"/>
  <c r="I16" i="120"/>
  <c r="L15" i="120"/>
  <c r="K15" i="120"/>
  <c r="J15" i="120"/>
  <c r="I15" i="120"/>
  <c r="L14" i="120"/>
  <c r="K14" i="120"/>
  <c r="J14" i="120"/>
  <c r="I14" i="120"/>
  <c r="L13" i="120"/>
  <c r="K13" i="120"/>
  <c r="I13" i="120"/>
  <c r="H73" i="119"/>
  <c r="G73" i="119"/>
  <c r="L73" i="119" s="1"/>
  <c r="F73" i="119"/>
  <c r="E73" i="119"/>
  <c r="I73" i="119" s="1"/>
  <c r="C73" i="119"/>
  <c r="L72" i="119"/>
  <c r="J72" i="119"/>
  <c r="K72" i="119" s="1"/>
  <c r="I72" i="119"/>
  <c r="L71" i="119"/>
  <c r="J71" i="119"/>
  <c r="K71" i="119" s="1"/>
  <c r="I71" i="119"/>
  <c r="L70" i="119"/>
  <c r="J70" i="119"/>
  <c r="K70" i="119" s="1"/>
  <c r="I70" i="119"/>
  <c r="L69" i="119"/>
  <c r="J69" i="119"/>
  <c r="K69" i="119" s="1"/>
  <c r="I69" i="119"/>
  <c r="L68" i="119"/>
  <c r="J68" i="119"/>
  <c r="K68" i="119" s="1"/>
  <c r="I68" i="119"/>
  <c r="L67" i="119"/>
  <c r="J67" i="119"/>
  <c r="K67" i="119" s="1"/>
  <c r="I67" i="119"/>
  <c r="L66" i="119"/>
  <c r="J66" i="119"/>
  <c r="K66" i="119" s="1"/>
  <c r="I66" i="119"/>
  <c r="L65" i="119"/>
  <c r="J65" i="119"/>
  <c r="K65" i="119" s="1"/>
  <c r="I65" i="119"/>
  <c r="L64" i="119"/>
  <c r="J64" i="119"/>
  <c r="K64" i="119" s="1"/>
  <c r="I64" i="119"/>
  <c r="L63" i="119"/>
  <c r="J63" i="119"/>
  <c r="K63" i="119" s="1"/>
  <c r="I63" i="119"/>
  <c r="L62" i="119"/>
  <c r="J62" i="119"/>
  <c r="I62" i="119"/>
  <c r="L61" i="119"/>
  <c r="J61" i="119"/>
  <c r="K61" i="119" s="1"/>
  <c r="I61" i="119"/>
  <c r="L60" i="119"/>
  <c r="J60" i="119"/>
  <c r="K60" i="119" s="1"/>
  <c r="I60" i="119"/>
  <c r="L59" i="119"/>
  <c r="J59" i="119"/>
  <c r="K59" i="119" s="1"/>
  <c r="I59" i="119"/>
  <c r="L58" i="119"/>
  <c r="J58" i="119"/>
  <c r="K58" i="119" s="1"/>
  <c r="I58" i="119"/>
  <c r="L57" i="119"/>
  <c r="J57" i="119"/>
  <c r="K57" i="119" s="1"/>
  <c r="I57" i="119"/>
  <c r="L56" i="119"/>
  <c r="J56" i="119"/>
  <c r="K56" i="119" s="1"/>
  <c r="I56" i="119"/>
  <c r="L55" i="119"/>
  <c r="J55" i="119"/>
  <c r="K55" i="119" s="1"/>
  <c r="I55" i="119"/>
  <c r="L54" i="119"/>
  <c r="J54" i="119"/>
  <c r="K54" i="119" s="1"/>
  <c r="L53" i="119"/>
  <c r="J53" i="119"/>
  <c r="K53" i="119" s="1"/>
  <c r="I53" i="119"/>
  <c r="L52" i="119"/>
  <c r="J52" i="119"/>
  <c r="K52" i="119" s="1"/>
  <c r="I52" i="119"/>
  <c r="L51" i="119"/>
  <c r="J51" i="119"/>
  <c r="K51" i="119" s="1"/>
  <c r="I51" i="119"/>
  <c r="L50" i="119"/>
  <c r="J50" i="119"/>
  <c r="I50" i="119"/>
  <c r="L49" i="119"/>
  <c r="J49" i="119"/>
  <c r="K49" i="119" s="1"/>
  <c r="I49" i="119"/>
  <c r="L48" i="119"/>
  <c r="J48" i="119"/>
  <c r="I48" i="119"/>
  <c r="L47" i="119"/>
  <c r="J47" i="119"/>
  <c r="I47" i="119"/>
  <c r="L46" i="119"/>
  <c r="J46" i="119"/>
  <c r="K46" i="119" s="1"/>
  <c r="I46" i="119"/>
  <c r="L44" i="119"/>
  <c r="J44" i="119"/>
  <c r="K44" i="119" s="1"/>
  <c r="I44" i="119"/>
  <c r="L43" i="119"/>
  <c r="K43" i="119"/>
  <c r="J43" i="119"/>
  <c r="I43" i="119"/>
  <c r="L42" i="119"/>
  <c r="J42" i="119"/>
  <c r="K42" i="119" s="1"/>
  <c r="I42" i="119"/>
  <c r="L41" i="119"/>
  <c r="J41" i="119"/>
  <c r="K41" i="119" s="1"/>
  <c r="I41" i="119"/>
  <c r="L40" i="119"/>
  <c r="J40" i="119"/>
  <c r="K40" i="119" s="1"/>
  <c r="I40" i="119"/>
  <c r="L39" i="119"/>
  <c r="J39" i="119"/>
  <c r="I39" i="119"/>
  <c r="L38" i="119"/>
  <c r="J38" i="119"/>
  <c r="K38" i="119" s="1"/>
  <c r="I38" i="119"/>
  <c r="L37" i="119"/>
  <c r="J37" i="119"/>
  <c r="K37" i="119" s="1"/>
  <c r="I37" i="119"/>
  <c r="L36" i="119"/>
  <c r="J36" i="119"/>
  <c r="K36" i="119" s="1"/>
  <c r="I36" i="119"/>
  <c r="L35" i="119"/>
  <c r="J35" i="119"/>
  <c r="K35" i="119" s="1"/>
  <c r="I35" i="119"/>
  <c r="L34" i="119"/>
  <c r="J34" i="119"/>
  <c r="K34" i="119" s="1"/>
  <c r="I34" i="119"/>
  <c r="L33" i="119"/>
  <c r="J33" i="119"/>
  <c r="K33" i="119" s="1"/>
  <c r="I33" i="119"/>
  <c r="L32" i="119"/>
  <c r="K32" i="119"/>
  <c r="J32" i="119"/>
  <c r="I32" i="119"/>
  <c r="L31" i="119"/>
  <c r="J31" i="119"/>
  <c r="K31" i="119" s="1"/>
  <c r="I31" i="119"/>
  <c r="L30" i="119"/>
  <c r="J30" i="119"/>
  <c r="K30" i="119" s="1"/>
  <c r="I30" i="119"/>
  <c r="L29" i="119"/>
  <c r="J29" i="119"/>
  <c r="K29" i="119" s="1"/>
  <c r="I29" i="119"/>
  <c r="L28" i="119"/>
  <c r="J28" i="119"/>
  <c r="K28" i="119" s="1"/>
  <c r="I28" i="119"/>
  <c r="L27" i="119"/>
  <c r="J27" i="119"/>
  <c r="I27" i="119"/>
  <c r="L26" i="119"/>
  <c r="J26" i="119"/>
  <c r="K26" i="119" s="1"/>
  <c r="I26" i="119"/>
  <c r="L25" i="119"/>
  <c r="J25" i="119"/>
  <c r="I25" i="119"/>
  <c r="L24" i="119"/>
  <c r="J24" i="119"/>
  <c r="K24" i="119" s="1"/>
  <c r="I24" i="119"/>
  <c r="L23" i="119"/>
  <c r="J23" i="119"/>
  <c r="K23" i="119" s="1"/>
  <c r="I23" i="119"/>
  <c r="L22" i="119"/>
  <c r="J22" i="119"/>
  <c r="K22" i="119" s="1"/>
  <c r="I22" i="119"/>
  <c r="L21" i="119"/>
  <c r="J21" i="119"/>
  <c r="K21" i="119" s="1"/>
  <c r="I21" i="119"/>
  <c r="L20" i="119"/>
  <c r="J20" i="119"/>
  <c r="K20" i="119" s="1"/>
  <c r="I20" i="119"/>
  <c r="L19" i="119"/>
  <c r="J19" i="119"/>
  <c r="K19" i="119" s="1"/>
  <c r="I19" i="119"/>
  <c r="L18" i="119"/>
  <c r="J18" i="119"/>
  <c r="K18" i="119" s="1"/>
  <c r="I18" i="119"/>
  <c r="L17" i="119"/>
  <c r="J17" i="119"/>
  <c r="I17" i="119"/>
  <c r="L16" i="119"/>
  <c r="J16" i="119"/>
  <c r="I16" i="119"/>
  <c r="L15" i="119"/>
  <c r="K15" i="119"/>
  <c r="J15" i="119"/>
  <c r="I15" i="119"/>
  <c r="L14" i="119"/>
  <c r="J14" i="119"/>
  <c r="K14" i="119" s="1"/>
  <c r="L47" i="118"/>
  <c r="H47" i="118"/>
  <c r="G47" i="118"/>
  <c r="F47" i="118"/>
  <c r="E47" i="118"/>
  <c r="L46" i="118"/>
  <c r="K46" i="118"/>
  <c r="J46" i="118"/>
  <c r="L45" i="118"/>
  <c r="K45" i="118"/>
  <c r="J45" i="118"/>
  <c r="I45" i="118"/>
  <c r="L44" i="118"/>
  <c r="K44" i="118"/>
  <c r="J44" i="118"/>
  <c r="I44" i="118"/>
  <c r="L43" i="118"/>
  <c r="K43" i="118"/>
  <c r="J43" i="118"/>
  <c r="I43" i="118"/>
  <c r="L42" i="118"/>
  <c r="K42" i="118"/>
  <c r="J42" i="118"/>
  <c r="I42" i="118"/>
  <c r="K41" i="118"/>
  <c r="J41" i="118"/>
  <c r="I41" i="118"/>
  <c r="L40" i="118"/>
  <c r="K40" i="118"/>
  <c r="J40" i="118"/>
  <c r="I40" i="118"/>
  <c r="L39" i="118"/>
  <c r="K39" i="118"/>
  <c r="J39" i="118"/>
  <c r="I39" i="118"/>
  <c r="L38" i="118"/>
  <c r="K38" i="118"/>
  <c r="J38" i="118"/>
  <c r="I38" i="118"/>
  <c r="L37" i="118"/>
  <c r="K37" i="118"/>
  <c r="J37" i="118"/>
  <c r="I37" i="118"/>
  <c r="L36" i="118"/>
  <c r="K36" i="118"/>
  <c r="J36" i="118"/>
  <c r="I36" i="118"/>
  <c r="L35" i="118"/>
  <c r="K35" i="118"/>
  <c r="J35" i="118"/>
  <c r="I35" i="118"/>
  <c r="L34" i="118"/>
  <c r="K34" i="118"/>
  <c r="J34" i="118"/>
  <c r="I34" i="118"/>
  <c r="L33" i="118"/>
  <c r="K33" i="118"/>
  <c r="J33" i="118"/>
  <c r="I33" i="118"/>
  <c r="L32" i="118"/>
  <c r="K32" i="118"/>
  <c r="J32" i="118"/>
  <c r="I32" i="118"/>
  <c r="L31" i="118"/>
  <c r="I31" i="118"/>
  <c r="D31" i="118"/>
  <c r="C31" i="118"/>
  <c r="K31" i="118" s="1"/>
  <c r="L30" i="118"/>
  <c r="K30" i="118"/>
  <c r="J30" i="118"/>
  <c r="I30" i="118"/>
  <c r="L29" i="118"/>
  <c r="K29" i="118"/>
  <c r="J29" i="118"/>
  <c r="I29" i="118"/>
  <c r="L28" i="118"/>
  <c r="K28" i="118"/>
  <c r="J28" i="118"/>
  <c r="I28" i="118"/>
  <c r="L27" i="118"/>
  <c r="K27" i="118"/>
  <c r="J27" i="118"/>
  <c r="I27" i="118"/>
  <c r="L26" i="118"/>
  <c r="K26" i="118"/>
  <c r="J26" i="118"/>
  <c r="I26" i="118"/>
  <c r="L25" i="118"/>
  <c r="K25" i="118"/>
  <c r="J25" i="118"/>
  <c r="I25" i="118"/>
  <c r="L24" i="118"/>
  <c r="K24" i="118"/>
  <c r="J24" i="118"/>
  <c r="I24" i="118"/>
  <c r="L23" i="118"/>
  <c r="K23" i="118"/>
  <c r="J23" i="118"/>
  <c r="I23" i="118"/>
  <c r="L22" i="118"/>
  <c r="K22" i="118"/>
  <c r="J22" i="118"/>
  <c r="I22" i="118"/>
  <c r="L21" i="118"/>
  <c r="K21" i="118"/>
  <c r="J21" i="118"/>
  <c r="I21" i="118"/>
  <c r="L20" i="118"/>
  <c r="K20" i="118"/>
  <c r="J20" i="118"/>
  <c r="I20" i="118"/>
  <c r="L19" i="118"/>
  <c r="K19" i="118"/>
  <c r="J19" i="118"/>
  <c r="I19" i="118"/>
  <c r="L18" i="118"/>
  <c r="K18" i="118"/>
  <c r="J18" i="118"/>
  <c r="I18" i="118"/>
  <c r="L17" i="118"/>
  <c r="K17" i="118"/>
  <c r="J17" i="118"/>
  <c r="I17" i="118"/>
  <c r="L16" i="118"/>
  <c r="K16" i="118"/>
  <c r="J16" i="118"/>
  <c r="I16" i="118"/>
  <c r="K15" i="118"/>
  <c r="J15" i="118"/>
  <c r="I15" i="118"/>
  <c r="L14" i="118"/>
  <c r="D14" i="118"/>
  <c r="C14" i="118"/>
  <c r="F10" i="117"/>
  <c r="E10" i="117"/>
  <c r="G10" i="117" s="1"/>
  <c r="D10" i="117"/>
  <c r="C10" i="117"/>
  <c r="H9" i="117"/>
  <c r="G9" i="117"/>
  <c r="H8" i="117"/>
  <c r="G8" i="117"/>
  <c r="C49" i="116"/>
  <c r="D49" i="116" s="1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C14" i="116"/>
  <c r="D14" i="116" s="1"/>
  <c r="D13" i="116"/>
  <c r="C19" i="115"/>
  <c r="D19" i="115" s="1"/>
  <c r="D18" i="115"/>
  <c r="D17" i="115"/>
  <c r="D16" i="115"/>
  <c r="D15" i="115"/>
  <c r="D14" i="115"/>
  <c r="D13" i="115"/>
  <c r="D12" i="115"/>
  <c r="D11" i="115"/>
  <c r="C71" i="114"/>
  <c r="D71" i="114" s="1"/>
  <c r="D70" i="114"/>
  <c r="D69" i="114"/>
  <c r="D68" i="114"/>
  <c r="D67" i="114"/>
  <c r="D66" i="114"/>
  <c r="D65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C29" i="113"/>
  <c r="D29" i="113" s="1"/>
  <c r="D28" i="113"/>
  <c r="D27" i="113"/>
  <c r="D26" i="113"/>
  <c r="D25" i="113"/>
  <c r="D24" i="113"/>
  <c r="D23" i="113"/>
  <c r="C22" i="113"/>
  <c r="D21" i="113"/>
  <c r="D20" i="113"/>
  <c r="D19" i="113"/>
  <c r="D18" i="113"/>
  <c r="D17" i="113"/>
  <c r="D16" i="113"/>
  <c r="D15" i="113"/>
  <c r="D14" i="113"/>
  <c r="C13" i="113"/>
  <c r="D13" i="113" s="1"/>
  <c r="H15" i="112"/>
  <c r="G15" i="112"/>
  <c r="I15" i="112" s="1"/>
  <c r="F15" i="112"/>
  <c r="D15" i="112"/>
  <c r="C15" i="112"/>
  <c r="K14" i="112"/>
  <c r="K13" i="112"/>
  <c r="F12" i="111"/>
  <c r="E12" i="111"/>
  <c r="D12" i="111"/>
  <c r="C12" i="111"/>
  <c r="H11" i="111"/>
  <c r="G11" i="111"/>
  <c r="H10" i="111"/>
  <c r="G10" i="111"/>
  <c r="J15" i="112" l="1"/>
  <c r="K15" i="112" s="1"/>
  <c r="D47" i="118"/>
  <c r="K14" i="118"/>
  <c r="I47" i="118"/>
  <c r="H10" i="117"/>
  <c r="C12" i="113"/>
  <c r="C44" i="113" s="1"/>
  <c r="D44" i="113" s="1"/>
  <c r="G12" i="111"/>
  <c r="H12" i="111"/>
  <c r="I22" i="120"/>
  <c r="L15" i="112"/>
  <c r="D22" i="113"/>
  <c r="K22" i="120"/>
  <c r="I51" i="121"/>
  <c r="C47" i="118"/>
  <c r="J73" i="119"/>
  <c r="K73" i="119" s="1"/>
  <c r="J51" i="121"/>
  <c r="J31" i="118"/>
  <c r="K51" i="121"/>
  <c r="D12" i="113" l="1"/>
  <c r="J47" i="118"/>
  <c r="K47" i="118"/>
  <c r="C34" i="9" l="1"/>
  <c r="C36" i="9"/>
  <c r="F20" i="62" l="1"/>
  <c r="F19" i="62"/>
  <c r="F16" i="62"/>
  <c r="I13" i="47" l="1"/>
  <c r="I12" i="47"/>
  <c r="I11" i="47"/>
  <c r="I10" i="47"/>
  <c r="I9" i="47"/>
  <c r="I8" i="47"/>
  <c r="I7" i="47"/>
  <c r="C21" i="11" l="1"/>
  <c r="C16" i="6"/>
  <c r="C20" i="6"/>
  <c r="C38" i="6"/>
  <c r="C40" i="6"/>
  <c r="C39" i="6"/>
  <c r="C37" i="6"/>
  <c r="C36" i="6" s="1"/>
  <c r="C18" i="6"/>
  <c r="C17" i="6"/>
  <c r="C15" i="6"/>
  <c r="C14" i="6"/>
  <c r="C13" i="6"/>
  <c r="C12" i="6"/>
  <c r="C11" i="6"/>
  <c r="C10" i="6"/>
  <c r="C9" i="6"/>
  <c r="C8" i="6"/>
  <c r="C19" i="6" s="1"/>
  <c r="C20" i="11"/>
  <c r="C14" i="11"/>
  <c r="C13" i="11"/>
  <c r="C12" i="11"/>
  <c r="C10" i="11"/>
  <c r="C18" i="11" s="1"/>
  <c r="C9" i="11"/>
  <c r="C17" i="11" s="1"/>
  <c r="C14" i="8"/>
  <c r="C16" i="12"/>
  <c r="C14" i="12"/>
  <c r="C10" i="12"/>
  <c r="C9" i="12" s="1"/>
  <c r="C22" i="11"/>
  <c r="C8" i="11"/>
  <c r="C11" i="11"/>
  <c r="C32" i="10"/>
  <c r="C26" i="10"/>
  <c r="C23" i="10"/>
  <c r="C13" i="10"/>
  <c r="C8" i="10"/>
  <c r="C8" i="8"/>
  <c r="C21" i="8" s="1"/>
  <c r="D20" i="8" s="1"/>
  <c r="C42" i="9"/>
  <c r="C45" i="9" s="1"/>
  <c r="D40" i="9" s="1"/>
  <c r="C11" i="9"/>
  <c r="C8" i="9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E52" i="3"/>
  <c r="C26" i="6"/>
  <c r="C33" i="6" l="1"/>
  <c r="D41" i="9"/>
  <c r="D9" i="9"/>
  <c r="D25" i="9"/>
  <c r="D18" i="9"/>
  <c r="D26" i="9"/>
  <c r="D34" i="9"/>
  <c r="D42" i="9"/>
  <c r="D43" i="9"/>
  <c r="D44" i="9"/>
  <c r="D45" i="9"/>
  <c r="D38" i="9"/>
  <c r="D17" i="9"/>
  <c r="D33" i="9"/>
  <c r="D10" i="9"/>
  <c r="D11" i="9"/>
  <c r="D19" i="9"/>
  <c r="D27" i="9"/>
  <c r="D35" i="9"/>
  <c r="D12" i="9"/>
  <c r="D20" i="9"/>
  <c r="D28" i="9"/>
  <c r="D36" i="9"/>
  <c r="D13" i="9"/>
  <c r="D21" i="9"/>
  <c r="D29" i="9"/>
  <c r="D37" i="9"/>
  <c r="D14" i="9"/>
  <c r="D22" i="9"/>
  <c r="D30" i="9"/>
  <c r="D15" i="9"/>
  <c r="D23" i="9"/>
  <c r="D31" i="9"/>
  <c r="D39" i="9"/>
  <c r="D8" i="9"/>
  <c r="D16" i="9"/>
  <c r="D24" i="9"/>
  <c r="D32" i="9"/>
  <c r="C34" i="6"/>
  <c r="C35" i="6"/>
  <c r="C41" i="6"/>
  <c r="C19" i="11"/>
  <c r="C16" i="11"/>
  <c r="C13" i="12"/>
  <c r="C8" i="12"/>
  <c r="C34" i="10"/>
  <c r="D8" i="8"/>
  <c r="D14" i="8"/>
  <c r="D10" i="8"/>
  <c r="D12" i="8"/>
  <c r="D13" i="8"/>
  <c r="D17" i="8"/>
  <c r="D21" i="8"/>
  <c r="D9" i="8"/>
  <c r="D15" i="8"/>
  <c r="D16" i="8"/>
  <c r="D18" i="8"/>
  <c r="D11" i="8"/>
  <c r="D19" i="8"/>
  <c r="D33" i="10" l="1"/>
  <c r="D25" i="10"/>
  <c r="D17" i="10"/>
  <c r="D9" i="10"/>
  <c r="D32" i="10"/>
  <c r="D16" i="10"/>
  <c r="D23" i="10"/>
  <c r="D30" i="10"/>
  <c r="D22" i="10"/>
  <c r="D14" i="10"/>
  <c r="D28" i="10"/>
  <c r="D19" i="10"/>
  <c r="D29" i="10"/>
  <c r="D21" i="10"/>
  <c r="D13" i="10"/>
  <c r="D20" i="10"/>
  <c r="D12" i="10"/>
  <c r="D27" i="10"/>
  <c r="D11" i="10"/>
  <c r="D34" i="10"/>
  <c r="D26" i="10"/>
  <c r="D18" i="10"/>
  <c r="D10" i="10"/>
  <c r="D24" i="10"/>
  <c r="D8" i="10"/>
  <c r="D31" i="10"/>
  <c r="D15" i="10"/>
  <c r="P4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C65285-409F-4AD8-98D1-8CC81EA7C636}" odcFile="C:\Users\mmonero\OneDrive - Direccion General de Presupuesto\Documentos\Mis archivos de origen de datos\bi EJECUCION INGRESO Y GASTO A LA FECHA EJECUCION INGRESOS Y GASTOS.odc" keepAlive="1" name="bi EJECUCION INGRESO Y GASTO A LA FECHA EJECUCION INGRESOS Y GASTOS" type="5" refreshedVersion="7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<sst xmlns="http://schemas.openxmlformats.org/spreadsheetml/2006/main" count="2906" uniqueCount="1503">
  <si>
    <t>Valores en millones RD$</t>
  </si>
  <si>
    <t xml:space="preserve">No. </t>
  </si>
  <si>
    <t>Categoría Funcional</t>
  </si>
  <si>
    <t>Programa</t>
  </si>
  <si>
    <t>Función</t>
  </si>
  <si>
    <t>Programa PREPARATE</t>
  </si>
  <si>
    <t>Educación</t>
  </si>
  <si>
    <t>Construcción, reparación y mantenimiento de aulas</t>
  </si>
  <si>
    <t>Jornada Escolar Extendida</t>
  </si>
  <si>
    <t>Atención a la primera infancia y Familias Cariño</t>
  </si>
  <si>
    <t>Transformación digital en educación</t>
  </si>
  <si>
    <t xml:space="preserve">Programa Ampliado de Inmunización </t>
  </si>
  <si>
    <t>Salud</t>
  </si>
  <si>
    <t>Salud Materno Infantil</t>
  </si>
  <si>
    <t xml:space="preserve">Prevención y Control de la Tuberculosis </t>
  </si>
  <si>
    <t xml:space="preserve">Prevención y Control de Enfermedades Producidas por Vectores </t>
  </si>
  <si>
    <t xml:space="preserve">Atención Integral de Personas Viviendo con VIH </t>
  </si>
  <si>
    <t>Prevención y Control de la Zoonosis (Rabia)</t>
  </si>
  <si>
    <t xml:space="preserve">Prevención y Control de la Desnutrición </t>
  </si>
  <si>
    <t>Promoción y Educación para la Salud</t>
  </si>
  <si>
    <t>Prevención y Control de Enfermedades Crónicas</t>
  </si>
  <si>
    <t>Vigilancia Epidemiología</t>
  </si>
  <si>
    <t>Salud Mental</t>
  </si>
  <si>
    <t xml:space="preserve">Riesgos Ambientales </t>
  </si>
  <si>
    <t xml:space="preserve">Salud Bucal </t>
  </si>
  <si>
    <t xml:space="preserve">Seguro Familiar de Salud en el Régimen Subsidiado </t>
  </si>
  <si>
    <t>PROSOLI (Operativo Solidaridad)</t>
  </si>
  <si>
    <t>Protección Social</t>
  </si>
  <si>
    <t xml:space="preserve">Incentivo a la Asistencia Escolar (ILAE) </t>
  </si>
  <si>
    <t xml:space="preserve">Envejecientes </t>
  </si>
  <si>
    <t xml:space="preserve">Programa Comer es Primero </t>
  </si>
  <si>
    <t xml:space="preserve">Bono Gas Hogar </t>
  </si>
  <si>
    <t>Bono Luz</t>
  </si>
  <si>
    <t>Progresando</t>
  </si>
  <si>
    <t>Protección y Atención integral a mujeres víctimas de violencia</t>
  </si>
  <si>
    <t>Programa de reducción embarazo entre jóvenes y adolescentes</t>
  </si>
  <si>
    <t>TOTAL PROGRAMAS SERVICIOS SOCIALES</t>
  </si>
  <si>
    <t xml:space="preserve">Programa de Apoyo a las Micros, Pequeñas y Medianas Empresas (MIPYMES) </t>
  </si>
  <si>
    <t>Asuntos Económicos, Comerciales y Laborales</t>
  </si>
  <si>
    <t>Programas de desarrollo rural agropecuario sostenible</t>
  </si>
  <si>
    <t>Agropecuaria, Caza, Pesca y Silvicultura</t>
  </si>
  <si>
    <t>Programas de titulación de tierras en el área urbana y rural</t>
  </si>
  <si>
    <t xml:space="preserve">Programa de Pignoración </t>
  </si>
  <si>
    <t xml:space="preserve">Programa Caminos Productivos </t>
  </si>
  <si>
    <t>Programa de apoyo al sector agropecuario de fomento a la producción para el mercado local y exportación</t>
  </si>
  <si>
    <t>Programa de Fomento Pecuario</t>
  </si>
  <si>
    <t>TOTAL PROGRAMAS SERVICIOS ECONOMICOS</t>
  </si>
  <si>
    <t>Sistema de Atención Integral a Emergencia 9-1-1</t>
  </si>
  <si>
    <t>Defensa Nacional</t>
  </si>
  <si>
    <t>Programa Seguridad Ciudadana</t>
  </si>
  <si>
    <t>Administración General</t>
  </si>
  <si>
    <t>TOTAL PROGRAMAS ADMINISTRACION GENERAL</t>
  </si>
  <si>
    <t>Manejo sostenible de la cobertura forestal</t>
  </si>
  <si>
    <t>Protección de la biodiversidad y ordenación de desechos</t>
  </si>
  <si>
    <t>Gestión sostenible de los recursos costeros y marinos</t>
  </si>
  <si>
    <t xml:space="preserve">Manejo Descentralizado e Integrado de las Cuencas Hidrográficas </t>
  </si>
  <si>
    <t>Protección del aire, agua y suelo</t>
  </si>
  <si>
    <t>TOTAL PROGRAMAS PROTECCION DEL MEDIO AMBIENTE</t>
  </si>
  <si>
    <t>TOTAL GENERAL</t>
  </si>
  <si>
    <t>Valores en  RD$</t>
  </si>
  <si>
    <t>DETALLE</t>
  </si>
  <si>
    <t>PGE 2021</t>
  </si>
  <si>
    <t>1.1 Ingresos Corrientes</t>
  </si>
  <si>
    <t>1.1.1 Impuestos</t>
  </si>
  <si>
    <t>1.1.2 Contribuciones a la seguridad social</t>
  </si>
  <si>
    <t>1.1.3 Ventas de bienes y servicios</t>
  </si>
  <si>
    <t>1.1.4 Rentas de la propiedad</t>
  </si>
  <si>
    <t>1.1.6 Transferencias y donaciones corrientes recibidas</t>
  </si>
  <si>
    <t>1.1.7 Multas y sanciones pecuniarias</t>
  </si>
  <si>
    <t>1.1.9 Otros ingresos corrientes</t>
  </si>
  <si>
    <t>1.2 Ingresos de capital</t>
  </si>
  <si>
    <t>1.2.1 Venta (disposición) de activos no financieros (a valores brutos)</t>
  </si>
  <si>
    <t>1.2.4 Transferencias de capital recibidas</t>
  </si>
  <si>
    <t>1. Total de Ingresos * (1.1 + 1.2)</t>
  </si>
  <si>
    <t>2.1 Gastos Corrientes</t>
  </si>
  <si>
    <t>2.1.2  Gastos de consumo</t>
  </si>
  <si>
    <t>2.1.3 Prestaciones de la seguridad social</t>
  </si>
  <si>
    <t>2.1.4 Intereses de la Deuda Pública</t>
  </si>
  <si>
    <t>2.1.6 Transferencias corrientes otorgadas</t>
  </si>
  <si>
    <t>2.1.9 Otros gastos corrientes</t>
  </si>
  <si>
    <t>2.2 Gastos de capital</t>
  </si>
  <si>
    <t>2.2.1 Construcciones en proceso</t>
  </si>
  <si>
    <t>2.2.2 Activos fijos (formación bruta de capital fijo)</t>
  </si>
  <si>
    <t>2.2.4 Objetos de valor</t>
  </si>
  <si>
    <t>2.2.5 Activos no producidos</t>
  </si>
  <si>
    <t>2.2.6 Transferencias de capital otorgadas</t>
  </si>
  <si>
    <t>2.2.8 Gastos de capital, reserva presupuestaria</t>
  </si>
  <si>
    <t>2. Total de Gastos (2.1 + 2.2)</t>
  </si>
  <si>
    <t xml:space="preserve"> Resultado Primario ( 1 - (2 - 2.1.4))</t>
  </si>
  <si>
    <t>Resultado Financiero Global (1-2)</t>
  </si>
  <si>
    <t>3.1 Fuentes financieras</t>
  </si>
  <si>
    <t>3.1.2 Incremento de pasivos</t>
  </si>
  <si>
    <t>3.2 Aplicaciones financieras</t>
  </si>
  <si>
    <t>3.2.1 Incremento de activos financieros</t>
  </si>
  <si>
    <t>3.2.2 Disminución de pasivos</t>
  </si>
  <si>
    <t xml:space="preserve"> Financiamiento Neto (3.1 - 3.2)</t>
  </si>
  <si>
    <t xml:space="preserve"> Fuente: Sistema de Información de la Gestión Financiera (SIGEF)</t>
  </si>
  <si>
    <t>Valores en RD$</t>
  </si>
  <si>
    <t>Detalle</t>
  </si>
  <si>
    <t>Presupuesto Inicial 2021**</t>
  </si>
  <si>
    <t>%</t>
  </si>
  <si>
    <t>Participación</t>
  </si>
  <si>
    <t>PIB***</t>
  </si>
  <si>
    <t>1.1 -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</si>
  <si>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</si>
  <si>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</si>
  <si>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</si>
  <si>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</si>
  <si>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</si>
  <si>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</si>
  <si>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</si>
  <si>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</si>
  <si>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</si>
  <si>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</si>
  <si>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</si>
  <si>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</si>
  <si>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</si>
  <si>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</si>
  <si>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</si>
  <si>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</si>
  <si>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y donaciones corrientes recibidas</t>
  </si>
  <si>
    <t>1.1.6.1 - Transferencias del sector privado</t>
  </si>
  <si>
    <t>1.1.6.5 - Donaciones corrientes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</si>
  <si>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</si>
  <si>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</si>
  <si>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</si>
  <si>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</si>
  <si>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</si>
  <si>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</si>
  <si>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</si>
  <si>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1.2.4.4 - Donaciones de capital</t>
  </si>
  <si>
    <t>Total de Ingresos*</t>
  </si>
  <si>
    <t>Notas:</t>
  </si>
  <si>
    <t>*Incluye donaciones</t>
  </si>
  <si>
    <t>**El presupuesto Inicial corresponde a la Ley No. 237-20 del Presupuesto General del Estado 2021</t>
  </si>
  <si>
    <t>*** Se utilizó el PIB del marco macroeconómico actualizado al 31/08/2020</t>
  </si>
  <si>
    <t>Fuente: Sistema de Información Financiera (SIGEF)</t>
  </si>
  <si>
    <t>Presupuesto Inicial 2021*</t>
  </si>
  <si>
    <t>% 
PIB**</t>
  </si>
  <si>
    <t>2.1 - Gastos corrientes</t>
  </si>
  <si>
    <t>2.1.2 - Gastos de consumo</t>
  </si>
  <si>
    <t>2.1.3 - Prestaciones de la seguridad social</t>
  </si>
  <si>
    <t>2.1.4 - Intereses de la deuda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</si>
  <si>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</si>
  <si>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</si>
  <si>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</si>
  <si>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</si>
  <si>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</si>
  <si>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</si>
  <si>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</si>
  <si>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</si>
  <si>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</si>
  <si>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</t>
  </si>
  <si>
    <t>*El presupuesto inicial corresponde a la Ley No. 237-20 del Presupuesto General del Estado 2021</t>
  </si>
  <si>
    <t>**Se utilizó el PIB del marco macroeconómico actualizado al31/08/2020</t>
  </si>
  <si>
    <t>Fuente: Sistema de la Información de la Gestión Financiera (SIGEF)</t>
  </si>
  <si>
    <t>%
PIB**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</si>
  <si>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</si>
  <si>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</si>
  <si>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</si>
  <si>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</si>
  <si>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</si>
  <si>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</si>
  <si>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</si>
  <si>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</si>
  <si>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</si>
  <si>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</si>
  <si>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</si>
  <si>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</si>
  <si>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</si>
  <si>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</si>
  <si>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</si>
  <si>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</si>
  <si>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</si>
  <si>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</si>
  <si>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</si>
  <si>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</si>
  <si>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</si>
  <si>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</si>
  <si>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</si>
  <si>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</si>
  <si>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</si>
  <si>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ENERGÍA Y MINAS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</si>
  <si>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</si>
  <si>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</si>
  <si>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</si>
  <si>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</si>
  <si>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</si>
  <si>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</si>
  <si>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</si>
  <si>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</si>
  <si>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</si>
  <si>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</si>
  <si>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</si>
  <si>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TOTAL</t>
  </si>
  <si>
    <t>*El presupuesto inicial corresponde a la Ley No. 237-21  del Presupuesto General del Estado 2021</t>
  </si>
  <si>
    <t>**Se utilizó el PIB del marco macroeconómico actualizado al 31/08/2021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</si>
  <si>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</si>
  <si>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</si>
  <si>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</si>
  <si>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</si>
  <si>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</si>
  <si>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</si>
  <si>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</si>
  <si>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</si>
  <si>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</si>
  <si>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</si>
  <si>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</si>
  <si>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</si>
  <si>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</si>
  <si>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</si>
  <si>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</si>
  <si>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</si>
  <si>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</si>
  <si>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</si>
  <si>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</si>
  <si>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</si>
  <si>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</si>
  <si>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</si>
  <si>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</si>
  <si>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</si>
  <si>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</si>
  <si>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</si>
  <si>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% PIB</t>
  </si>
  <si>
    <t>A. Total de Ingresos</t>
  </si>
  <si>
    <t>A.1) Ingresos Corrientes</t>
  </si>
  <si>
    <t>A.2) Ingresos de Capital</t>
  </si>
  <si>
    <t>B. Total de Gastos</t>
  </si>
  <si>
    <t>B.1) Gastos Corrientes</t>
  </si>
  <si>
    <t>B.1.1) Intereses de la Deuda Pública</t>
  </si>
  <si>
    <t>B.2) Gastos de Capital</t>
  </si>
  <si>
    <t>Resultados Presupuestarios</t>
  </si>
  <si>
    <t>Resultado Primario [A-[B-(B.1.1)]</t>
  </si>
  <si>
    <t>Resultado Económico (A.1-B.1)</t>
  </si>
  <si>
    <t>Resultado de Capital (A.2-B.2)</t>
  </si>
  <si>
    <t>C. Resultado Financiero (A-B)</t>
  </si>
  <si>
    <t>D. Fuentes Financieras</t>
  </si>
  <si>
    <t>E. Aplicaciones Financieras</t>
  </si>
  <si>
    <t>F. Financiamiento Neto (D-E)</t>
  </si>
  <si>
    <t>% PIB**</t>
  </si>
  <si>
    <t>3.1 Fuentes Financieras</t>
  </si>
  <si>
    <t>3.1.2 - Incremento de pasivos</t>
  </si>
  <si>
    <t>3.1.2.2 - Incremento de pasivos no corrientes</t>
  </si>
  <si>
    <t>3.1.2.2.3 - Colocación de títulos valores de la deuda pública de largo plazo</t>
  </si>
  <si>
    <t>3.1.2.2.4 - Obtención de préstamos de la deuda pública de largo plazo</t>
  </si>
  <si>
    <t>3.2 Aplicaciones Financieras</t>
  </si>
  <si>
    <t>3.2.1 - Incremento de activos financieros</t>
  </si>
  <si>
    <t>3.2.1.2 - Incremento de activos financieros no corrientes</t>
  </si>
  <si>
    <t>3.2.2 - Disminución de pasivos</t>
  </si>
  <si>
    <t>3.2.2.1 - Disminución de pasivos corrientes</t>
  </si>
  <si>
    <t>Financiamiento Neto (3.1 - 3.2)</t>
  </si>
  <si>
    <t>Quédate en Casa</t>
  </si>
  <si>
    <t>Valores en RD$ Millones</t>
  </si>
  <si>
    <t>Reformulado I
Ley No. 166-21</t>
  </si>
  <si>
    <t xml:space="preserve"> 1/ Se utilizó el PIB del Marco  Marcomacroeconómico utilizado en el Presupuesto Inicial de 2021.  2/ Se utilizó el PIB del Marco  Marcomacroeconómico actualizado a Junio 2021. 3/ Se utilizó el PIB del Marco  Marcomacroeconómico actualizado a Noviembre 2021</t>
  </si>
  <si>
    <t>PGE Inicial / Reformulado I</t>
  </si>
  <si>
    <t>Absoluta</t>
  </si>
  <si>
    <t>Relativa</t>
  </si>
  <si>
    <t>PGE Inicial / Reformulado II</t>
  </si>
  <si>
    <t>Reformulado l / Reformulado II</t>
  </si>
  <si>
    <t>Reformulado II
Ley No. 341-21</t>
  </si>
  <si>
    <t>Febrero - Abril</t>
  </si>
  <si>
    <t>Mayo</t>
  </si>
  <si>
    <t>A partir del 10 de Mayo</t>
  </si>
  <si>
    <t xml:space="preserve">Fecha de Registro 15 de octubre / Fecha de Imputación 30 de Septiembre </t>
  </si>
  <si>
    <t>Valores en millones RD$ y % del PIB</t>
  </si>
  <si>
    <t>2021/2020</t>
  </si>
  <si>
    <t>EJECUCIÓN</t>
  </si>
  <si>
    <t>PRESUPUESTO INICIAL</t>
  </si>
  <si>
    <t>COMPROMETIDO</t>
  </si>
  <si>
    <t>PAGADO</t>
  </si>
  <si>
    <t>% EJECUCIÓN</t>
  </si>
  <si>
    <t>VARIACIÓN</t>
  </si>
  <si>
    <t>ABS.</t>
  </si>
  <si>
    <t>REL.</t>
  </si>
  <si>
    <t xml:space="preserve"> Organismos Autónomos y Descentralizados No Financieros</t>
  </si>
  <si>
    <t xml:space="preserve"> Instituciones de la Seguridad Social</t>
  </si>
  <si>
    <t>PIB Nominal estimado para el año 2021 en el Marco Macroeconómico revisado al 9 de Noviembre (RD$5,328,201,293,350 )</t>
  </si>
  <si>
    <t xml:space="preserve">DETALLE </t>
  </si>
  <si>
    <t>1.1.1.1.2 - Organismos Autónomos y Descentralizados No Financieros</t>
  </si>
  <si>
    <t>2.1.2.1 - Remuneraciones</t>
  </si>
  <si>
    <t>2.1.2.2 - Bienes y servicios</t>
  </si>
  <si>
    <t>2.1.2.4 - Impuestos sobre los productos, la producción y las importaciones de las empresas</t>
  </si>
  <si>
    <t>2.1.3 - Prestaciones de la seguridad social (sistema propio de la empresa)</t>
  </si>
  <si>
    <t>2.2.7 - Inversiones financieras realizadas con fines de política</t>
  </si>
  <si>
    <t>1.1.1.1.3 - Instituciones de la Seguridad Social</t>
  </si>
  <si>
    <t xml:space="preserve"> 2/ Instituciones registradas en el SIGEF.</t>
  </si>
  <si>
    <t>%PIB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</si>
  <si>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</si>
  <si>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</si>
  <si>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</si>
  <si>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</si>
  <si>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`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</si>
  <si>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</si>
  <si>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</si>
  <si>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</si>
  <si>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</si>
  <si>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</si>
  <si>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</si>
  <si>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</si>
  <si>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</si>
  <si>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</si>
  <si>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</si>
  <si>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</si>
  <si>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</si>
  <si>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</si>
  <si>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</si>
  <si>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</si>
  <si>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</si>
  <si>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</si>
  <si>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</si>
  <si>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</si>
  <si>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</si>
  <si>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</si>
  <si>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</si>
  <si>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</si>
  <si>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</si>
  <si>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</si>
  <si>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</si>
  <si>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</si>
  <si>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</si>
  <si>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</si>
  <si>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</si>
  <si>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</si>
  <si>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</si>
  <si>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</si>
  <si>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</si>
  <si>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</si>
  <si>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</si>
  <si>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</si>
  <si>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</si>
  <si>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</si>
  <si>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</si>
  <si>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</si>
  <si>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</si>
  <si>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</si>
  <si>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</si>
  <si>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</si>
  <si>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</si>
  <si>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</si>
  <si>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</si>
  <si>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</si>
  <si>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</si>
  <si>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</si>
  <si>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</si>
  <si>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</si>
  <si>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</si>
  <si>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</si>
  <si>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*Cifras Peliminares</t>
  </si>
  <si>
    <t>Variaciones</t>
  </si>
  <si>
    <t>Supérate *</t>
  </si>
  <si>
    <t>Población beneficiada **</t>
  </si>
  <si>
    <t>Abril 2021</t>
  </si>
  <si>
    <t>Julio 2021</t>
  </si>
  <si>
    <t xml:space="preserve">*El programa Quédate en Casa se convirtió en Supérate, este se incluye por el incremento de beneficiarios generado por la situación del COVID-19.  </t>
  </si>
  <si>
    <t>Chile</t>
  </si>
  <si>
    <t>Colombia</t>
  </si>
  <si>
    <t>2020/2021</t>
  </si>
  <si>
    <t>Latinoamerica  (Promedio)</t>
  </si>
  <si>
    <t>País</t>
  </si>
  <si>
    <t>Variación Interanual</t>
  </si>
  <si>
    <t>Brasil</t>
  </si>
  <si>
    <t>Perú</t>
  </si>
  <si>
    <t>México</t>
  </si>
  <si>
    <t>Fuente: Monitor Fiscal, Fondo Monetario Internacional (FMI).</t>
  </si>
  <si>
    <t>República Dominicana**</t>
  </si>
  <si>
    <t>2021*</t>
  </si>
  <si>
    <t xml:space="preserve">Monto de transferencia </t>
  </si>
  <si>
    <t>Fuente: Dirección General de Análisis y Política Fiscal (DGAPF), Ministerio de Hacienda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</si>
  <si>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</si>
  <si>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</si>
  <si>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</si>
  <si>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</si>
  <si>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</si>
  <si>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</si>
  <si>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</si>
  <si>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</si>
  <si>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</si>
  <si>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</si>
  <si>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</si>
  <si>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</si>
  <si>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</si>
  <si>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</si>
  <si>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</si>
  <si>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</si>
  <si>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</si>
  <si>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</si>
  <si>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</si>
  <si>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</si>
  <si>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</si>
  <si>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</si>
  <si>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</si>
  <si>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Crecimiento del PIB real</t>
  </si>
  <si>
    <t>Inflación (diciembre)</t>
  </si>
  <si>
    <t>Tasa de cambio (promedio)</t>
  </si>
  <si>
    <t>Tasa de variación (%)</t>
  </si>
  <si>
    <t>Petróleo WTI (US$ por barril)</t>
  </si>
  <si>
    <t>Oro (US$/Oz)</t>
  </si>
  <si>
    <t>Inflación</t>
  </si>
  <si>
    <t>PIB</t>
  </si>
  <si>
    <t>Tipo de Cambio</t>
  </si>
  <si>
    <t xml:space="preserve">Concepto </t>
  </si>
  <si>
    <t xml:space="preserve">Supuestos </t>
  </si>
  <si>
    <t>Tasa de Política Monetaria</t>
  </si>
  <si>
    <t>Depósito</t>
  </si>
  <si>
    <t>Préstamo</t>
  </si>
  <si>
    <t>Interanual</t>
  </si>
  <si>
    <t>Promedio</t>
  </si>
  <si>
    <t>Subyacente</t>
  </si>
  <si>
    <t>TASAS DE CRECIMIENTO POR ACTIVIDAD ECONOMICA</t>
  </si>
  <si>
    <t>Actividad Economica</t>
  </si>
  <si>
    <t>Agropecuario</t>
  </si>
  <si>
    <t>Explotación de Minas y Canteras</t>
  </si>
  <si>
    <t>Manufactura Local</t>
  </si>
  <si>
    <t>Manufactura de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</si>
  <si>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</si>
  <si>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</si>
  <si>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</si>
  <si>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</si>
  <si>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</si>
  <si>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</si>
  <si>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</si>
  <si>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</si>
  <si>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</si>
  <si>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</t>
  </si>
  <si>
    <t>Enseñanza</t>
  </si>
  <si>
    <t>Otras actividades de servicios</t>
  </si>
  <si>
    <t>IMAE</t>
  </si>
  <si>
    <t>Nota:* Cifras Preliminares</t>
  </si>
  <si>
    <t>Fuente: Banco Central de la República Dominicana</t>
  </si>
  <si>
    <t>Ene-Dic.</t>
  </si>
  <si>
    <t>Crecimiento del PIB nominal</t>
  </si>
  <si>
    <t xml:space="preserve">Tasa de Política Monetaria </t>
  </si>
  <si>
    <t>Impuestos netos de subsidios</t>
  </si>
  <si>
    <t>2020-2021</t>
  </si>
  <si>
    <t>PIB Nominal Ejecución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</si>
  <si>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</si>
  <si>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</si>
  <si>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</si>
  <si>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</si>
  <si>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</si>
  <si>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</si>
  <si>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</si>
  <si>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</si>
  <si>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PRESUPUESTO VIGENTE</t>
  </si>
  <si>
    <t>5201 - INSTITUTO DOMINICANO DE SEGUROS SOCIALES</t>
  </si>
  <si>
    <t>%PIB 2/</t>
  </si>
  <si>
    <t>2/ PIB Nominal estimado para el año 2021 en el Marco Macroeconómico revisado al 31 de Agosto de 2020 (RD$5,294,508,963,582)</t>
  </si>
  <si>
    <t>PRESUPUESTO INICIAL 1/</t>
  </si>
  <si>
    <t>1/ El presupuesto inicial  corresponde a la Ley No. 237-20.</t>
  </si>
  <si>
    <t xml:space="preserve">Valores en millones RD$ </t>
  </si>
  <si>
    <t xml:space="preserve">Notas: </t>
  </si>
  <si>
    <t>2/ PIB Nominal estimado para el año 2021 en el Marco Macroeconómico revisado al 9 de Noviembre (RD$5,328,201,293,350 )</t>
  </si>
  <si>
    <t>9 = (7/1)</t>
  </si>
  <si>
    <t xml:space="preserve">Valores en  RD$ </t>
  </si>
  <si>
    <t>Fecha de finalización</t>
  </si>
  <si>
    <t>FASE Turismo</t>
  </si>
  <si>
    <t>FASE I</t>
  </si>
  <si>
    <t>Abril 2022</t>
  </si>
  <si>
    <t xml:space="preserve">** El total de la población beneficiada, muestra los beneficiarios netos del programa Supérate y FASE I. </t>
  </si>
  <si>
    <t>1/  El presupuesto inicial corresponde a la Ley No. 237-20</t>
  </si>
  <si>
    <t>1/ El presupuesto inicial corresponde a la Ley No. 237-20</t>
  </si>
  <si>
    <t>1/ PIB Nominal estimado para el año 2021 en el Marco Macroeconómico revisado al 9 de Noviembre (RD$5,328,201,293,350 )</t>
  </si>
  <si>
    <t>1/ El presupuesto vigente corresponde al presupuesto aprobado, reconociendo los nuevos ajustes en los niveles de transferencias permitidas, conforme a lo establecido en el Art. 7 de la Ley No. 341-21.</t>
  </si>
  <si>
    <t>5180 - DIRECCIÓN CENTRAL DEL SERVICIO NACIONAL DE SALUD (SNS)</t>
  </si>
  <si>
    <t xml:space="preserve">Ambito Institucional </t>
  </si>
  <si>
    <t>Instituciones Existentes</t>
  </si>
  <si>
    <t>Organismos Autónomos y Descentralizados No Financieros</t>
  </si>
  <si>
    <t>Instituciones Públicas de la Seguridad Social</t>
  </si>
  <si>
    <t>Instituciones con Formulación registrada en el SIGEF</t>
  </si>
  <si>
    <t>% de Instituciones con Formulación en el SIGEF</t>
  </si>
  <si>
    <t>Instituciones con Ejecución registrada en el SIGEF</t>
  </si>
  <si>
    <t>% de Instituciones con Ejecución registrada en el SIGEF</t>
  </si>
  <si>
    <t>*Cifras Preliminares</t>
  </si>
  <si>
    <t>Fuente: Fondo Monetario Internacional.</t>
  </si>
  <si>
    <t>Notas: *Estimaciones para 2021 y Proyecciones 2022.</t>
  </si>
  <si>
    <t>Fuente: WEO – Fondo Monetario Internacional, enero 2022.</t>
  </si>
  <si>
    <t>Fuente: World Economic Outlook, Fondo Monetario Internacional, enero 2022</t>
  </si>
  <si>
    <t xml:space="preserve"> 2019 – 2022</t>
  </si>
  <si>
    <t>Notas: * Estimaciones para 2021 y proyecciones para 2022.</t>
  </si>
  <si>
    <t>Fuente: WEO – Fondo Monetario Internacional, Enero 2022.</t>
  </si>
  <si>
    <t>Año 2021</t>
  </si>
  <si>
    <t>Notas:  * Cifras Preliminares.</t>
  </si>
  <si>
    <t>1/ No se cuenta con información disponible para los países en color gris.</t>
  </si>
  <si>
    <t>Fuente: Perspectivas de la Economía Global, Banco Mundial.</t>
  </si>
  <si>
    <t>Notas: *Cifras Preliminares.</t>
  </si>
  <si>
    <t xml:space="preserve">Para el periodo enero-diciembre del año 2022 aún no han sido publicadas las cifras del crecimiento del PIB por componente. </t>
  </si>
  <si>
    <t>.</t>
  </si>
  <si>
    <t>Fuente: Sistema de Información de la Gestión Financiera (SIGEF).</t>
  </si>
  <si>
    <t>PIB Formulación</t>
  </si>
  <si>
    <t>Cuadro 7 - Capítulo V. Presupuesto de Gastos por Clasificación Institucional – Presupuesto Inicial</t>
  </si>
  <si>
    <t>Cuadro 8 - Capítulo V.  Presupuesto de Gastos por Clasificación Funcional – Presupuesto Inicial</t>
  </si>
  <si>
    <t>Cuadro 9 - Capítulo V.  Resultados Presupuestarios Estimados - Presupuesto Inicial</t>
  </si>
  <si>
    <t>Cuadro 10  - Capítulo V. Fuentes y Aplicaciones Financieras – Presupuesto Inicial</t>
  </si>
  <si>
    <t xml:space="preserve">Cuadro 5 - Capítulo V. Clasificación Económica de los Ingresos - Presupuesto Inicial </t>
  </si>
  <si>
    <t xml:space="preserve">Fuentes: VacunateRD, Ministerio de Salud Pública y Asistencia Social (MISPAS). </t>
  </si>
  <si>
    <t>PIB Formulación PGE Inicial</t>
  </si>
  <si>
    <t>PIB Formulación Reformulado I</t>
  </si>
  <si>
    <t>PIB Formulación Reformulado II</t>
  </si>
  <si>
    <t>Fuente: Sistema de Gestión de la Información Financiera (SIGEF)</t>
  </si>
  <si>
    <t>*Notas: Cifras de Ingresos incluyen donaciones.</t>
  </si>
  <si>
    <t xml:space="preserve">Notas:  </t>
  </si>
  <si>
    <t>*Estimaciones de cifras preliminares.</t>
  </si>
  <si>
    <t>**Para República Dominicana se utilizaron las cifras del segundo reformulado Ley No. 341-21.</t>
  </si>
  <si>
    <t>Cuadro  12– Capítulo V. Balance Global del Gobierno General Nacional de América Latina</t>
  </si>
  <si>
    <t xml:space="preserve"> 2020–2021</t>
  </si>
  <si>
    <r>
      <t xml:space="preserve">PRESUPUESTO INICIAL </t>
    </r>
    <r>
      <rPr>
        <b/>
        <vertAlign val="superscript"/>
        <sz val="11"/>
        <color theme="0"/>
        <rFont val="Avenir Next LT Pro"/>
        <family val="2"/>
      </rPr>
      <t>1/</t>
    </r>
  </si>
  <si>
    <r>
      <t xml:space="preserve">
% PIB </t>
    </r>
    <r>
      <rPr>
        <b/>
        <vertAlign val="superscript"/>
        <sz val="11"/>
        <color theme="0"/>
        <rFont val="Avenir Next LT Pro"/>
        <family val="2"/>
      </rPr>
      <t>2/</t>
    </r>
  </si>
  <si>
    <t>Provisión de servicios de salud en establecimientos de primer nivel</t>
  </si>
  <si>
    <t>Salud materno neonatal</t>
  </si>
  <si>
    <t>Gestantes acceden a atención prenatal integrada en la maternidad de Los Mina</t>
  </si>
  <si>
    <t>Gestante con complicaciones con atención oportuna en la maternidad de Los Mina</t>
  </si>
  <si>
    <t>Recién nacido con complicaciones recibe atención en la maternidad de Los Mina</t>
  </si>
  <si>
    <t>Recién nacido normal con atención oportuna en la maternidad de Los Mina</t>
  </si>
  <si>
    <t>Gestante con atención de parto normal en la maternidad de Los Mina</t>
  </si>
  <si>
    <t>Prevención y atención de la tuberculosis</t>
  </si>
  <si>
    <t>Pacientes TB con factores de baja adherencia reciben soporte nutricional en provincias priorizadas</t>
  </si>
  <si>
    <t>Pacientes viviendo con VIH SIDA en TARV en abandono reciben seguimiento según estrategia de recuperación en la región Nordeste</t>
  </si>
  <si>
    <t>Pacientes viviendo con VIH SIDA en TARV en abandono reciben seguimiento según estrategia de recuperación en la región Este</t>
  </si>
  <si>
    <r>
      <t xml:space="preserve">PRESUPUESTO INICIAL </t>
    </r>
    <r>
      <rPr>
        <b/>
        <vertAlign val="superscript"/>
        <sz val="11"/>
        <color rgb="FFFFFFFF"/>
        <rFont val="Avenir Next LT Pro"/>
        <family val="2"/>
      </rPr>
      <t>1</t>
    </r>
    <r>
      <rPr>
        <b/>
        <sz val="11"/>
        <color rgb="FFFFFFFF"/>
        <rFont val="Avenir Next LT Pro"/>
        <family val="2"/>
      </rPr>
      <t>/</t>
    </r>
  </si>
  <si>
    <t>|</t>
  </si>
  <si>
    <t>-</t>
  </si>
  <si>
    <t>Presupuesto Inicial 2021
Ley No. 237-20</t>
  </si>
  <si>
    <t>2019-2022</t>
  </si>
  <si>
    <t>Valores en porcentaje</t>
  </si>
  <si>
    <t>2019  - 2021</t>
  </si>
  <si>
    <t>Enero - Diciembre 2021</t>
  </si>
  <si>
    <t>Enero – Diciembre 2021</t>
  </si>
  <si>
    <t>Valores en US$ millones</t>
  </si>
  <si>
    <t>Cifras Preliminares.</t>
  </si>
  <si>
    <t xml:space="preserve"> 1/ Para estimar la RIB en meses de importaciones se tomó el promedio de las importaciones mensuales (disponible hasta septiembre). </t>
  </si>
  <si>
    <t xml:space="preserve">1/ La decisión de aumento de la TPM del mes de diciembre 2021 fue efectivo a partir de enero 2022. </t>
  </si>
  <si>
    <t>Fuente: Resultados Preliminares de la Economía Dominicana, Banco Central de la República Dominicana (BCRD).</t>
  </si>
  <si>
    <t xml:space="preserve">Var. </t>
  </si>
  <si>
    <t>(%)</t>
  </si>
  <si>
    <t>p.p</t>
  </si>
  <si>
    <t xml:space="preserve"> 2020 -2021</t>
  </si>
  <si>
    <t>1/ Proyecciones corresponden a las cifras del Marco Macroeconómico actualizado a noviembre 2020.</t>
  </si>
  <si>
    <t>2/ Observado corresponde a la información disponible a diciembre para todas las variables, con excepción del PIB nominal.</t>
  </si>
  <si>
    <t>3/ Valor Vigente en Diciembre-2020.</t>
  </si>
  <si>
    <t>Fuente: MEPyD y el Banco Central de la República Dominicana (BCRD).</t>
  </si>
  <si>
    <t>Cuadro 11 - Capítulo V. Modificaciones Presupuestarias: Balance del Gobierno Central y sus Componentes</t>
  </si>
  <si>
    <t>En porcentaje del PIB</t>
  </si>
  <si>
    <t>Cuadro 13 - Capítulo V. Beneficiciarios por programas de asistencia social</t>
  </si>
  <si>
    <t>Valores RD$</t>
  </si>
  <si>
    <t xml:space="preserve">Valores en RD$ </t>
  </si>
  <si>
    <t>1/ El presupuesto vigente corresponde al presupuesto aprobado, reconociendo los nuevos ajustes en los niveles de transferencias permitidas, conforme a lo establecido en el Art. 7 de la Ley No. 341-21. </t>
  </si>
  <si>
    <t>2/ PIB Nominal estimado para el año 2021 en el Marco Macroeconómico revisado al 9 de Noviembre (RD$5,328,201,293,350) </t>
  </si>
  <si>
    <t>Fuente: Sistema de Información de la Gestión Financiera (SIGEF)</t>
  </si>
  <si>
    <t>MINISTERIO DE HACIENDA</t>
  </si>
  <si>
    <t>DIRECCIÓN GENERAL DE PRESUPUESTO</t>
  </si>
  <si>
    <t>DIRECCIÓN DE ESTUDIOS ECONÓMICOS Y SEGUIMIENTO FINANCIERO</t>
  </si>
  <si>
    <t xml:space="preserve"> Enero-Septiembre 2021</t>
  </si>
  <si>
    <t>PROGRAMA</t>
  </si>
  <si>
    <t>PRODUCTOS</t>
  </si>
  <si>
    <t>UNIDAD DE MEDIDA</t>
  </si>
  <si>
    <t>META PROGRAMADA</t>
  </si>
  <si>
    <t>META LOGRADA</t>
  </si>
  <si>
    <t>% CUMPLIMIENTO EJECUCIÓN FISICA</t>
  </si>
  <si>
    <t>DEVENGADO (RD$ MILLONES)</t>
  </si>
  <si>
    <t>Atención de emergencias médicas</t>
  </si>
  <si>
    <t>Población que accede a servicios de atención pre hospitalaria y traslado sanitario</t>
  </si>
  <si>
    <t>No. personas atendidas en servicios pre hospitalario y traslado sanitario</t>
  </si>
  <si>
    <t>Pacientes TB con factores de baja adherencia reciben DOT domiciliario en Santo Domingo y el Distrito Nacional</t>
  </si>
  <si>
    <t>Número de pacientes con factores de baja adherencia reciben DOT domiciliario</t>
  </si>
  <si>
    <t>Número de pacientes con factores de baja adherencia reciben soporte nutricional</t>
  </si>
  <si>
    <t>Pacientes TB reciben paquete de salud mental en Santo Domingo y el Distrito Nacional</t>
  </si>
  <si>
    <t>Número de pacientes reciben paquete salud mental</t>
  </si>
  <si>
    <t>Prevención, diagnóstico y tratamiento  VIH/SIDA</t>
  </si>
  <si>
    <t>Pacientes viviendo con VIH SIDA en TARV en abandono reciben seguimiento según estrategia de recuperación en la región cibao central</t>
  </si>
  <si>
    <t>Número de paciente en abandono recuperados en la región cibao central</t>
  </si>
  <si>
    <t>Pacientes viviendo con VIH SIDA en TARV en abandono reciben seguimiento según estrategia de recuperación en la región el Valle</t>
  </si>
  <si>
    <t>Número  de pacientes en abandono  recuperados  en la región el Valle</t>
  </si>
  <si>
    <t>Número de pacientes en abandono recuperados en la región Este</t>
  </si>
  <si>
    <t>Número de pacientes en abandono recuperados en la región Nordeste</t>
  </si>
  <si>
    <t>Provisión de servicios de salud en establecimientos auto gestionados</t>
  </si>
  <si>
    <t>Personas acceden a servicios de rehabilitación mental Centro RESIDE</t>
  </si>
  <si>
    <t>Número de atenciones por tipo de servicio</t>
  </si>
  <si>
    <t>Personas acceden a servicios de salud en el Hospital General de Especialidades Dr. Vinicio Calventi</t>
  </si>
  <si>
    <t>Personas acceden a servicios de salud en el Hospital General y Especializado Nuestra Señora de la Altagracia</t>
  </si>
  <si>
    <t>Personas acceden a servicios de salud especializado general en el Hospital Regional Dr. Marcelino Vélez Santana</t>
  </si>
  <si>
    <t>Personas acceden a servicios de salud especializados del Hospital Materno Dr. Reynaldo Almanzar</t>
  </si>
  <si>
    <t>Servicios de salud especializados del Hospital Pediátrico Dr. Hugo de Mendoza</t>
  </si>
  <si>
    <t>Personas acceden a servicios de salud especializados del Hospital Traumatológico Dr. Ney Arias Lora</t>
  </si>
  <si>
    <t>Personas acceden a servicios de salud especializados del Hospital Traumatológico y Quirúrgico Juan Bosch</t>
  </si>
  <si>
    <t>Personas acceden a servicios de salud especializados en oncología en Instituto Nacional del Cáncer Rosa Emilia</t>
  </si>
  <si>
    <t>Acceso a servicios de salud en establecimientos de primer nivel en la región Cibao Central</t>
  </si>
  <si>
    <t>Acceso a servicios de salud en establecimientos de primer nivel en la región Cibao Occidental</t>
  </si>
  <si>
    <t>Acceso a servicios de salud en establecimientos de primer nivel en la región el Valle</t>
  </si>
  <si>
    <t>Acceso a servicios de salud en establecimientos de primer nivel en la región Enriquillo</t>
  </si>
  <si>
    <t>Acceso a servicios de salud en establecimientos de primer nivel en la región Este</t>
  </si>
  <si>
    <t>Acceso a servicios de salud en establecimientos de primer nivel en la región Metropolitana</t>
  </si>
  <si>
    <t>Acceso a servicios de salud en establecimientos de primer nivel en la región Norcentral</t>
  </si>
  <si>
    <t>Acceso a servicios de salud en establecimientos de primer nivel en la región Nordeste</t>
  </si>
  <si>
    <t>Acceso a servicios de salud en establecimientos de primer nivel en la región Valdesia</t>
  </si>
  <si>
    <t>Provisión de servicios de salud en establecimientos no auto gestionado</t>
  </si>
  <si>
    <t>Acceso a servicios de salud especializados en establecimientos no auto gestionados región Cibao Central</t>
  </si>
  <si>
    <t>Acceso a servicios de salud especializados en establecimientos no auto gestionados región Cibao Occidental</t>
  </si>
  <si>
    <t>Acceso a servicios de salud especializados en establecimientos no auto gestionados región el Valle</t>
  </si>
  <si>
    <t>Acceso a servicios de salud especializados en establecimientos no auto gestionados región Enriquillo</t>
  </si>
  <si>
    <t>Acceso a servicios de salud especializados en establecimientos no auto gestionados región Este</t>
  </si>
  <si>
    <t>Acceso a servicios de salud especializados en establecimientos no auto gestionados región Metropolitana</t>
  </si>
  <si>
    <t>Acceso a servicios de salud especializados en establecimientos no auto gestionados región Norcentral</t>
  </si>
  <si>
    <t>Acceso a servicios de salud especializados en establecimientos no auto gestionados región Nordeste</t>
  </si>
  <si>
    <t>Acceso a servicios de salud especializados en establecimientos no auto gestionados región Valdesia</t>
  </si>
  <si>
    <t>TOTAL DEVENGADO</t>
  </si>
  <si>
    <t xml:space="preserve"> Enero - Septiembre 2021</t>
  </si>
  <si>
    <t>Construcción y rehabilitación de sistemas de riego y obras hidraúlicas</t>
  </si>
  <si>
    <t>Operación de los sistemas de riego a nivel nacional</t>
  </si>
  <si>
    <t>Sistemas de riego rehabilitados a nivel nacional operando en condiciones adecuadas</t>
  </si>
  <si>
    <t>Inspección y supervisión en las zonas francas</t>
  </si>
  <si>
    <t>Zonas francas reciben autorización para operar</t>
  </si>
  <si>
    <t>Cantidad de licencias emitidas</t>
  </si>
  <si>
    <t>Servicios de administración aduanera</t>
  </si>
  <si>
    <t>Personas físicas y jurídicas reciben servicios de desaduanización de mercancias</t>
  </si>
  <si>
    <t>Cantidad declaraciones</t>
  </si>
  <si>
    <t>Servicios y operaciones técnicas</t>
  </si>
  <si>
    <t>Empresas certificadas por operadores económicos autorizados para la importación y exportación</t>
  </si>
  <si>
    <t>Cantidad de certificaciones emitidas</t>
  </si>
  <si>
    <t>Personas físicas y jurídicas reciben permisos de exoneración para la importación</t>
  </si>
  <si>
    <t>Cantidad de exoneraciones aplicadas</t>
  </si>
  <si>
    <t>Regulación del sistema dominicano de seguridad social</t>
  </si>
  <si>
    <t>Empresas administradoras de riesgos reciben servicios de evaluación, calificación y notificación del grado de discapacidad</t>
  </si>
  <si>
    <t>Porcentaje de dictámenes notificados durante el período</t>
  </si>
  <si>
    <t>Personas físicas y jurídicas reciben resoluciones de políticas, normativas y convenios aprobados</t>
  </si>
  <si>
    <t>Porcentaje de resoluciones ejecutadas durante el período</t>
  </si>
  <si>
    <t>Administración de riesgos laborales del Sistema Dominicano de Seguridad Social</t>
  </si>
  <si>
    <t>Afiliados calificados acceden a prestaciones en especie del SDSS</t>
  </si>
  <si>
    <t>Porcentaje de autorizaciones otorgadas</t>
  </si>
  <si>
    <t>Afiliados calificados con incapacidades médicas acceden a prestaciones económicas del SDSS</t>
  </si>
  <si>
    <t>Porcentaje de incapacidades médicas pagadas</t>
  </si>
  <si>
    <t>Empresas reciben servicios de educación y evaluación sobre riesgos laborales</t>
  </si>
  <si>
    <t>Porcentaje de satisfacción de la actividad educativa</t>
  </si>
  <si>
    <t>Gestión de la tesorería del sistema dominicano de seguridad social</t>
  </si>
  <si>
    <t>Sistema único de información y recaudo con servicios de inteligencia recaudatoria</t>
  </si>
  <si>
    <t xml:space="preserve"> Enero-Diciembre 2021</t>
  </si>
  <si>
    <t>DEVENGADO</t>
  </si>
  <si>
    <t xml:space="preserve"> (RD$ MILLONES)</t>
  </si>
  <si>
    <t>Personas acceden a servicios de salud especializados del Hospital Pediátrico Dr. Hugo de Mendoza</t>
  </si>
  <si>
    <t>Cantidad de auditorías a empleadores y unidades receptoras de fondos</t>
  </si>
  <si>
    <t>Número de gestante con parto normal</t>
  </si>
  <si>
    <t>Número de gestante con complicaciones reciben atención oportuna</t>
  </si>
  <si>
    <t>Número de gestante con atención prenatal integrada</t>
  </si>
  <si>
    <t>Número de recíén nacido con complicaciones</t>
  </si>
  <si>
    <t>Número de recíén nacido normal</t>
  </si>
  <si>
    <t>Personas acceden a servicios de salud anatomopatológicos</t>
  </si>
  <si>
    <t>Personas acceden a servicios de salud cardio neuro-oftalmológico y trasplante</t>
  </si>
  <si>
    <t>Personas acceden a servicios de salud clínico-quirúrgicos</t>
  </si>
  <si>
    <t>Personas acceden a servicios de salud diagnósticos e imágenes</t>
  </si>
  <si>
    <t>Personas acceden a servicios de salud en gastroenterología</t>
  </si>
  <si>
    <t>Personas acceden a servicios de salud materno-infantil</t>
  </si>
  <si>
    <t>Provisión de servicios de salud especializados Ciudad Sanitaria Luis E. Aybar</t>
  </si>
  <si>
    <t>Número  de pacientes en abandono  recuperados</t>
  </si>
  <si>
    <t>Presupuesto Inicial 2021</t>
  </si>
  <si>
    <t>% Presupuesto Inicial 2021</t>
  </si>
  <si>
    <t>Programas Prioritarios</t>
  </si>
  <si>
    <r>
      <t>Cuadro 6</t>
    </r>
    <r>
      <rPr>
        <b/>
        <sz val="11"/>
        <color rgb="FFFF0000"/>
        <rFont val="Avenir Next LT Pro"/>
        <family val="2"/>
      </rPr>
      <t xml:space="preserve"> </t>
    </r>
    <r>
      <rPr>
        <b/>
        <sz val="11"/>
        <rFont val="Avenir Next LT Pro"/>
        <family val="2"/>
      </rPr>
      <t xml:space="preserve"> - Capítulo V. Presupuesto de Gastos por Clasificación Económica – Presupuesto Inicial </t>
    </r>
  </si>
  <si>
    <t>7 = (5/3)</t>
  </si>
  <si>
    <t>8 = (5-1)</t>
  </si>
  <si>
    <t>10 = (4/PIB)</t>
  </si>
  <si>
    <r>
      <t xml:space="preserve">PRESUPUESTO VIGENTE </t>
    </r>
    <r>
      <rPr>
        <b/>
        <vertAlign val="superscript"/>
        <sz val="11"/>
        <color rgb="FFFFFFFF"/>
        <rFont val="Avenir Next LT Pro"/>
        <family val="2"/>
      </rPr>
      <t>3/</t>
    </r>
  </si>
  <si>
    <t>9 = (8/1)</t>
  </si>
  <si>
    <r>
      <t xml:space="preserve">PRESUPUESTO APROBADO </t>
    </r>
    <r>
      <rPr>
        <b/>
        <vertAlign val="superscript"/>
        <sz val="11"/>
        <color rgb="FFFFFFFF"/>
        <rFont val="Avenir Next LT Pro"/>
        <family val="2"/>
      </rPr>
      <t>2/</t>
    </r>
  </si>
  <si>
    <r>
      <t xml:space="preserve">%PIB </t>
    </r>
    <r>
      <rPr>
        <b/>
        <vertAlign val="superscript"/>
        <sz val="11"/>
        <color rgb="FFFFFFFF"/>
        <rFont val="Avenir Next LT Pro"/>
        <family val="2"/>
      </rPr>
      <t>3/</t>
    </r>
  </si>
  <si>
    <t>3/ PIB Nominal estimado para el año 2021 en el Marco Macroeconómico revisado al 9 de Noviembre (RD$5,328,201,293,350 )</t>
  </si>
  <si>
    <t>2/</t>
  </si>
  <si>
    <t>10 = (5/PIB)</t>
  </si>
  <si>
    <t>Valores en millones de RD$</t>
  </si>
  <si>
    <t>*** Valores en millones de RD$</t>
  </si>
  <si>
    <t>En Millones de RD$</t>
  </si>
  <si>
    <t>Saldo de la Deuda Pública (SPNF) y Porcentaje del PIB</t>
  </si>
  <si>
    <t>Valores en Millones de US$ y en porcentaje (%)</t>
  </si>
  <si>
    <t>Deuda Externa</t>
  </si>
  <si>
    <t>Deuda Interna</t>
  </si>
  <si>
    <t>Deuda/PIB</t>
  </si>
  <si>
    <t>Fuente: Dirección General de Crédito Público.</t>
  </si>
  <si>
    <t>Valores en Millones de US$</t>
  </si>
  <si>
    <t>1/ Saldo Deuda (g) = (a) + (b) + (c) - (d) - (e) + (f)</t>
  </si>
  <si>
    <t>2/Las cifras del Gobierno Central mostradas en este reporte son las contempladas en el capítulo 0998 Administración de Deuda Pública y Activos Financieros.</t>
  </si>
  <si>
    <t>3/ Deuda de instituciones públicas contratadas con la banca comercial.</t>
  </si>
  <si>
    <t xml:space="preserve"> Deuda Pública del SPNF por Monedas</t>
  </si>
  <si>
    <t>En porcentaje (%)</t>
  </si>
  <si>
    <t>Dólar Estadounidense</t>
  </si>
  <si>
    <t>Pesos Dominicanos</t>
  </si>
  <si>
    <t>Derecho Especial de Giro</t>
  </si>
  <si>
    <t>Euro</t>
  </si>
  <si>
    <t>Otras Monedas</t>
  </si>
  <si>
    <t xml:space="preserve">En porcentaje (%) y en años </t>
  </si>
  <si>
    <t>Fuente de Financiamiento/ Tipo de Acreedor</t>
  </si>
  <si>
    <t>Porcentaje del Total de la Deuda (%)</t>
  </si>
  <si>
    <t>Tasa de Interés Promedio Ponderada (%)</t>
  </si>
  <si>
    <t xml:space="preserve">Madurez Promedio </t>
  </si>
  <si>
    <t>Organismos Multilaterales</t>
  </si>
  <si>
    <t>Bilaterales</t>
  </si>
  <si>
    <t>De los cuales: Acuerdo Petrocaribe</t>
  </si>
  <si>
    <t>Banca Comercial</t>
  </si>
  <si>
    <t>Bonos</t>
  </si>
  <si>
    <t>Suplidores</t>
  </si>
  <si>
    <t>Pesos</t>
  </si>
  <si>
    <t>Dólares</t>
  </si>
  <si>
    <t>Bonos Recap</t>
  </si>
  <si>
    <t>Deuda Pública SPNF</t>
  </si>
  <si>
    <t>Valores en Millones de RD$</t>
  </si>
  <si>
    <t xml:space="preserve">PRESUPUESTO VIGENTE </t>
  </si>
  <si>
    <t>2.1.2.7 - 5 %  que se asigna durante el ejercicio para gasto corriente</t>
  </si>
  <si>
    <t>2.1.6.1 - Transferencias al sector privado</t>
  </si>
  <si>
    <t>2.1.6.2 - Transferencias al sector público</t>
  </si>
  <si>
    <t>2.1.6.4 - Transferencias a otras instituciones públicas</t>
  </si>
  <si>
    <t>2.2.1.1 - Construcciones por contrato</t>
  </si>
  <si>
    <t>2.2.2.1 - Viviendas, edificios y estructuras</t>
  </si>
  <si>
    <t>2.2.2.2 - Maquinaria y equipo</t>
  </si>
  <si>
    <t>2.2.2.4 - Activos biológicos cultivados</t>
  </si>
  <si>
    <t>2.2.2.5 - Activos fijos intangibles</t>
  </si>
  <si>
    <t>2.2.6.1 - Transferencias de capital al sector privado</t>
  </si>
  <si>
    <t>2.2.6.2 - Transferencias de capital al sector público</t>
  </si>
  <si>
    <t>2.2.6.7 - Otras transferencias de capital</t>
  </si>
  <si>
    <t>2.2.8.1 - 5 %  que se asigna durante el ejercicio para inversión</t>
  </si>
  <si>
    <t xml:space="preserve">TOTAL </t>
  </si>
  <si>
    <t>El presupuesto vigente corresponde al presupuesto aprobado, referente a la Ley No.341-21 para el periodo fiscal 2021, incluyendo las modificaciones permitidas conforme a lo dispuesto en el Art.48 de la Ley Orgánica de Presupuesto para el Sector Público (Ley No.423-06).</t>
  </si>
  <si>
    <t xml:space="preserve">EJECUCIÓN </t>
  </si>
  <si>
    <t>PIB Nominal (RD$ millones)</t>
  </si>
  <si>
    <t>PRESUPUESTO INICIAL 2021</t>
  </si>
  <si>
    <t>PRESUPUESTO VIGENTE 2021</t>
  </si>
  <si>
    <t>ENERO-DICIEMBRE</t>
  </si>
  <si>
    <t>% VARIACIÓN 2021 VS 2020</t>
  </si>
  <si>
    <t>% RESPECTO PRESUPUESTO INICIAL</t>
  </si>
  <si>
    <t>% RESPECTO PRESUPUESTO VIGENTE</t>
  </si>
  <si>
    <t>RECAUDADO 2020</t>
  </si>
  <si>
    <t>RECAUDADO 2021</t>
  </si>
  <si>
    <t>5=(4/PIB)</t>
  </si>
  <si>
    <t>6=(4-3/3)</t>
  </si>
  <si>
    <t>7=(4/1)</t>
  </si>
  <si>
    <t>8=(6/2)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</si>
  <si>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</si>
  <si>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</si>
  <si>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</si>
  <si>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</si>
  <si>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Impuesto por otro tipo de rentas no especificado</t>
  </si>
  <si>
    <t>Impuesto por pagos al exterior en general</t>
  </si>
  <si>
    <t>Impuesto por dividendos pagados o acreditados en el país</t>
  </si>
  <si>
    <t>Impuesto por intereses pagados o acreditados en el exterior</t>
  </si>
  <si>
    <t>Otros impuestos sobre los ingresos</t>
  </si>
  <si>
    <t>Impuesto sobre constitución de fianzas y consignación de valores</t>
  </si>
  <si>
    <t>1.1.2.1.1 - Contribuciones de empleados del sector público</t>
  </si>
  <si>
    <t>1.1.2.1.2 - Contribuciones de empleados del sector privado</t>
  </si>
  <si>
    <t>1.1.2.2.1 - Contribuciones de empleadores del sector público</t>
  </si>
  <si>
    <t>1.1.4.1.1 - Intereses internos</t>
  </si>
  <si>
    <t>1.1.4.1.2 - Intereses externos</t>
  </si>
  <si>
    <t>1.1.4.2.1 - Dividendos y retiros de las cuasisociedades</t>
  </si>
  <si>
    <t>1.1.4.2.2 - Arrendamientos de activos tangibles no producidos</t>
  </si>
  <si>
    <t>1.1.6.2 - Transferencias del sector público</t>
  </si>
  <si>
    <t>Depósitos en exceso</t>
  </si>
  <si>
    <t>Miscelaneos</t>
  </si>
  <si>
    <t>Ingresos por diferencial del gas licuado de petróleo</t>
  </si>
  <si>
    <t>Otros ingresos diversos</t>
  </si>
  <si>
    <t xml:space="preserve">1.2 Ingresos De Capital 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</si>
  <si>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</si>
  <si>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</si>
  <si>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</si>
  <si>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</si>
  <si>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</si>
  <si>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</si>
  <si>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</si>
  <si>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 xml:space="preserve">Se incluyen los Recursos de Captación Directa. </t>
  </si>
  <si>
    <t>Cifra del PIB corresponde al marco macroeconómico elaborado por MEPyD, revisado en noviembre 2021.</t>
  </si>
  <si>
    <t>Nota: Se excluyen donaciones.</t>
  </si>
  <si>
    <t>Fuente: Sistema de Información de la Gestión Financiera.</t>
  </si>
  <si>
    <t>Recaudado 2020</t>
  </si>
  <si>
    <t>Presupuesto Vigente 2021</t>
  </si>
  <si>
    <t>Recaudado 2021</t>
  </si>
  <si>
    <t>TN</t>
  </si>
  <si>
    <t>DGII</t>
  </si>
  <si>
    <t>DGA</t>
  </si>
  <si>
    <t>Total general</t>
  </si>
  <si>
    <t>Presupuesto Inicial</t>
  </si>
  <si>
    <t xml:space="preserve">Presupuesto Vigente </t>
  </si>
  <si>
    <t>Ejecución</t>
  </si>
  <si>
    <t>% Ejecución</t>
  </si>
  <si>
    <t>0100 - FONDO GENERAL</t>
  </si>
  <si>
    <t>2076 - RECURSOS DE CAPTACION DIRECTA DEL MINISTERIO DE MEDIO AMB. DECRETO 222-06</t>
  </si>
  <si>
    <t>2077 - RECURSOS DE CAPTACION DIRECTA DEL MINISTERIO DE EDUCACION SUPERIOR LEY 139-01</t>
  </si>
  <si>
    <t>2078 - RECURSOS DE CAPTACION DIRECTA DEL MINISTERIO DE INTERIOR Y POLICIA LEY 80-99 RESOLUCION 02-06</t>
  </si>
  <si>
    <t>2079 - RECURSOS DE CAPTACION DIRECTA DE LOS COMEDORES ECONOMICO LEY 856</t>
  </si>
  <si>
    <t>2080 - RECURSOS DE CAPTACION DIRECTA DE LA DIRECCION GENERAL DE MIGRACION LEY 285-04</t>
  </si>
  <si>
    <t>2081 - RECURSOS DE CAPTACION DIRECTA DE LA POLICIA NACIONAL LEY 96-04</t>
  </si>
  <si>
    <t>2082 - RECURSOS DE CAPTACION DIRECTA DEL MINISTERIO DE INDUSTRIA  Y COMERCIO LEY 290-66</t>
  </si>
  <si>
    <t>2083 - RECURSOS DE CAPTACION DIRECTA DE LA DIRECCION GENERAL DE MINERIA LEY 146-71</t>
  </si>
  <si>
    <t>2084 - RECURSOS DE CAPTACION DIRECTA DEL MINISTERIO DE HACIENDA .</t>
  </si>
  <si>
    <t>2085 - RECURSOS DE CAPTACION DIRECTA DE LA DIRECCION GENERAL DE BIENES NACIONALES LEY 1832-1948</t>
  </si>
  <si>
    <t>2086 - RECURSOS DE CAPTACION DIRECTA DE CATASTRO NACIONAL LEY 317-68</t>
  </si>
  <si>
    <t>2087 - RECURSOS DE CAPTACION DIRECTA DE LA DIRECCION GENERAL DE PASAPORTES LEY 144-99</t>
  </si>
  <si>
    <t>2088 - RECURSOS DE CAPTACION DIRECTA DEL MINISTERIO DE EDUCACION</t>
  </si>
  <si>
    <t>2089 - RECURSOS DE CAPTACION DIRECTA DEL MINISTERIO DE SALUD PUBLICA (DIRECCION FINANCIERA)</t>
  </si>
  <si>
    <t>2090 - RECURSOS DE CAPTACION DIRECTA DEL MINISTERIO DE TURISMO LEY 541-84</t>
  </si>
  <si>
    <t>2091 - RECURSOS DE CAPTACION DIRECTA DE LA COMISION EJECUTIVA DE INFRAESTRUCTURA DE ZONAS TURISTICA (CEIZTUR) DECRETO 655-08</t>
  </si>
  <si>
    <t>2092 - RECURSOS DE CAPTACION DIRECTA DEL PROGRAMA ESCENCIALES (PROMESE CAL) DECRECTO 308-97</t>
  </si>
  <si>
    <t>2093 - RECURSOS DE CAPTACION DIRECTA DE LA FUERZA AEREAS DOMINICANA LEY 873-78 DECRECTO 655-08</t>
  </si>
  <si>
    <t>2095 - RECURSOS DE CAPTACION DIRECTA DE LA DIRECCION GENERAL DE GANADERIA LEY 180-01</t>
  </si>
  <si>
    <t>2096 - RECURSOS DE CAPTACION DIRECTA DEL MINISTERIO DE DEPORTES DECRETO 250-99</t>
  </si>
  <si>
    <t>2097 - RECURSOS DE CAPTACION DIRECTA DEL MINISTERIO DE TRABAJO</t>
  </si>
  <si>
    <t>2098 - RECURSOS DE CAPTACION DIRECTA DE LA OFICINA METROPOLITANA DE SERVICIOS DE AUTOBUSES DECRETO 448-97</t>
  </si>
  <si>
    <t>2099 - RECURSOS DE CAPTACION DIRECTA DE LA PROCURADURIA GENERAL DE REPUBLICA</t>
  </si>
  <si>
    <t>2100 - RECURSOS DE CAPTACION DIRECTA DEL CENTRO DE CAPACITACION EN POLITICA Y GESTION FISCAL (CAPGEFI) DECRETO 1846-80</t>
  </si>
  <si>
    <t>2102 - RECURSOS DE CAPTACION DIRECTA DE LA OFICINA PARA EL REORDENAMIENTO DEL TRANSPORTE DECRETO 477-05</t>
  </si>
  <si>
    <t>2103 - RECURSOS DE CAPTACION DIRECTA DE LA OFICINA DE INGENIEROS SUPERVISORES DE OBRAS DEL ESTADO (OISOE) DECRETO</t>
  </si>
  <si>
    <t>2104 - RECURSOS DE CAPTACIÓN DIRECTA DEL CUERPO ESPECIALIZADO EN SEGURIDAD AEROPORTUARIA (CESA)</t>
  </si>
  <si>
    <t>2106 - RECURSOS DE CAPTACIÓN DIRECTA DEL INSTITUTO SALOME UREÑA</t>
  </si>
  <si>
    <t>2107 - RECURSOS DE CAPTACIÓN DIRECTA DEL INSTITUTO TECNOLÓGICO DE LAS AMÉRICAS (ITLA)</t>
  </si>
  <si>
    <t>2108 - RECURSOS DE CAPTACIÓN DIRECTA DEL MINISTERIO DE OBRAS PÚBLICAS Y COMUNICACIONES</t>
  </si>
  <si>
    <t>2109 - FONDO POR SUBASTAS PÚBLICAS DE IMPORTACIONES AGROPECUARIAS. (DECRETO 569-12)</t>
  </si>
  <si>
    <t>2111 - RECURSOS DE CAPTACIÓN DIRECTA DE INSTITUTO NACIONAL DE LA AGUJA (INAGUJA)</t>
  </si>
  <si>
    <t>2112 - RECURSOS DE CAPTACIÓN DIRECTA DE LA ARMADA DE LA REPUBLICA</t>
  </si>
  <si>
    <t>2113 - RECURSOS DE CAPTACIÓN DIRECTA DEL  CUERPO ESPECIALIZADO DE SEGURIDAD PORTUARIA (CESEP)</t>
  </si>
  <si>
    <t>2114 - RECURSOS DE CAPTACIÓN DIRECTA DE LA DIRECCION GENERAL DE ESCUELAS VOCACIONALES</t>
  </si>
  <si>
    <t>2117 - RECURSOS DE CAPTACIÓN DIRECTA PARA EL FOMENTO Y DESARROLLO DEL GAS NATURAL EN EL PARQUE VEHICULAR</t>
  </si>
  <si>
    <t>2.1.2.2.1 - Contratación de Bienes y Servicios</t>
  </si>
  <si>
    <t>1/ El presupuesto vigente corresponde al presupuesto aprobado, referente a la Ley No. 341-21 para el periodo fiscal 2021, incluyendo las modificaciones permitidas conforme a lo dispuesto en el Art. 48 de la Ley Orgánica de Presupuesto para el Sector Público (Ley No.423-06).</t>
  </si>
  <si>
    <t>2/ Cifra del PIB corresponde al  marco macroeconómico elaborado por el MEPyD, revisado en Noviembre 2021.</t>
  </si>
  <si>
    <t xml:space="preserve">2021
</t>
  </si>
  <si>
    <t>2.3.01 - Riego</t>
  </si>
  <si>
    <t>4.5.05 - Familia e hijos</t>
  </si>
  <si>
    <t>Población beneficiada**</t>
  </si>
  <si>
    <t>Junio 2021</t>
  </si>
  <si>
    <t xml:space="preserve">EJECUCION </t>
  </si>
  <si>
    <r>
      <t>% PIB</t>
    </r>
    <r>
      <rPr>
        <b/>
        <vertAlign val="superscript"/>
        <sz val="11"/>
        <color theme="0"/>
        <rFont val="Avenir Next LT Pro"/>
        <family val="2"/>
      </rPr>
      <t>1/</t>
    </r>
  </si>
  <si>
    <t>1/ Cifra del PIB corresponde al marco macroeconómico elaborado por MEPyD, revisado en noviembre 2021.</t>
  </si>
  <si>
    <t xml:space="preserve">ORGANISMOS DESCENTRALIZADOS y AUTÓNOMOS NO FINANCIEROS </t>
  </si>
  <si>
    <t>INSTITUCIONES DE LA SEGURIDAD SOCIAL</t>
  </si>
  <si>
    <t>0222 - MINISTERIO DE ENERGIA Y MINAS</t>
  </si>
  <si>
    <t xml:space="preserve">ORGANISMOS DESCENTRALIZADOS Y AUTÓNOMOS NO FINANCIEROS   </t>
  </si>
  <si>
    <t>5165 - COMISION REGULADORA DE PRACTICAS DESLEALES</t>
  </si>
  <si>
    <t>5167 - OFICINA NACIONAL DE DEFENSA PUBLICA</t>
  </si>
  <si>
    <t>5180 - DIRECCION CENTRAL DEL SERVICIO NACIONAL DE SALUD</t>
  </si>
  <si>
    <t>ADMINISTRACION CENTRAL</t>
  </si>
  <si>
    <t>PIB Nominal 2021 Mar.Macro (Nov 2021)</t>
  </si>
  <si>
    <t>Ingresos</t>
  </si>
  <si>
    <t>Gastos</t>
  </si>
  <si>
    <t>Gastos COVID-19</t>
  </si>
  <si>
    <t xml:space="preserve">Incentivo a la Labor Humanitaria </t>
  </si>
  <si>
    <t>VARIACIÓN 2021/2020</t>
  </si>
  <si>
    <t>EJECUTADO</t>
  </si>
  <si>
    <t>PRES. INICIAL 2021 
(LEY NO. 237-20)</t>
  </si>
  <si>
    <t>% 
EJECUCIÓN</t>
  </si>
  <si>
    <t>% 
PIB*</t>
  </si>
  <si>
    <t>(8) = (5)/PIB</t>
  </si>
  <si>
    <t>(9) = (5-1)/1</t>
  </si>
  <si>
    <t>(10) = (5-1)</t>
  </si>
  <si>
    <t>2.1.2.8 - 1 %  que se asigna durante el ejercicio para gasto corriente por calamidad publica</t>
  </si>
  <si>
    <t>2.1.5 - Subvenciones otorgadas a empresas</t>
  </si>
  <si>
    <t>2.1.6 - Transferencias corrientes</t>
  </si>
  <si>
    <t>2.2.6 - Transferencias de capital</t>
  </si>
  <si>
    <t>-El presupuesto vigente corresponde al presupuesto aprobado, referente a la Ley No.341-21 para el periodo fiscal 2021, incluyendo las modificaciones permitidas conforme a lo dispuesto en el Art.48 de la Ley Orgánica de Presupuesto para el Sector Público (Ley No.423-06).</t>
  </si>
  <si>
    <t xml:space="preserve"> 2020-2021</t>
  </si>
  <si>
    <t>Presupuesto Vigente</t>
  </si>
  <si>
    <t>Ejecución 2021</t>
  </si>
  <si>
    <t>% Ejecución vs. Aprobado</t>
  </si>
  <si>
    <t>Servicio</t>
  </si>
  <si>
    <t>Externo</t>
  </si>
  <si>
    <t>Amortización</t>
  </si>
  <si>
    <t>Intereses</t>
  </si>
  <si>
    <t>Comisiones</t>
  </si>
  <si>
    <t>Interno</t>
  </si>
  <si>
    <t>Notas: El presupuesto vigente corresponde al presupuesto aprobado, referente a la Ley No.341-21 para el periodo fiscal 2021, incluyendo las modificaciones permitidas conforme a lo dispuesto en el Art.48 de la Ley Orgánica de Presupuesto para el Sector Público (Ley No.423-06).</t>
  </si>
  <si>
    <t xml:space="preserve">Fuente: Sistema de Información de la Gestión Financiera (SIGEF) </t>
  </si>
  <si>
    <t>Período enero – diciembre</t>
  </si>
  <si>
    <t>Ámbito institucional</t>
  </si>
  <si>
    <t>Capítulos</t>
  </si>
  <si>
    <t>Unidades Ejecutoras</t>
  </si>
  <si>
    <t>Productos</t>
  </si>
  <si>
    <t>Productos con programación física financiera</t>
  </si>
  <si>
    <t>Administración central</t>
  </si>
  <si>
    <t>283 (87%)</t>
  </si>
  <si>
    <t>Instituciones públicas descentralizadas y autónomas no financieras</t>
  </si>
  <si>
    <t>141 (85%)</t>
  </si>
  <si>
    <t>Instituciones de la seguridad social</t>
  </si>
  <si>
    <t>21 (100%)</t>
  </si>
  <si>
    <t>Poderes y Órganos constitucionales</t>
  </si>
  <si>
    <t>11 (79%)</t>
  </si>
  <si>
    <t>456 (87%)</t>
  </si>
  <si>
    <t>Fuente: elaboración propia en base a las informaciones extraídas del Sistema de Información de la Gestión Financiera (SIGEF).</t>
  </si>
  <si>
    <t>Finalidad</t>
  </si>
  <si>
    <t>Servicios sociales</t>
  </si>
  <si>
    <t>227 (94%)</t>
  </si>
  <si>
    <t>Servicios económicos</t>
  </si>
  <si>
    <t>90 (76%)</t>
  </si>
  <si>
    <t>Servicios generales</t>
  </si>
  <si>
    <t>107 (82%)</t>
  </si>
  <si>
    <t>Protección del medio ambiente</t>
  </si>
  <si>
    <t>32 (94%)</t>
  </si>
  <si>
    <t>Tabla 6.Desempeño de los principales programas con finalidad de servicios económicos</t>
  </si>
  <si>
    <t>Tabla 7.Desempeño de los principales programas con finalidad de servicios generales</t>
  </si>
  <si>
    <t>Tabla 8.Desempeño de los principales programas con finalidad de protección del medio ambiente</t>
  </si>
  <si>
    <t>Tabla 9.Cumplimiento físico y financiero por productos de los PoR</t>
  </si>
  <si>
    <t>Servicios técnicos pedagógicos</t>
  </si>
  <si>
    <t>Regulación y desarrollo de la aviación civil</t>
  </si>
  <si>
    <t>Aplicación de política exterior y fomento de las relaciones comerciales</t>
  </si>
  <si>
    <t>Promedio de los principales programas</t>
  </si>
  <si>
    <t>Nota: el cumplimiento se calcula como la ejecución (física o financiera) del producto entre la programación de este. En el gráfico se presentan las cantidades de productos según el nivel de cumplimiento alcanzado y el porcentaje que representa del total de productos de los Programas orientados a Resultados.</t>
  </si>
  <si>
    <t>Nota: el cumplimiento se calcula como la ejecución (física o financiera) del producto entre la programación de este. En el gráfico se presentan las cantidades de productos según el nivel de cumplimiento alcanzado y el porcentaje que representa del total de productos programados.</t>
  </si>
  <si>
    <t>Gestión y coordinación de los servicios de bienestar magisterial</t>
  </si>
  <si>
    <t>Nota: no se incluyen los programas no productivos como actividades centrales, deuda pública, contribuciones especiales, y administración de activos, pasivos y transferencias (01, 96, 98 y 99).</t>
  </si>
  <si>
    <t>Provisión de medicamentos, insumos sanitarios y reactivos de laboratorio</t>
  </si>
  <si>
    <t>Producto</t>
  </si>
  <si>
    <t>Cumplimiento financiero</t>
  </si>
  <si>
    <t>Cumplimiento físico</t>
  </si>
  <si>
    <t>Aseguramiento de la disponibilidad de métodos de planificación familiar en establecimientos según normativas</t>
  </si>
  <si>
    <t>Población en edad fértil informada y empoderada recibe paquete completo de promoción de salud sexual y reproductiva</t>
  </si>
  <si>
    <t>Gestantes, puérperas y niños menores de 1 año reciben acompañamiento</t>
  </si>
  <si>
    <t>Desempeño promedio del programa</t>
  </si>
  <si>
    <t>Personas contacto de casos TB investigada, evaluada y referida para tratamiento preventivo (general, migrantes y personas privadas de libertad)</t>
  </si>
  <si>
    <t>Personas diagnosticadas con TB y TB drogo-resistente con acceso a medicamentos oportunamente</t>
  </si>
  <si>
    <t>Personas con coinfección TB y VIH diagnosticada con acceso a medicamentos oportunamente</t>
  </si>
  <si>
    <t>Personas sintomáticas respiratorios detectados</t>
  </si>
  <si>
    <t>Pacientes TB con factores de baja adherencia reciben DOT domiciliario en provincias priorizadas</t>
  </si>
  <si>
    <t>Pacientes TB reciben paquete de salud mental en provincias priorizadas</t>
  </si>
  <si>
    <t>Prevención, diagnóstico y tratamiento VIH/SIDA</t>
  </si>
  <si>
    <t>Pacientes viviendo con VIH SIDA en TARV en abandono reciben seguimiento según estrategia de recuperación en la región Cibao Central</t>
  </si>
  <si>
    <t>Pacientes viviendo con VIH SIDA en TARV en abandono reciben seguimiento según estrategia de recuperación en la región El Valle</t>
  </si>
  <si>
    <t>Personas VIH+ que acceden a servicios de atención integral</t>
  </si>
  <si>
    <t>Población recibe información, educación para cambios de conducta</t>
  </si>
  <si>
    <t>Personal de salud monitorea el cumplimiento de los lineamientos establecidos en la guía de adherencia</t>
  </si>
  <si>
    <t>Sistema de salud recibe los beneficios del monitoreo y evaluación de los procesos de prevención del VIH y SIDA</t>
  </si>
  <si>
    <t>Desarrollo infantil para niños y niñas de 0 a 4 años y 11 meses</t>
  </si>
  <si>
    <t>Niños y niñas de 0 a 4 años y 11 meses reciben atención de acuerdo con su condición</t>
  </si>
  <si>
    <t>Niños y niñas de 0 a 4 años y 11 meses reciben servicio educativo del nivel inicial</t>
  </si>
  <si>
    <t>Niños y niñas de 0 a 4 años y 11 meses con seguimiento de salud y nutrición</t>
  </si>
  <si>
    <t>Familias reciben servicios de acompañamiento conforme al modelo de atención integral</t>
  </si>
  <si>
    <t>Desarrollo integral y protección al adulto mayor</t>
  </si>
  <si>
    <t>Adultos mayores reciben atención y protección integral en centros modelos, según el método SECARE</t>
  </si>
  <si>
    <t>Adultos mayores reciben atención y protección integral permanente, según el método SECARE</t>
  </si>
  <si>
    <t>Reducción de crímenes y delitos que afectan a la seguridad ciudadana</t>
  </si>
  <si>
    <t>Delegaciones con servicio de patrullaje preventivo/proactivo en el municipio de Los Alcarrizos</t>
  </si>
  <si>
    <t>Reducción de los accidentes de tránsito</t>
  </si>
  <si>
    <t>Intersecciones con control de tránsito implementado en el Distrito Nacional</t>
  </si>
  <si>
    <t>Fomento y desarrollo de la productividad de los sistemas de producción de leche bovina</t>
  </si>
  <si>
    <t>Productores de leche bovina reciben asistencia técnica en la región Este</t>
  </si>
  <si>
    <t>Productores de leche bovina reciben apoyo en inseminación artificial en la región Este</t>
  </si>
  <si>
    <t>Prevención y control de enfermedades bovinas</t>
  </si>
  <si>
    <t>Ganado bovino con prueba diagnóstica para brucelosis aplicada en la región agropecuaria Noroeste</t>
  </si>
  <si>
    <t>Ganado bovino con prueba diagnóstica para tuberculosis aplicada en la región agropecuaria Noroeste</t>
  </si>
  <si>
    <t>Hembras bovinas vacunadas contra brucelosis en la región agropecuaria Noroeste</t>
  </si>
  <si>
    <t>Ganado bovino con identificación individual en la región agropecuaria Noroeste</t>
  </si>
  <si>
    <t>Principales programas con finalidad de protección del medio ambiente</t>
  </si>
  <si>
    <t>Desempeño financiero promedio</t>
  </si>
  <si>
    <t>Desempeño físico promedio</t>
  </si>
  <si>
    <t>Peso de la ejecución respecto a la finalidad</t>
  </si>
  <si>
    <t>Manejo sostenible de recursos no renovables, de los suelos y las aguas</t>
  </si>
  <si>
    <t>Manejo sostenible de los recursos forestales</t>
  </si>
  <si>
    <t>Desarrollo y promoción de la inclusión social, cultural y productiva</t>
  </si>
  <si>
    <t>Desarrollo en la infraestructura física de caminos vecinales</t>
  </si>
  <si>
    <t>Conservación de la biodiversidad</t>
  </si>
  <si>
    <t>Principales programas con finalidad de servicios sociales</t>
  </si>
  <si>
    <t>Servicios de educación primaria para niños y niñas de 6-11 años</t>
  </si>
  <si>
    <t>Protección social</t>
  </si>
  <si>
    <t>Servicios de educación secundaria para niños, niñas y adolescentes de 12-17 años</t>
  </si>
  <si>
    <t>Provisión de servicios de salud en establecimientos no auto gestionados</t>
  </si>
  <si>
    <t>Servicios de bienestar estudiantil</t>
  </si>
  <si>
    <t>Principales programas con finalidad de servicios económicos</t>
  </si>
  <si>
    <t>Acceso y uso adecuado del servicio de transporte</t>
  </si>
  <si>
    <t>Mantenimiento, seguridad y asistencia vial</t>
  </si>
  <si>
    <t>Desarrollo de la infraestructura física de calles y avenidas</t>
  </si>
  <si>
    <t>Desarrollo territorial y de comunidades</t>
  </si>
  <si>
    <t>Construcción y rehabilitación de presas</t>
  </si>
  <si>
    <t>Principales programas con finalidad de servicios generales</t>
  </si>
  <si>
    <t>Servicios de seguridad ciudadana y orden público</t>
  </si>
  <si>
    <t>Administración de justicia</t>
  </si>
  <si>
    <t>Defensa terrestre</t>
  </si>
  <si>
    <t>Defensa aérea</t>
  </si>
  <si>
    <t>Representación y defensa del interés público social</t>
  </si>
  <si>
    <t>0201 - Presidencia de la República</t>
  </si>
  <si>
    <t>02 - Gabinete de la Política Social</t>
  </si>
  <si>
    <t>0011 - Fondo de Promoción a las Iniciativas Comunitarias</t>
  </si>
  <si>
    <t>80-100%</t>
  </si>
  <si>
    <t>60-79%</t>
  </si>
  <si>
    <t>0-59%</t>
  </si>
  <si>
    <t>0203 - Ministerio de Defensa</t>
  </si>
  <si>
    <t>01 - Ministerio de Defensa</t>
  </si>
  <si>
    <t>0009 - Instituto Militar de los Derechos Humanos</t>
  </si>
  <si>
    <t>0204 - Ministerio de Relaciones Exteriores</t>
  </si>
  <si>
    <t>01 - Ministerio de Relaciones Exteriores</t>
  </si>
  <si>
    <t>0004 - Consejo Nacional de Fronteras</t>
  </si>
  <si>
    <t>0205 - Ministerio de Hacienda</t>
  </si>
  <si>
    <t>01 - Ministerio de Hacienda</t>
  </si>
  <si>
    <t>0011 - Dirección General de Crédito Público</t>
  </si>
  <si>
    <t>0212 - Ministerio de Industria y Comercio y Mipymes</t>
  </si>
  <si>
    <t>01 - Ministerio de Industria y Comercio</t>
  </si>
  <si>
    <t>0010 - Consejo de Coordinación de la Zona Especial de Desarrollo Fronterizo (CCDF)</t>
  </si>
  <si>
    <t>0214 - Procuraduría General de la República</t>
  </si>
  <si>
    <t>01 - Procuraduría General de la República</t>
  </si>
  <si>
    <t>0001 - Procuraduría General de la República Dominicana</t>
  </si>
  <si>
    <t>0401 - Junta Central Electoral</t>
  </si>
  <si>
    <t>01 - Junta Central Electoral</t>
  </si>
  <si>
    <t>0001 - Junta Central Electoral</t>
  </si>
  <si>
    <t>5135 - Oficina Nacional de Propiedad Industrial</t>
  </si>
  <si>
    <t>01 - Oficina Nacional de la Propiedad Industrial</t>
  </si>
  <si>
    <t>0001 - Oficina Nacional de la Propiedad Industrial</t>
  </si>
  <si>
    <t>5147 - Instituto Nacional de la Uva</t>
  </si>
  <si>
    <t>01 - Instituto Nacional de la Uva</t>
  </si>
  <si>
    <t>0001 - Instituto Nacional de la Uva</t>
  </si>
  <si>
    <t>5178 - Fondo Nacional para el Medio Ambiente y Recursos Naturales</t>
  </si>
  <si>
    <t>01 - Fondo Nacional para el Medio Ambiente y Recursos Naturales</t>
  </si>
  <si>
    <t>0001 - Fondo Nacional para el Medio Ambiente y Recursos Naturales</t>
  </si>
  <si>
    <t>5202 - Instituto de Auxilios y Viviendas</t>
  </si>
  <si>
    <t>01 - Instituto de Auxilios y Viviendas</t>
  </si>
  <si>
    <t>0001 - Instituto de Auxilios y Viviendas</t>
  </si>
  <si>
    <t>5209 - Dirección General de información y Defensa de los Afiliados</t>
  </si>
  <si>
    <t>01 - Direccion General de Información y Defensa de los Afiliados</t>
  </si>
  <si>
    <t>0001 - Direccion General de Información y Defensa de los Afiliados</t>
  </si>
  <si>
    <t>Fuente: elaboración propia en base a los informes entregados por las instituciones del Gobierno General Nacional.</t>
  </si>
  <si>
    <t xml:space="preserve">Periodo enero-diciembre </t>
  </si>
  <si>
    <t>Tabla 4.             Cumplimiento físico y financiero por productos por finalidad</t>
  </si>
  <si>
    <t>Tabla 5.             Desempeño de los principales programas con finalidad de servicios sociales</t>
  </si>
  <si>
    <t>Gráfico 2.         Cumplimiento físico y financiero por productos de los PoR</t>
  </si>
  <si>
    <t>PRESUPUESTO VIGENTE1/</t>
  </si>
  <si>
    <t>% PIB 2/</t>
  </si>
  <si>
    <r>
      <t xml:space="preserve">PRESUPUESTO VIGENTE </t>
    </r>
    <r>
      <rPr>
        <b/>
        <vertAlign val="superscript"/>
        <sz val="11"/>
        <color theme="0"/>
        <rFont val="Avenir Next LT Pro"/>
        <family val="2"/>
      </rPr>
      <t>1/</t>
    </r>
  </si>
  <si>
    <r>
      <t xml:space="preserve">% PIB </t>
    </r>
    <r>
      <rPr>
        <b/>
        <vertAlign val="superscript"/>
        <sz val="11"/>
        <color theme="0"/>
        <rFont val="Avenir Next LT Pro"/>
        <family val="2"/>
      </rPr>
      <t>2/</t>
    </r>
  </si>
  <si>
    <t>Balance Financiero (sin Gasto en COVID-19 y sin Incentivo a la Labor Humanitaria)</t>
  </si>
  <si>
    <t>Balance Financiero (con Gasto en COVID-19 e Incentivo a la Labor Humanitaria)</t>
  </si>
  <si>
    <r>
      <t>Fuentes: VacunateRD, Ministerio de Salud Pública y Asistencia Social (MISPAS). </t>
    </r>
    <r>
      <rPr>
        <sz val="11"/>
        <color theme="1"/>
        <rFont val="Avenir Next LT Pro"/>
        <family val="2"/>
      </rPr>
      <t> </t>
    </r>
  </si>
  <si>
    <t>PRESUPUESTO VIGENTE 1/</t>
  </si>
  <si>
    <r>
      <t>Notas:</t>
    </r>
    <r>
      <rPr>
        <sz val="11"/>
        <color theme="1"/>
        <rFont val="Avenir Next LT Pro"/>
        <family val="2"/>
      </rPr>
      <t> </t>
    </r>
  </si>
  <si>
    <t>DETALLE 2/</t>
  </si>
  <si>
    <t>%PIB 1/</t>
  </si>
  <si>
    <t>% PIB 1/</t>
  </si>
  <si>
    <t xml:space="preserve">% PIB 3/ </t>
  </si>
  <si>
    <r>
      <t>Notas: El listado de organismos autónomos y descentralizados no financieros e instituciones públicas de la seguridad social se corresponde a los registrados en el informe de auditoría de Cámara de Cuentas.</t>
    </r>
    <r>
      <rPr>
        <sz val="11"/>
        <color theme="1"/>
        <rFont val="Avenir Next LT Pro"/>
        <family val="2"/>
      </rPr>
      <t> </t>
    </r>
  </si>
  <si>
    <r>
      <t>Fuente: Sistema de Información de la Gestión Financiera (SIGEF)</t>
    </r>
    <r>
      <rPr>
        <sz val="11"/>
        <color theme="1"/>
        <rFont val="Avenir Next LT Pro"/>
        <family val="2"/>
      </rPr>
      <t> </t>
    </r>
  </si>
  <si>
    <t>Proyecciones 1/</t>
  </si>
  <si>
    <t>Observado 2/</t>
  </si>
  <si>
    <t>TPM 3/</t>
  </si>
  <si>
    <r>
      <rPr>
        <b/>
        <sz val="11"/>
        <color rgb="FFFF0000"/>
        <rFont val="Avenir Next LT Pro"/>
        <family val="2"/>
      </rPr>
      <t>Gráfico x.</t>
    </r>
    <r>
      <rPr>
        <b/>
        <sz val="11"/>
        <color theme="1"/>
        <rFont val="Avenir Next LT Pro"/>
        <family val="2"/>
      </rPr>
      <t xml:space="preserve"> Deuda Pública del SPNF por Monedas</t>
    </r>
  </si>
  <si>
    <t>Tabla 1.             Distribución y alcance de la programación de la ejecución física y financiera por ámbito institucional</t>
  </si>
  <si>
    <t>Tabla 2.             Distribución y alcance de la programación  de la ejecución física y financiera por finalidad</t>
  </si>
  <si>
    <t>Tabla 3.             Listado de instituciones que no entregaron el informe de autoevaluación anual 2021</t>
  </si>
  <si>
    <t>Gráfico 1.         Cumplimiento físico y financiero por productos</t>
  </si>
  <si>
    <t xml:space="preserve">Tabla 3. Programas Prioritarios de Servicios Sociales </t>
  </si>
  <si>
    <t xml:space="preserve">Tabla 1. Tasas de Crecimiento por  Actividad Económica </t>
  </si>
  <si>
    <r>
      <t xml:space="preserve">Gráfico </t>
    </r>
    <r>
      <rPr>
        <b/>
        <sz val="11"/>
        <rFont val="Avenir Next LT Pro"/>
        <family val="2"/>
      </rPr>
      <t>1</t>
    </r>
    <r>
      <rPr>
        <b/>
        <sz val="11"/>
        <color theme="1"/>
        <rFont val="Avenir Next LT Pro"/>
        <family val="2"/>
      </rPr>
      <t xml:space="preserve"> . Tasas de Crecimiento de la Economía Global</t>
    </r>
  </si>
  <si>
    <t xml:space="preserve">Gráfico 2 . Tasas de Crecimiento de la Economía Estadounidense </t>
  </si>
  <si>
    <t>Gráfico 3 . Tasas de Crecimiento Económico de Europa</t>
  </si>
  <si>
    <t>Gráfico 4. Tasas de Crecimiento de la Economía de China</t>
  </si>
  <si>
    <t>Gráfico 5 . Tasas de Crecimiento Económico de América Latina y el Caribe</t>
  </si>
  <si>
    <t>Gráfico 6 . Evolución Mensual de los Precios del Petróleo</t>
  </si>
  <si>
    <t>Gráfico 7 . Crecimiento Interanual del Producto Interno Bruta (PIB)</t>
  </si>
  <si>
    <t xml:space="preserve">Gráfico 8 .  Evolución Mensual de las Reservas Internacionales Brutas y en meses de Importación </t>
  </si>
  <si>
    <t xml:space="preserve">Gráfico 9 . Corredor de Tasas de Interés </t>
  </si>
  <si>
    <t xml:space="preserve">Gráfico 10 . Inflación Interanual y Subyacente </t>
  </si>
  <si>
    <t>Gráfico 11 . Comportamiento del Tipo de Camio</t>
  </si>
  <si>
    <t>Tabla 2 . Evolución de los Supuestos Macroeconómicos Proyectados y Registrados</t>
  </si>
  <si>
    <t>Tabla 4. Cuenta Ahorro-Inversión-Financiamiento del Gobierno Central</t>
  </si>
  <si>
    <t>Ilustración 1. Plan de Vacunación contra el COVID-19 por Fase</t>
  </si>
  <si>
    <t xml:space="preserve">Tabla 14. Ingresos del Gobierno Central por Clasificación Económica </t>
  </si>
  <si>
    <t xml:space="preserve">Tabla 15. Ingresos del Gobierno por Cuenta Única del Tesoro </t>
  </si>
  <si>
    <t>Gráfico 12. Recaudación por Entidad Recaudadora</t>
  </si>
  <si>
    <t>Tabla 16.Clasificación Económica de Gastos del Gobierno Central</t>
  </si>
  <si>
    <t xml:space="preserve">Tabla 17.  Gastos del Gobierno Central por la Clasificación Funcional </t>
  </si>
  <si>
    <t xml:space="preserve">Tabla 18. Clasificación Institucional de Gastos del Gobierno Central </t>
  </si>
  <si>
    <t>Tabla 19. Distribución y alcance de la programación de la ejecución física y financiera por ámbito institucional</t>
  </si>
  <si>
    <t>Tabla 20. Distribución y alcance de la programación  de la ejecución física y financiera por finalidad</t>
  </si>
  <si>
    <t>Gráfico 13. Cumplimiento físico y financiero por productos</t>
  </si>
  <si>
    <t>Tabla 21. Cumplimiento físico y financiero por productos por finalidad</t>
  </si>
  <si>
    <t>Tabla 23. Desempeño de los principales programas con finalidad de servicios sociales</t>
  </si>
  <si>
    <t>Tabla 23. Desempeño de los principales programas con finalidad de servicios económicos</t>
  </si>
  <si>
    <t>Tabla 24. Desempeño de los principales programas con finalidad de servicios generales</t>
  </si>
  <si>
    <t>Gráfico 14. Cumplimiento físico y financiero por productos de los PPoR</t>
  </si>
  <si>
    <t>Tabla 26. Cumplimiento físico y financiero por productos de los PoR</t>
  </si>
  <si>
    <t xml:space="preserve">Tabla 25. Desempeño de los principales programas con finalidad de protección del medio ambiente </t>
  </si>
  <si>
    <t>Tabla 27. Servicio de la Deuda del Gobierno Central</t>
  </si>
  <si>
    <t>Gráfico 16. Saldo de la Deuda Pública (SPNF) y Porcentaje del PIB</t>
  </si>
  <si>
    <t>Tabla 28. Saldo de Evolución de la Deuda del SPNF</t>
  </si>
  <si>
    <t xml:space="preserve">Tabla 29. Tasa de Interés y Plazo Promedio de la Deuda Pública del SPNF </t>
  </si>
  <si>
    <t>Tabla 30. Organismos Autónomos y Descentralizados No Financieros e Instituciones Públicas de la Seguridad Social  registradas en el SIGEF</t>
  </si>
  <si>
    <t>Tabla 31. Gasto por la Clasificación Económica de los Organismos Autónomos y Descentralizados No Financieros e Instituciones de la Seguridad Social</t>
  </si>
  <si>
    <t>Tabla 32. Gasto por la Clasificación Institucional de los Organismos Autónomos y Descentralizados No Financieros</t>
  </si>
  <si>
    <t xml:space="preserve">Tabla 33. Gasto por la Clasificación Institucional de las Instituciones Públicas de la Seguridad Social
</t>
  </si>
  <si>
    <t>Tabla 34. Gasto por la Clasificación Funcional de los Organismos Autónomos y Descentralizados No Financieros e Instituciones Públicas de la Seguridad Social</t>
  </si>
  <si>
    <t>Tabla 35. Organismos Autónomos y Descentralizados No Financieros e Instituciones Públicas de la Seguridad Social  registradas en el SIGEF</t>
  </si>
  <si>
    <t xml:space="preserve">Tabla 36 - Capítulo V. Gasto Total por Ambito Gubernamental </t>
  </si>
  <si>
    <t xml:space="preserve">Tabla 37. Clasificación Económica de Gastos de los Organismos Autónomos y Descentralizados No Financieros e Instituciones Públicas de la Seguridad Social  </t>
  </si>
  <si>
    <t>Tabla 38. Programación y Ejecución de Metas Físicas - Dirección Central del Servicio Nacional de Salud</t>
  </si>
  <si>
    <t>Tabla 39. Programación y Ejecución de Metas Físicas - Instituto Nacional de Recursos Hidráulicos (INDRHI)</t>
  </si>
  <si>
    <t>Tabla 40. Programación y Ejecución de Metas Físicas - Dirección General de Aduanas</t>
  </si>
  <si>
    <t xml:space="preserve">Tabla 41. Clasificación Institucional de los Organismos Autónomos y Descentralizados No Financieros 
</t>
  </si>
  <si>
    <t>Tabla 42. Programación y Ejecución de Metas Físicas - Consejo Nacional de Seguridad Social</t>
  </si>
  <si>
    <t>Tabla 43. Programación y Ejecución de Metas Físicas - Tesorería de la Seguridad Social</t>
  </si>
  <si>
    <t>Tabla 44. Programación y Ejecución de Metas Físicas - Instituto Dominicano de Prevención y Protección de Riesgos Laborales</t>
  </si>
  <si>
    <t xml:space="preserve">Tabla 45. Clasificación Institucional de Instituciones Públicas de la Seguridad Social 
</t>
  </si>
  <si>
    <t>Tabla 46. Clasificación Funcional de los Organismos Autónomos y Descentralizados No Financieros e Instituciones Públicas de la Seguridad Social</t>
  </si>
  <si>
    <r>
      <rPr>
        <b/>
        <sz val="11"/>
        <color rgb="FFFF0000"/>
        <rFont val="Avenir Next LT Pro"/>
        <family val="2"/>
      </rPr>
      <t>Tabla 47.</t>
    </r>
    <r>
      <rPr>
        <b/>
        <sz val="11"/>
        <color theme="1"/>
        <rFont val="Avenir Next LT Pro"/>
        <family val="2"/>
      </rPr>
      <t>Clasificación Económica de los Recursos Asignados por Disposición del Presidente</t>
    </r>
  </si>
  <si>
    <t>Tabla 48. Clasificación Institucional de los Recursos Asignados por Disposición del Presidente</t>
  </si>
  <si>
    <t>Tabla 49. Clasificación Funcional de los Recursos Asignados por Disposición del Presidente</t>
  </si>
  <si>
    <t>Tabla 50. Gastos del Fondo de Calamidades y Emergencias Públicas según Clasificación Económica de los Organismos Descentralizados y Autónomos No Financieros</t>
  </si>
  <si>
    <t>Tabla 58. Gastos en COVID-19 según Clasificación Funcional de la Administración Central</t>
  </si>
  <si>
    <t>Tablas 59. Gastos en COVID-19 según Clasificación Funcional de los Organismos Descentralizados y Autónomos No Financieros e Instituciones Públicas de la Seguridad Social
2021</t>
  </si>
  <si>
    <r>
      <rPr>
        <b/>
        <sz val="11"/>
        <rFont val="Avenir Next LT Pro"/>
        <family val="2"/>
      </rPr>
      <t>Tabla 60.</t>
    </r>
    <r>
      <rPr>
        <b/>
        <sz val="11"/>
        <color theme="1"/>
        <rFont val="Avenir Next LT Pro"/>
        <family val="2"/>
      </rPr>
      <t xml:space="preserve"> Ejecución de Incentivo a la Labor Humanitaria
2021</t>
    </r>
  </si>
  <si>
    <r>
      <rPr>
        <b/>
        <sz val="11"/>
        <rFont val="Avenir Next LT Pro"/>
        <family val="2"/>
      </rPr>
      <t xml:space="preserve">Tabla 61.  </t>
    </r>
    <r>
      <rPr>
        <b/>
        <sz val="11"/>
        <color theme="1"/>
        <rFont val="Avenir Next LT Pro"/>
        <family val="2"/>
      </rPr>
      <t>Balance Financiero del Gobierno Central incluyendo Gastos en Calamidad Pública
2021</t>
    </r>
  </si>
  <si>
    <r>
      <rPr>
        <b/>
        <sz val="11"/>
        <rFont val="Avenir Next LT Pro"/>
        <family val="2"/>
      </rPr>
      <t xml:space="preserve">Tabla 57. </t>
    </r>
    <r>
      <rPr>
        <b/>
        <sz val="11"/>
        <color theme="1"/>
        <rFont val="Avenir Next LT Pro"/>
        <family val="2"/>
      </rPr>
      <t>Gastos en COVID-19 según Clasificación Institucional de los Organismos Descentralizados y Autónomos No Financieros e Instituciones Públicas de la Seguridad Social</t>
    </r>
  </si>
  <si>
    <r>
      <rPr>
        <b/>
        <sz val="11"/>
        <rFont val="Avenir Next LT Pro"/>
        <family val="2"/>
      </rPr>
      <t xml:space="preserve">Tablas 56.  </t>
    </r>
    <r>
      <rPr>
        <b/>
        <sz val="11"/>
        <color theme="1"/>
        <rFont val="Avenir Next LT Pro"/>
        <family val="2"/>
      </rPr>
      <t>Gastos en COVID-19 según Clasificación Institucional de la Administración Central</t>
    </r>
  </si>
  <si>
    <r>
      <rPr>
        <b/>
        <sz val="11"/>
        <rFont val="Avenir Next LT Pro"/>
        <family val="2"/>
      </rPr>
      <t>Ilustración 2. Plan</t>
    </r>
    <r>
      <rPr>
        <b/>
        <sz val="11"/>
        <color rgb="FF000000"/>
        <rFont val="Avenir Next LT Pro"/>
        <family val="2"/>
      </rPr>
      <t xml:space="preserve"> de Vacunación por Fase</t>
    </r>
  </si>
  <si>
    <t>Tabla 55. Gastos en COVID-19 según Clasificación Económica de la Administración Central</t>
  </si>
  <si>
    <t>Tabla 54. Gastos en COVID-19 según Clasificación Económica de la Administración Central</t>
  </si>
  <si>
    <r>
      <rPr>
        <b/>
        <sz val="11"/>
        <rFont val="Avenir Next LT Pro"/>
        <family val="2"/>
      </rPr>
      <t xml:space="preserve">Tabla 53. </t>
    </r>
    <r>
      <rPr>
        <b/>
        <sz val="11"/>
        <color theme="1"/>
        <rFont val="Avenir Next LT Pro"/>
        <family val="2"/>
      </rPr>
      <t xml:space="preserve">Ejecución de Programas de Asistencia Social COVID-19: Concepto Agrupación COVID-19  </t>
    </r>
  </si>
  <si>
    <r>
      <rPr>
        <b/>
        <sz val="11"/>
        <rFont val="Avenir Next LT Pro"/>
        <family val="2"/>
      </rPr>
      <t>Tabla 51. Gast</t>
    </r>
    <r>
      <rPr>
        <b/>
        <sz val="11"/>
        <color theme="1"/>
        <rFont val="Avenir Next LT Pro"/>
        <family val="2"/>
      </rPr>
      <t xml:space="preserve">os del Fondo de Calamidades y Emergencias Públicas según Clasificación Institucional de los Organismos Descentralizados y Autónomos No Financieros </t>
    </r>
  </si>
  <si>
    <r>
      <rPr>
        <b/>
        <sz val="11"/>
        <rFont val="Avenir Next LT Pro"/>
        <family val="2"/>
      </rPr>
      <t>Tabla 52. Ga</t>
    </r>
    <r>
      <rPr>
        <b/>
        <sz val="11"/>
        <color theme="1"/>
        <rFont val="Avenir Next LT Pro"/>
        <family val="2"/>
      </rPr>
      <t xml:space="preserve">stos del Fondo de Calamidades y Emergencias Públicas según Clasificación Funcional de los Organismos Descentralizados y Autónomos No Financieros </t>
    </r>
  </si>
  <si>
    <t>EJECUCION</t>
  </si>
  <si>
    <t>(Capítulo - Subcapítulo - Unidad Ejecutora - Programa)</t>
  </si>
  <si>
    <t>0101 - SENADO DE LA REPUBLICA</t>
  </si>
  <si>
    <t>01 - CÁMARA  DE SENADORES</t>
  </si>
  <si>
    <t>0001 - SENADO DE LA REPÚBLICA DOMINICANA</t>
  </si>
  <si>
    <t>11 - Representación, fiscalización y gestión legislativa</t>
  </si>
  <si>
    <t>98 - ADMINISTRACION DE CONTRIBUCIONES ESPECIALES</t>
  </si>
  <si>
    <t>0102 - CAMARA DE DIPUTADOS</t>
  </si>
  <si>
    <t>01 - CAMARA DE DIPUTADOS</t>
  </si>
  <si>
    <t>0001 - CÁMARA DE DIPUTADOS</t>
  </si>
  <si>
    <t>0201 - PRESIDENCIA DE LA REPUBLICA</t>
  </si>
  <si>
    <t>01 - MINISTERIO ADMINISTRATIVO DE LA PRESIDENCIA</t>
  </si>
  <si>
    <t>0001 - SECRETARIADO ADMINISTRATIVO DE LA PRESIDENCIA</t>
  </si>
  <si>
    <t>01 - Actividad central</t>
  </si>
  <si>
    <t>11 - Fondo a cargo del Poder Ejecutivo</t>
  </si>
  <si>
    <t>99 - Administración de activos, pasivos y transferencias</t>
  </si>
  <si>
    <t>0005 - GOBERNACIÓN  DEL EDIFICIO GUBERNAMENTAL JUAN PABLO DUARTE</t>
  </si>
  <si>
    <t>0007 - GABINETE DE POLITICA MEDIOAMBIENTAL Y DESARROLLO FISICO</t>
  </si>
  <si>
    <t>0009 - COMISIÓN PRESIDENCIAL DE APOYO AL DESARROLLO PROVINCIAL</t>
  </si>
  <si>
    <t>22 - Apoyo al desarrollo provincial</t>
  </si>
  <si>
    <t>0010 - CONSEJO NACIONAL PARA EL CAMBIO CLIMATICO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</si>
  <si>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</si>
  <si>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</si>
  <si>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</si>
  <si>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</si>
  <si>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</si>
  <si>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</si>
  <si>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COMISIÓN PERMANENTE DE EFEMÉRIDES PATRIA</t>
  </si>
  <si>
    <t>18 - Coordinacion y Fomento de las Actividades Culturales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</si>
  <si>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</si>
  <si>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</si>
  <si>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</si>
  <si>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02 - GABINETE DE LA POLITICA SOCIAL</t>
  </si>
  <si>
    <t>0001 - GABINETE SOCIAL DE LA PRESIDENCIA</t>
  </si>
  <si>
    <t>12 - Proteccion Social</t>
  </si>
  <si>
    <t>0002 - COMUNIDAD DIGNA CONTRA LA POBREZA</t>
  </si>
  <si>
    <t>13 - Desarrollo Social Comunitario</t>
  </si>
  <si>
    <t>0003 - PLAN PRESIDENCIAL CONTRA LA POBREZA</t>
  </si>
  <si>
    <t>14 - Asistencia Social Integral</t>
  </si>
  <si>
    <t>0004 - COMISION PRESIDENCIAL DE APOYO AL DESARROLLO BARRIAL</t>
  </si>
  <si>
    <t>0007 - PROGRESANDO CON SOLIDARIDAD</t>
  </si>
  <si>
    <t>0008 - ADMINISTRADORA DE SUBSIDIOS SOCIALES</t>
  </si>
  <si>
    <t>0009 - SISTEMA ÚNICO DE BENEFICIARIOS</t>
  </si>
  <si>
    <t>0010 - CONSEJO NACIONAL DE LA PERSONA ENVEJECIENTE</t>
  </si>
  <si>
    <t>15 - Desarrollo integral y protección al adulto mayor</t>
  </si>
  <si>
    <t>0011 - FONDO DE PROMOCIÓN A LAS INICIATIVAS COMUNITARIAS</t>
  </si>
  <si>
    <t>0014 - COMEDORES ECONOMICOS DEL ESTADO</t>
  </si>
  <si>
    <t>0015 - DIRECCIÓN GENERAL DE DESARROLLO DE LA COMUNIDAD</t>
  </si>
  <si>
    <t>0016 - DIRECCION GENERAL DE DESARROLLO FRONTERIZO</t>
  </si>
  <si>
    <t>04 - CONTRALORIA GENERAL DE LA REPUBLICA</t>
  </si>
  <si>
    <t>0001 - CONTRALORÍA GENERAL DE LA REPÚBLICA</t>
  </si>
  <si>
    <t>11 - Control fiscal</t>
  </si>
  <si>
    <t>05 - OFICINA DE INGENIEROS SUPERVISORES DE OBRAS DEL ESTADO</t>
  </si>
  <si>
    <t>0001 - OFICINA DE INGENIEROS SUPERVISORA DE OBRAS DEL ESTADO</t>
  </si>
  <si>
    <t>12 - CONSTRUCCION Y RECONSTRUCCION DE CARRETERAS</t>
  </si>
  <si>
    <t>13 - CONSTRUCCION Y RECONSTRUCCION DE OBRAS DEPORTIVAS</t>
  </si>
  <si>
    <t>15 - Construcción y reconstrucción de obras de salud</t>
  </si>
  <si>
    <t>16 - Construcción y reconstrucción de obras para centros educativos</t>
  </si>
  <si>
    <t>17 - CONSTRUCCION Y RECONSTRUCCION DE CENTROS RELIGIOSOS</t>
  </si>
  <si>
    <t>19 - Construcción y reconstrucción de obras para recreación y cultura</t>
  </si>
  <si>
    <t>06 - MINISTERIO DE LA PRESIDENCIA</t>
  </si>
  <si>
    <t>0001 - MINISTERIO DE LA PRESIDENCIA</t>
  </si>
  <si>
    <t>13 - Atención, prevención de desastres</t>
  </si>
  <si>
    <t>14 - Fomento del sector inmobiliario del Estado</t>
  </si>
  <si>
    <t>99 - ADM. DE ACTIVOS, PASIVOS Y TRANSFERENCIAS</t>
  </si>
  <si>
    <t>0002 - DIRECCIÓN  GENERAL DE COMUNICACIÓN</t>
  </si>
  <si>
    <t>11 - Servicio de comunicación y análisis de información estratégica</t>
  </si>
  <si>
    <t>0003 - DIRECCIÓN DE INFORMACIÓN ANÁLISIS Y PROGRAMACIÓN ESTRATÉGICA</t>
  </si>
  <si>
    <t>0004 - SERVICIO INTEGRAL DE EMERGENCIAS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</si>
  <si>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</si>
  <si>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</si>
  <si>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</si>
  <si>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</si>
  <si>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0007 - OFICINA PRESIDENCIAL DE TECNOLOGÍA DE LA INFORMACIÓN  Y COMUNICACIÓN</t>
  </si>
  <si>
    <t>15 - Programación e implementación del gobierno electrónico y atención ciudadana.</t>
  </si>
  <si>
    <t>0008 - DIRECCIÓN GENERAL DE ÉTICA E INTEGRIDAD GUBERNAMENTAL</t>
  </si>
  <si>
    <t>16 - Promocion y Fomento de la Etica en el Sector Publico</t>
  </si>
  <si>
    <t>0009 - DIRECCIÓN GENERAL DE PROGRAMAS ESPECIALES DE LA PRESIDENCIA</t>
  </si>
  <si>
    <t>17 - Desarrollo y promoción de la inclusión social, cultural y productiva</t>
  </si>
  <si>
    <t>0202 - MINISTERIO DE  INTERIOR Y POLICIA</t>
  </si>
  <si>
    <t>01 - MINISTERIO DE INTERIOR Y POLICIA</t>
  </si>
  <si>
    <t>0001 - MINISTERIO DE INTERIOR Y POLICIA</t>
  </si>
  <si>
    <t>01 - Actividades centrales Ministerio de Interior y gobiernos provinciales</t>
  </si>
  <si>
    <t>11 - Asistencia y Prevencion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</si>
  <si>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</si>
  <si>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</si>
  <si>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</si>
  <si>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</si>
  <si>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</si>
  <si>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13 - Atención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</si>
  <si>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</si>
  <si>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</si>
  <si>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</si>
  <si>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</si>
  <si>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</si>
  <si>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</si>
  <si>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</si>
  <si>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POLICÍA NACIONAL</t>
  </si>
  <si>
    <t>11 - Servicios de seguridad ciudadana y orden público</t>
  </si>
  <si>
    <t>50 - Reducción de crímenes y delitos que afectan a la seguridad ciudadana</t>
  </si>
  <si>
    <t>0002 - INSTITUTO POLICIAL DE EDUCACION</t>
  </si>
  <si>
    <t>13 - Formación y cultura de la P.N</t>
  </si>
  <si>
    <t>0004 - DIRECCIÓN CENTRAL DE POLICÍA DE TURISMO</t>
  </si>
  <si>
    <t>0005 - DIRECCIÓN GENERAL DE SEGURIDAD DE TRÁNSITO Y TRANSPORTE TERRESTRE  (DIGESETT)</t>
  </si>
  <si>
    <t>12 - Servicios de ordenamiento y asistencia del transporte terreste</t>
  </si>
  <si>
    <t>0007 - DIRECCION GENERAL DE LA RESERVA DE LA POLICIA NACIONAL</t>
  </si>
  <si>
    <t>14 - Servicios de salud, seguridad y bienestar social de la P.N</t>
  </si>
  <si>
    <t>0008 - HOSPITAL GENERAL DOCENTE DE LA POLICIA NACIONAL</t>
  </si>
  <si>
    <t>0009 - JUNTA DE RETIRO DE LA P.N</t>
  </si>
  <si>
    <t>01 - MINISTERIO DE DEFENSA</t>
  </si>
  <si>
    <t>0001 - MINISTERIO DE DEFENSA</t>
  </si>
  <si>
    <t>01 - ACTIVIDADES CENTRALES</t>
  </si>
  <si>
    <t>0002 - DIRECCION GENERAL DE ESCUELAS VOCACIONALES</t>
  </si>
  <si>
    <t>13 - Educación y Capacitacion Militar</t>
  </si>
  <si>
    <t>0003 - FOMENTO Y PRODUCCIÓN CUNARÍA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</si>
  <si>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</si>
  <si>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</si>
  <si>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</si>
  <si>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</si>
  <si>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</si>
  <si>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</si>
  <si>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</si>
  <si>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</si>
  <si>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INSTITUTO DE ALTOS ESTUDIOS  PARA LA DEFENSA Y LA SEGURIDAD NACIONAL</t>
  </si>
  <si>
    <t>0011 - COMISIÓN PERMANENTE PARA LA REFORMA Y MODERNIZACIÓN DE LAS FF. AA. Y P.N.</t>
  </si>
  <si>
    <t>0012 - CUERPO ESPECIALIZADO DE SEGURIDAD FRONTERIZA TERRESTRE</t>
  </si>
  <si>
    <t>0014 - DIRECCIÓN GENERAL DE LAS RESERVAS DE LAS FUERZAS ARMADAS Y LA POLICÍA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</si>
  <si>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</si>
  <si>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</si>
  <si>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</si>
  <si>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</si>
  <si>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</si>
  <si>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</si>
  <si>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</si>
  <si>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</si>
  <si>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</si>
  <si>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02 - EJÉRCITO DE LA REPÚBLICA  DOMINICANA</t>
  </si>
  <si>
    <t>0001 - EJÉRCITO DE REPÚBLICA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</si>
  <si>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</si>
  <si>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</si>
  <si>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</si>
  <si>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EJÉRCITO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</si>
  <si>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</si>
  <si>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</si>
  <si>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</si>
  <si>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</si>
  <si>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</si>
  <si>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DIRECCIÓN GENERAL DE DRAGAS, PRESAS Y BALIZAMIENTO, M.G</t>
  </si>
  <si>
    <t>0003 - SERVICIOS DE PESCA</t>
  </si>
  <si>
    <t>04 - FUERZA AÉREA DE REPÚBLICA DOMINICANA</t>
  </si>
  <si>
    <t>0001 - FUERZA AÉREA DE REPÚBLICA DOMINICANA</t>
  </si>
  <si>
    <t>11 - Defensa Aerea</t>
  </si>
  <si>
    <t>0002 - HOSPITAL MILITAR FAD DR. RAMÓN DE LARA</t>
  </si>
  <si>
    <t>13 - Servicio de salud</t>
  </si>
  <si>
    <t>0003 - FORMACION Y CAPACITACION TECNICO PROFESIONAL (IMESA)</t>
  </si>
  <si>
    <t>12 - Educacion y Capacitacion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</si>
  <si>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</si>
  <si>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</si>
  <si>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</si>
  <si>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DIRECCIÓN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</si>
  <si>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</si>
  <si>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</si>
  <si>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</si>
  <si>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</si>
  <si>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</si>
  <si>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</si>
  <si>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</si>
  <si>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</si>
  <si>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</si>
  <si>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</si>
  <si>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0003 - ADMINISTRACION GENERAL DE BIENES NACIONALES</t>
  </si>
  <si>
    <t>13 - Administración general de Bienes Nacionales</t>
  </si>
  <si>
    <t>0004 - DIRECCION GENERAL DE CONTRATACIONES PUBLICAS</t>
  </si>
  <si>
    <t>14 - Regulación, supervisión y fomento de las Compras Públicas</t>
  </si>
  <si>
    <t>0005 - DIRECCIÓN GENERAL DE POLÍTICAS Y LEGISLACIÓN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</si>
  <si>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</si>
  <si>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</si>
  <si>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</si>
  <si>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ADMINISTRACION FINANCIERA INTEGRADA</t>
  </si>
  <si>
    <t>19 - Modernización de la Administración Financiera</t>
  </si>
  <si>
    <t>0008 - TESORERÍA NACIONAL</t>
  </si>
  <si>
    <t>11 - Administracion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</si>
  <si>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</si>
  <si>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</si>
  <si>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</si>
  <si>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</si>
  <si>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DIRECCIÓN GENERAL DE CRÉDITO PÚBLICO</t>
  </si>
  <si>
    <t>18 - Adminstración de Crédito Público</t>
  </si>
  <si>
    <t>0012 - DIRECCION GENERAL DE JUBILACIONES Y PENSIONES A CARGO DEL ESTADO</t>
  </si>
  <si>
    <t>21 - Administracion de Pensiones y Jubilaciones</t>
  </si>
  <si>
    <t>01 - MINISTERIO DE EDUCACION</t>
  </si>
  <si>
    <t>0001 - MINISTERIO DE EDUCACION</t>
  </si>
  <si>
    <t>11 - SERVICIOS TECNICOS PEDAGOGICOS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</si>
  <si>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</si>
  <si>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</si>
  <si>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</si>
  <si>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</si>
  <si>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</si>
  <si>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</si>
  <si>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</si>
  <si>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</si>
  <si>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</si>
  <si>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FÍSICA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</si>
  <si>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</si>
  <si>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</si>
  <si>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</si>
  <si>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FORMACIÓN Y CAPACITACIÓN MAGISTERIAL</t>
  </si>
  <si>
    <t>0008 - INSTITUTO SUPERIOR DE FORMACIÓN DOCENTE SALOMÉ UREÑA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</si>
  <si>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</si>
  <si>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</si>
  <si>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</si>
  <si>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</si>
  <si>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</si>
  <si>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</si>
  <si>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</si>
  <si>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</si>
  <si>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</si>
  <si>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99 - Administración de transferencia, pasivos y activos financieros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</si>
  <si>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</si>
  <si>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</si>
  <si>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</si>
  <si>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</si>
  <si>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</si>
  <si>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</si>
  <si>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</si>
  <si>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</si>
  <si>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</si>
  <si>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</si>
  <si>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18 - PROVISION DE MEDICAMENTOS, INSUMOS SANITARIOS Y REACTIVOS DE LABORATORIO</t>
  </si>
  <si>
    <t>0029 - COMISION PRESIDENCIAL DE POLITICA FARMACEUTICA NACIONAL</t>
  </si>
  <si>
    <t>0030 - PROGRAMA AMPLIADO DE INMUNIZACIÓN (PAI)</t>
  </si>
  <si>
    <t>20 - Control de enfermedades prevenibles por vacunas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</si>
  <si>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</si>
  <si>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</si>
  <si>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</si>
  <si>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</si>
  <si>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</si>
  <si>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</si>
  <si>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</si>
  <si>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</si>
  <si>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</si>
  <si>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</si>
  <si>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12 - Regulación de las relaciones laborales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</si>
  <si>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</si>
  <si>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</si>
  <si>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</si>
  <si>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</si>
  <si>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</si>
  <si>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</si>
  <si>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</si>
  <si>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</si>
  <si>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99 - Administracion de Transferencias y Activos Financieros</t>
  </si>
  <si>
    <t>0002 - DIRECCIÓN GENERAL DE GANADERÍA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</si>
  <si>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</si>
  <si>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</si>
  <si>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</si>
  <si>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0211 - MINISTERIO DE OBRAS PUBLICAS Y COMUNICACIONES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</si>
  <si>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</si>
  <si>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</si>
  <si>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</si>
  <si>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</si>
  <si>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</si>
  <si>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</si>
  <si>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</si>
  <si>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</si>
  <si>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</si>
  <si>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19 - Gestión del sistema de peajes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</si>
  <si>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</si>
  <si>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</si>
  <si>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DIRECCIÓN 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</si>
  <si>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</si>
  <si>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</si>
  <si>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</si>
  <si>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</si>
  <si>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</si>
  <si>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</si>
  <si>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</si>
  <si>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COMISION PRESIDENCIAL PARA LA MODERNIZACION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</si>
  <si>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</si>
  <si>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</si>
  <si>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</si>
  <si>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</si>
  <si>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</si>
  <si>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</si>
  <si>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</si>
  <si>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</si>
  <si>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</si>
  <si>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</si>
  <si>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</si>
  <si>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</si>
  <si>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</si>
  <si>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</si>
  <si>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</si>
  <si>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COMITÉ EJECUTOR DE INFRAESTRUCTURA EN ZONA TURÍSTICAS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</si>
  <si>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</si>
  <si>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</si>
  <si>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</si>
  <si>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PROCURADURIA GENERAL DE LA REPUBLICA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</si>
  <si>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</si>
  <si>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</si>
  <si>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</si>
  <si>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</si>
  <si>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</si>
  <si>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</si>
  <si>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</si>
  <si>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</si>
  <si>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</si>
  <si>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</si>
  <si>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</si>
  <si>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</si>
  <si>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</si>
  <si>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</si>
  <si>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99 - Administración de transferencias pasivos activos financieros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</si>
  <si>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</si>
  <si>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</si>
  <si>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</si>
  <si>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</si>
  <si>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</si>
  <si>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</si>
  <si>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</si>
  <si>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</si>
  <si>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</si>
  <si>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</si>
  <si>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</si>
  <si>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</si>
  <si>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</si>
  <si>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</si>
  <si>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</si>
  <si>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</si>
  <si>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</si>
  <si>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EDUCACIÓN SUPERIOR CIENCIA Y TECNOLOGÍA</t>
  </si>
  <si>
    <t>11 - Fomento y Desarrollo de la Educación Superior</t>
  </si>
  <si>
    <t>12 - Fomento y desarrollo de la ciencia y la tecnología</t>
  </si>
  <si>
    <t>99 - Administración de Transferencias, Pasivos y Activos Financieros</t>
  </si>
  <si>
    <t>0002 - INSTITUTO TECNOLÓGICO DE LAS AMÉRICAS</t>
  </si>
  <si>
    <t>0003 - INSTITUTO TECNOLÓGICO SUPERIOR COMUNITARIO</t>
  </si>
  <si>
    <t>0004 - COMISIÓN INTERNACIONAL ASESORA CIENCIA Y TECNOLOGÍA</t>
  </si>
  <si>
    <t>0220 - MINISTERIO DE ECONOMIA, PLANIFICACION Y DESARROLLO</t>
  </si>
  <si>
    <t>01 - MINISTERIO DE ECONOMIA, PLANIFICACION Y DESARROLLO</t>
  </si>
  <si>
    <t>0001 - MINISTERIO DE ECONOMIA, PLANIFICACION Y DESARROLLO</t>
  </si>
  <si>
    <t>11 - Desarrollo y coordinación de políticas e iniciativas estratégicas</t>
  </si>
  <si>
    <t>13 - Análisis de estudios económicos y sociales</t>
  </si>
  <si>
    <t>14 - Planificación económica y social</t>
  </si>
  <si>
    <t>16 - Coordinación de la cooperación internacional</t>
  </si>
  <si>
    <t>0005 - DIRECCION GENERAL DE COOPERACION MULTILATERAL</t>
  </si>
  <si>
    <t>0009 - OFICINA NACIONAL DE ESTADÍSTICAS</t>
  </si>
  <si>
    <t>12 - Generación de estadísticas nacionales</t>
  </si>
  <si>
    <t>0017 - GOBERNACION DEL EDIFICIO DE OFICINAS GUBERNAMENTALES</t>
  </si>
  <si>
    <t>0221 - MINISTERIO DE ADMINISTRACION PUBLICA</t>
  </si>
  <si>
    <t>01 - MINISTERIO DE ADMINISTRACION PUBLICA (MAP)</t>
  </si>
  <si>
    <t>0001 - MINISTERIO DE ADMINISTRACION PUBLICA</t>
  </si>
  <si>
    <t>11 - PROFESIONALIZACION DE LA FUNCION PUBLICA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</si>
  <si>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</si>
  <si>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</si>
  <si>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</si>
  <si>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</si>
  <si>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ENERGÍA Y MINAS</t>
  </si>
  <si>
    <t>11 - Regulación, fiscalización y desarrollo de la minería metálica, no metálica y mape</t>
  </si>
  <si>
    <t>12 - Regulacion y Desarrollo Energetico</t>
  </si>
  <si>
    <t>13 - Regulación y Desarrollo de Hidrocarburos</t>
  </si>
  <si>
    <t>99 - ADMINISTRACION DE ACTIVOS,PASIVOS Y TRANSFERENCIAS</t>
  </si>
  <si>
    <t>0002 - DIRECCION GENERAL DE MINERIA</t>
  </si>
  <si>
    <t>0004 - REMEDIACIÓN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</si>
  <si>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</si>
  <si>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</si>
  <si>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</si>
  <si>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</si>
  <si>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</si>
  <si>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</si>
  <si>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13 - Administracion de Juntas Electorales y Expedicion de CIE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</si>
  <si>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</si>
  <si>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</si>
  <si>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</si>
  <si>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</si>
  <si>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</si>
  <si>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</si>
  <si>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</si>
  <si>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</si>
  <si>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</si>
  <si>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</si>
  <si>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</si>
  <si>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Administracion de Justicia Electoral</t>
  </si>
  <si>
    <t>01 - DEUDA PUBLICA Y OTRAS OPERACIONES FINANCIERAS</t>
  </si>
  <si>
    <t>0001 - MINISTERIO  DE HACIENDA (DEUDA PUBLICA)</t>
  </si>
  <si>
    <t>96 - DEUDA PUBLICA Y OTRAS OPERACIONES FINANCIERAS</t>
  </si>
  <si>
    <t>01 - ADM. DE OBLIGACIONES DEL TESORO</t>
  </si>
  <si>
    <t>0001 - MINISTERIO DE HACIENDA (OBLIGACIONES DEL TESORO)</t>
  </si>
  <si>
    <t>11 - Pago Energia No Cortable</t>
  </si>
  <si>
    <t>96 - Deuda Publica y Otras Aplicaciones Financieras</t>
  </si>
  <si>
    <t>97 - Subsidios del Estado</t>
  </si>
  <si>
    <t>98 - Pensiones y Jubilaciones Civiles</t>
  </si>
  <si>
    <t>99 - Administración de Activos,Pasivos y Capital</t>
  </si>
  <si>
    <t>05 - TESORO NACIONAL</t>
  </si>
  <si>
    <t>0001 - TESORERIA NACIONAL (TN)</t>
  </si>
  <si>
    <t>99 - OBLIGACIONES FINANCIERAS</t>
  </si>
  <si>
    <t>Valores en RD$ millones</t>
  </si>
  <si>
    <t>Anexo. Ejecución por Clasificación Programática (Enero - Diciembre 2021)</t>
  </si>
  <si>
    <t>Nota: El presupuesto vigente corresponde al presupuesto aprobado, referente a la Ley No. 341-21 para el periodo fiscal 2021, incluyendo las modificaciones permitidas conforme a lo dispuesto en el Art. 48 de la Ley Orgánica de Presupuesto para el Sector Público (Ley No. 423-06).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</si>
</sst>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,,"/>
    <numFmt numFmtId="166" formatCode="_(* #,##0_);_(* \(#,##0\);_(* &quot;-&quot;??_);_(@_)"/>
    <numFmt numFmtId="167" formatCode="0.0%"/>
    <numFmt numFmtId="168" formatCode="_(* #,##0.0_);_(* \(#,##0.0\);_(* &quot;-&quot;??_);_(@_)"/>
    <numFmt numFmtId="169" formatCode="#,##0.0"/>
    <numFmt numFmtId="170" formatCode="_([$€-2]* #,##0.00_);_([$€-2]* \(#,##0.00\);_([$€-2]* &quot;-&quot;??_)"/>
    <numFmt numFmtId="171" formatCode="* _(#,##0.0_)\ _P_-;* \(#,##0.0\)\ _P_-;_-* &quot;-&quot;??\ _P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.00\ &quot;€&quot;_-;\-* #,##0.00\ &quot;€&quot;_-;_-* &quot;-&quot;??\ &quot;€&quot;_-;_-@_-"/>
    <numFmt numFmtId="175" formatCode="[$-1C0A]d&quot; de &quot;mmmm&quot; de &quot;yyyy;@"/>
    <numFmt numFmtId="176" formatCode="_([$€]* #,##0.00_);_([$€]* \(#,##0.00\);_([$€]* &quot;-&quot;??_);_(@_)"/>
    <numFmt numFmtId="177" formatCode="_-* #,##0.00_-;\-* #,##0.00_-;_-* &quot;-&quot;??_-;_-@_-"/>
    <numFmt numFmtId="178" formatCode="_(&quot;RD$&quot;* #,##0.00_);_(&quot;RD$&quot;* \(#,##0.00\);_(&quot;RD$&quot;* &quot;-&quot;??_);_(@_)"/>
    <numFmt numFmtId="179" formatCode="0.0"/>
    <numFmt numFmtId="180" formatCode="#,##0.0,,_);\(#,##0.0,,\)"/>
    <numFmt numFmtId="181" formatCode="_-* #,##0.0,,_-;\-* #,##0.0_-;_-* &quot;-&quot;??_-;_-@_-"/>
    <numFmt numFmtId="182" formatCode="_(* #,##0.0_);_(* \(#,##0.0\);_(* &quot;-&quot;?_);_(@_)"/>
    <numFmt numFmtId="183" formatCode="0.0000%"/>
    <numFmt numFmtId="184" formatCode="#,##0.0;&quot;–&quot;#,##0.0"/>
    <numFmt numFmtId="185" formatCode="General_)"/>
    <numFmt numFmtId="186" formatCode="_(* #,##0.0000000000_);_(* \(#,##0.0000000000\);_(* &quot;-&quot;??_);_(@_)"/>
    <numFmt numFmtId="187" formatCode="_(* #,##0.0000000000000000_);_(* \(#,##0.0000000000000000\);_(* &quot;-&quot;??_);_(@_)"/>
    <numFmt numFmtId="188" formatCode="#,##0.0,,;\(#,##0.0,,\)"/>
    <numFmt numFmtId="189" formatCode="#,##0.0;\-#,##0.0"/>
    <numFmt numFmtId="190" formatCode="#,##0;\-#,##0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FF0000"/>
      <name val="Avenir Next LT Pro"/>
      <family val="2"/>
    </font>
    <font>
      <sz val="8"/>
      <name val="Calibri"/>
      <family val="2"/>
      <scheme val="minor"/>
    </font>
    <font>
      <b/>
      <sz val="11"/>
      <color theme="0"/>
      <name val="Avenir Next LT Pro"/>
      <family val="2"/>
    </font>
    <font>
      <b/>
      <sz val="11"/>
      <name val="Avenir Next LT Pro"/>
      <family val="2"/>
    </font>
    <font>
      <b/>
      <sz val="11"/>
      <color rgb="FFFFFFFF"/>
      <name val="Avenir Next LT Pro"/>
      <family val="2"/>
    </font>
    <font>
      <b/>
      <sz val="11"/>
      <color rgb="FF000000"/>
      <name val="Avenir Next LT Pro"/>
      <family val="2"/>
    </font>
    <font>
      <sz val="11"/>
      <name val="Avenir Next LT Pro"/>
      <family val="2"/>
    </font>
    <font>
      <sz val="11"/>
      <color theme="1" tint="0.14996795556505021"/>
      <name val="Calibri"/>
      <family val="2"/>
      <scheme val="minor"/>
    </font>
    <font>
      <sz val="20"/>
      <color theme="3" tint="0.24994659260841701"/>
      <name val="Calibri Light"/>
      <family val="2"/>
      <scheme val="major"/>
    </font>
    <font>
      <b/>
      <sz val="14"/>
      <color theme="5"/>
      <name val="Calibri Light"/>
      <family val="3"/>
      <scheme val="major"/>
    </font>
    <font>
      <sz val="14"/>
      <color theme="3" tint="0.24994659260841701"/>
      <name val="Calibri Light"/>
      <family val="3"/>
      <scheme val="major"/>
    </font>
    <font>
      <b/>
      <sz val="14"/>
      <color theme="6"/>
      <name val="Calibri Light"/>
      <family val="3"/>
      <scheme val="major"/>
    </font>
    <font>
      <b/>
      <sz val="14"/>
      <color theme="3" tint="0.24994659260841701"/>
      <name val="Calibri Light"/>
      <family val="3"/>
      <scheme val="major"/>
    </font>
    <font>
      <sz val="11"/>
      <color rgb="FF000000"/>
      <name val="Avenir Next LT Pro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Avenir Next LT Pro"/>
      <family val="2"/>
    </font>
    <font>
      <sz val="11"/>
      <color theme="0"/>
      <name val="Avenir Next LT Pro"/>
      <family val="2"/>
    </font>
    <font>
      <sz val="12"/>
      <name val="Arial MT"/>
    </font>
    <font>
      <b/>
      <sz val="11"/>
      <color rgb="FFC00000"/>
      <name val="Avenir Next LT Pro"/>
      <family val="2"/>
    </font>
    <font>
      <b/>
      <vertAlign val="superscript"/>
      <sz val="11"/>
      <color theme="0"/>
      <name val="Avenir Next LT Pro"/>
      <family val="2"/>
    </font>
    <font>
      <b/>
      <vertAlign val="superscript"/>
      <sz val="11"/>
      <color rgb="FFFFFFFF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323130"/>
      <name val="Avenir Next LT Pro"/>
      <family val="2"/>
    </font>
    <font>
      <b/>
      <i/>
      <sz val="11"/>
      <color theme="0"/>
      <name val="Avenir Next LT Pro"/>
      <family val="2"/>
    </font>
    <font>
      <u/>
      <sz val="11"/>
      <color theme="10"/>
      <name val="Avenir Next LT Pro"/>
      <family val="2"/>
    </font>
    <font>
      <sz val="11"/>
      <color rgb="FF242424"/>
      <name val="Avenir Next LT Pro"/>
      <family val="2"/>
    </font>
    <font>
      <b/>
      <sz val="11"/>
      <color indexed="8"/>
      <name val="Avenir Next LT Pro"/>
      <family val="2"/>
    </font>
    <font>
      <b/>
      <sz val="11"/>
      <color theme="4" tint="-0.249977111117893"/>
      <name val="Avenir Next LT Pro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DEEC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220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DDEBF7"/>
      </right>
      <top/>
      <bottom style="medium">
        <color rgb="FFDDEBF7"/>
      </bottom>
      <diagonal/>
    </border>
    <border>
      <left/>
      <right style="medium">
        <color rgb="FFDDEBF7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indexed="65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8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8" tint="-0.249977111117893"/>
      </bottom>
      <diagonal/>
    </border>
    <border>
      <left style="thin">
        <color theme="0"/>
      </left>
      <right/>
      <top style="medium">
        <color theme="0"/>
      </top>
      <bottom style="thin">
        <color theme="8" tint="-0.249977111117893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 style="medium">
        <color theme="0"/>
      </left>
      <right style="medium">
        <color theme="0"/>
      </right>
      <top/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4"/>
      </bottom>
      <diagonal/>
    </border>
    <border>
      <left/>
      <right/>
      <top style="medium">
        <color theme="0"/>
      </top>
      <bottom style="medium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thin">
        <color theme="4"/>
      </bottom>
      <diagonal/>
    </border>
    <border>
      <left/>
      <right/>
      <top style="medium">
        <color rgb="FFFFFFFF"/>
      </top>
      <bottom style="thin">
        <color theme="4"/>
      </bottom>
      <diagonal/>
    </border>
    <border>
      <left/>
      <right style="medium">
        <color theme="0"/>
      </right>
      <top style="thin">
        <color theme="4"/>
      </top>
      <bottom/>
      <diagonal/>
    </border>
    <border>
      <left/>
      <right style="medium">
        <color theme="0"/>
      </right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 style="thin">
        <color theme="4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4"/>
      </bottom>
      <diagonal/>
    </border>
    <border>
      <left/>
      <right style="medium">
        <color theme="0"/>
      </right>
      <top style="medium">
        <color rgb="FFFFFFFF"/>
      </top>
      <bottom style="thin">
        <color theme="4"/>
      </bottom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/>
      <top style="thin">
        <color indexed="65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9"/>
      </top>
      <bottom/>
      <diagonal/>
    </border>
    <border>
      <left style="medium">
        <color theme="0"/>
      </left>
      <right style="medium">
        <color theme="0"/>
      </right>
      <top style="thin">
        <color indexed="9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 style="medium">
        <color theme="0"/>
      </left>
      <right style="medium">
        <color theme="0"/>
      </right>
      <top style="thin">
        <color indexed="9"/>
      </top>
      <bottom style="thin">
        <color theme="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</borders>
  <cellStyleXfs count="7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21">
      <alignment vertical="center" wrapText="1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2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2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2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3" fillId="32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9" borderId="0" applyNumberFormat="0" applyBorder="0" applyAlignment="0" applyProtection="0"/>
    <xf numFmtId="0" fontId="24" fillId="0" borderId="25">
      <protection hidden="1"/>
    </xf>
    <xf numFmtId="0" fontId="24" fillId="0" borderId="25">
      <protection hidden="1"/>
    </xf>
    <xf numFmtId="0" fontId="25" fillId="40" borderId="25" applyNumberFormat="0" applyFont="0" applyBorder="0" applyAlignment="0" applyProtection="0">
      <protection hidden="1"/>
    </xf>
    <xf numFmtId="0" fontId="25" fillId="40" borderId="25" applyNumberFormat="0" applyFont="0" applyBorder="0" applyAlignment="0" applyProtection="0">
      <protection hidden="1"/>
    </xf>
    <xf numFmtId="170" fontId="24" fillId="0" borderId="25">
      <protection hidden="1"/>
    </xf>
    <xf numFmtId="0" fontId="26" fillId="23" borderId="0" applyNumberFormat="0" applyBorder="0" applyAlignment="0" applyProtection="0"/>
    <xf numFmtId="171" fontId="27" fillId="0" borderId="26" applyBorder="0">
      <alignment horizontal="center" vertical="center"/>
    </xf>
    <xf numFmtId="0" fontId="28" fillId="0" borderId="27" applyNumberFormat="0" applyFont="0" applyProtection="0">
      <alignment wrapText="1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40" borderId="28" applyNumberFormat="0" applyAlignment="0" applyProtection="0"/>
    <xf numFmtId="0" fontId="30" fillId="40" borderId="28" applyNumberFormat="0" applyAlignment="0" applyProtection="0"/>
    <xf numFmtId="0" fontId="30" fillId="40" borderId="28" applyNumberFormat="0" applyAlignment="0" applyProtection="0"/>
    <xf numFmtId="0" fontId="31" fillId="41" borderId="29" applyNumberFormat="0" applyAlignment="0" applyProtection="0"/>
    <xf numFmtId="0" fontId="31" fillId="41" borderId="29" applyNumberFormat="0" applyAlignment="0" applyProtection="0"/>
    <xf numFmtId="0" fontId="32" fillId="0" borderId="30" applyNumberFormat="0" applyFill="0" applyAlignment="0" applyProtection="0"/>
    <xf numFmtId="0" fontId="32" fillId="0" borderId="30" applyNumberFormat="0" applyFill="0" applyAlignment="0" applyProtection="0"/>
    <xf numFmtId="0" fontId="31" fillId="41" borderId="29" applyNumberFormat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4" fillId="27" borderId="28" applyNumberFormat="0" applyAlignment="0" applyProtection="0"/>
    <xf numFmtId="0" fontId="34" fillId="27" borderId="28" applyNumberFormat="0" applyAlignment="0" applyProtection="0"/>
    <xf numFmtId="175" fontId="34" fillId="27" borderId="28" applyNumberFormat="0" applyAlignment="0" applyProtection="0"/>
    <xf numFmtId="17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31" applyNumberFormat="0" applyProtection="0">
      <alignment wrapText="1"/>
    </xf>
    <xf numFmtId="0" fontId="29" fillId="24" borderId="0" applyNumberFormat="0" applyBorder="0" applyAlignment="0" applyProtection="0"/>
    <xf numFmtId="0" fontId="36" fillId="0" borderId="32" applyNumberFormat="0" applyProtection="0">
      <alignment wrapText="1"/>
    </xf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3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34" fillId="27" borderId="28" applyNumberFormat="0" applyAlignment="0" applyProtection="0"/>
    <xf numFmtId="0" fontId="32" fillId="0" borderId="30" applyNumberFormat="0" applyFill="0" applyAlignment="0" applyProtection="0"/>
    <xf numFmtId="0" fontId="40" fillId="0" borderId="25">
      <alignment horizontal="left"/>
      <protection locked="0"/>
    </xf>
    <xf numFmtId="0" fontId="40" fillId="0" borderId="25">
      <alignment horizontal="left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17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17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17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3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170" fontId="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70" fontId="2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1" fillId="0" borderId="0"/>
    <xf numFmtId="170" fontId="22" fillId="0" borderId="0"/>
    <xf numFmtId="0" fontId="2" fillId="43" borderId="36" applyNumberFormat="0" applyFont="0" applyAlignment="0" applyProtection="0"/>
    <xf numFmtId="0" fontId="2" fillId="43" borderId="36" applyNumberFormat="0" applyFont="0" applyAlignment="0" applyProtection="0"/>
    <xf numFmtId="0" fontId="2" fillId="43" borderId="36" applyNumberFormat="0" applyFont="0" applyAlignment="0" applyProtection="0"/>
    <xf numFmtId="0" fontId="2" fillId="43" borderId="36" applyNumberFormat="0" applyFont="0" applyAlignment="0" applyProtection="0"/>
    <xf numFmtId="0" fontId="2" fillId="43" borderId="36" applyNumberFormat="0" applyFont="0" applyAlignment="0" applyProtection="0"/>
    <xf numFmtId="0" fontId="2" fillId="43" borderId="36" applyNumberFormat="0" applyFont="0" applyAlignment="0" applyProtection="0"/>
    <xf numFmtId="170" fontId="2" fillId="43" borderId="36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1" fillId="9" borderId="24" applyNumberFormat="0" applyFont="0" applyAlignment="0" applyProtection="0"/>
    <xf numFmtId="0" fontId="2" fillId="43" borderId="36" applyNumberFormat="0" applyFont="0" applyAlignment="0" applyProtection="0"/>
    <xf numFmtId="0" fontId="44" fillId="40" borderId="37" applyNumberFormat="0" applyAlignment="0" applyProtection="0"/>
    <xf numFmtId="0" fontId="36" fillId="0" borderId="38" applyNumberFormat="0" applyProtection="0">
      <alignment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25" applyNumberFormat="0" applyFill="0" applyBorder="0" applyAlignment="0" applyProtection="0">
      <protection hidden="1"/>
    </xf>
    <xf numFmtId="0" fontId="45" fillId="0" borderId="25" applyNumberFormat="0" applyFill="0" applyBorder="0" applyAlignment="0" applyProtection="0">
      <protection hidden="1"/>
    </xf>
    <xf numFmtId="0" fontId="44" fillId="40" borderId="37" applyNumberFormat="0" applyAlignment="0" applyProtection="0"/>
    <xf numFmtId="0" fontId="44" fillId="40" borderId="37" applyNumberFormat="0" applyAlignment="0" applyProtection="0"/>
    <xf numFmtId="0" fontId="46" fillId="0" borderId="0" applyNumberFormat="0" applyProtection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34" applyNumberFormat="0" applyFill="0" applyAlignment="0" applyProtection="0"/>
    <xf numFmtId="0" fontId="33" fillId="0" borderId="35" applyNumberFormat="0" applyFill="0" applyAlignment="0" applyProtection="0"/>
    <xf numFmtId="0" fontId="33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9" fillId="40" borderId="25"/>
    <xf numFmtId="0" fontId="49" fillId="40" borderId="25"/>
    <xf numFmtId="0" fontId="50" fillId="0" borderId="39" applyNumberFormat="0" applyFill="0" applyAlignment="0" applyProtection="0"/>
    <xf numFmtId="0" fontId="50" fillId="0" borderId="39" applyNumberFormat="0" applyFill="0" applyAlignment="0" applyProtection="0"/>
    <xf numFmtId="175" fontId="50" fillId="0" borderId="39" applyNumberFormat="0" applyFill="0" applyAlignment="0" applyProtection="0"/>
    <xf numFmtId="175" fontId="50" fillId="0" borderId="39" applyNumberFormat="0" applyFill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51" fillId="0" borderId="0"/>
    <xf numFmtId="0" fontId="2" fillId="0" borderId="0"/>
    <xf numFmtId="0" fontId="2" fillId="0" borderId="0"/>
    <xf numFmtId="39" fontId="43" fillId="0" borderId="0"/>
    <xf numFmtId="0" fontId="1" fillId="0" borderId="0"/>
    <xf numFmtId="0" fontId="2" fillId="0" borderId="0"/>
    <xf numFmtId="0" fontId="5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5" fontId="54" fillId="0" borderId="0"/>
    <xf numFmtId="43" fontId="2" fillId="0" borderId="0"/>
    <xf numFmtId="0" fontId="5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7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" fillId="0" borderId="0" applyFont="0" applyFill="0" applyBorder="0" applyAlignment="0" applyProtection="0"/>
  </cellStyleXfs>
  <cellXfs count="12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indent="1"/>
    </xf>
    <xf numFmtId="167" fontId="4" fillId="0" borderId="0" xfId="2" applyNumberFormat="1" applyFont="1" applyBorder="1" applyAlignment="1">
      <alignment horizontal="center"/>
    </xf>
    <xf numFmtId="167" fontId="4" fillId="0" borderId="0" xfId="2" applyNumberFormat="1" applyFont="1" applyAlignment="1">
      <alignment horizontal="center" vertical="center"/>
    </xf>
    <xf numFmtId="167" fontId="4" fillId="0" borderId="0" xfId="7" applyNumberFormat="1" applyFont="1" applyAlignment="1">
      <alignment horizontal="center"/>
    </xf>
    <xf numFmtId="0" fontId="3" fillId="0" borderId="12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 indent="2"/>
    </xf>
    <xf numFmtId="0" fontId="4" fillId="0" borderId="12" xfId="0" applyFont="1" applyBorder="1" applyAlignment="1">
      <alignment horizontal="left" vertical="center" indent="3"/>
    </xf>
    <xf numFmtId="0" fontId="11" fillId="0" borderId="0" xfId="4" applyFont="1"/>
    <xf numFmtId="0" fontId="11" fillId="0" borderId="19" xfId="8" applyFont="1" applyBorder="1" applyAlignment="1">
      <alignment horizontal="left" indent="1"/>
    </xf>
    <xf numFmtId="167" fontId="11" fillId="0" borderId="19" xfId="2" applyNumberFormat="1" applyFont="1" applyBorder="1" applyAlignment="1">
      <alignment horizontal="center"/>
    </xf>
    <xf numFmtId="0" fontId="11" fillId="0" borderId="19" xfId="8" applyFont="1" applyBorder="1" applyAlignment="1">
      <alignment horizontal="left" indent="2"/>
    </xf>
    <xf numFmtId="0" fontId="8" fillId="0" borderId="19" xfId="8" applyFont="1" applyBorder="1" applyAlignment="1">
      <alignment horizontal="left" indent="1"/>
    </xf>
    <xf numFmtId="167" fontId="8" fillId="0" borderId="19" xfId="2" applyNumberFormat="1" applyFont="1" applyBorder="1" applyAlignment="1">
      <alignment horizontal="center"/>
    </xf>
    <xf numFmtId="0" fontId="11" fillId="0" borderId="0" xfId="8" applyFont="1"/>
    <xf numFmtId="167" fontId="8" fillId="3" borderId="0" xfId="2" applyNumberFormat="1" applyFont="1" applyFill="1" applyBorder="1" applyAlignment="1">
      <alignment horizontal="center"/>
    </xf>
    <xf numFmtId="167" fontId="11" fillId="0" borderId="17" xfId="2" applyNumberFormat="1" applyFont="1" applyBorder="1" applyAlignment="1">
      <alignment horizontal="center"/>
    </xf>
    <xf numFmtId="167" fontId="11" fillId="0" borderId="15" xfId="2" applyNumberFormat="1" applyFont="1" applyBorder="1" applyAlignment="1">
      <alignment horizontal="center"/>
    </xf>
    <xf numFmtId="0" fontId="11" fillId="0" borderId="16" xfId="4" applyFont="1" applyBorder="1" applyAlignment="1">
      <alignment horizontal="left" indent="1"/>
    </xf>
    <xf numFmtId="167" fontId="3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43" fontId="4" fillId="6" borderId="0" xfId="1" applyFont="1" applyFill="1"/>
    <xf numFmtId="3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167" fontId="4" fillId="0" borderId="0" xfId="2" applyNumberFormat="1" applyFont="1"/>
    <xf numFmtId="0" fontId="18" fillId="0" borderId="0" xfId="0" applyFont="1" applyAlignment="1">
      <alignment vertical="top" wrapText="1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3" xfId="0" applyFont="1" applyBorder="1"/>
    <xf numFmtId="0" fontId="3" fillId="0" borderId="0" xfId="0" applyFont="1" applyAlignment="1"/>
    <xf numFmtId="0" fontId="8" fillId="7" borderId="19" xfId="8" applyFont="1" applyFill="1" applyBorder="1"/>
    <xf numFmtId="0" fontId="8" fillId="7" borderId="19" xfId="8" applyFont="1" applyFill="1" applyBorder="1" applyAlignment="1">
      <alignment horizontal="left"/>
    </xf>
    <xf numFmtId="167" fontId="7" fillId="8" borderId="19" xfId="2" applyNumberFormat="1" applyFont="1" applyFill="1" applyBorder="1" applyAlignment="1">
      <alignment horizontal="center"/>
    </xf>
    <xf numFmtId="167" fontId="8" fillId="7" borderId="19" xfId="2" applyNumberFormat="1" applyFont="1" applyFill="1" applyBorder="1" applyAlignment="1">
      <alignment horizontal="center"/>
    </xf>
    <xf numFmtId="167" fontId="7" fillId="4" borderId="54" xfId="2" applyNumberFormat="1" applyFont="1" applyFill="1" applyBorder="1" applyAlignment="1">
      <alignment horizontal="center" vertical="center"/>
    </xf>
    <xf numFmtId="0" fontId="4" fillId="0" borderId="68" xfId="0" applyFont="1" applyBorder="1" applyAlignment="1">
      <alignment horizontal="left"/>
    </xf>
    <xf numFmtId="0" fontId="7" fillId="4" borderId="7" xfId="0" applyFont="1" applyFill="1" applyBorder="1" applyAlignment="1">
      <alignment horizontal="left" vertical="center"/>
    </xf>
    <xf numFmtId="0" fontId="3" fillId="7" borderId="68" xfId="0" applyFont="1" applyFill="1" applyBorder="1" applyAlignment="1">
      <alignment horizontal="left"/>
    </xf>
    <xf numFmtId="167" fontId="3" fillId="7" borderId="69" xfId="2" applyNumberFormat="1" applyFont="1" applyFill="1" applyBorder="1" applyAlignment="1">
      <alignment horizontal="right" vertical="center"/>
    </xf>
    <xf numFmtId="167" fontId="3" fillId="7" borderId="68" xfId="2" applyNumberFormat="1" applyFont="1" applyFill="1" applyBorder="1" applyAlignment="1">
      <alignment horizontal="right" vertical="center"/>
    </xf>
    <xf numFmtId="167" fontId="8" fillId="7" borderId="68" xfId="2" applyNumberFormat="1" applyFont="1" applyFill="1" applyBorder="1" applyAlignment="1">
      <alignment horizontal="right" vertical="center"/>
    </xf>
    <xf numFmtId="167" fontId="4" fillId="0" borderId="0" xfId="2" applyNumberFormat="1" applyFont="1" applyBorder="1"/>
    <xf numFmtId="43" fontId="4" fillId="0" borderId="0" xfId="1" applyFont="1"/>
    <xf numFmtId="43" fontId="4" fillId="0" borderId="0" xfId="0" applyNumberFormat="1" applyFont="1"/>
    <xf numFmtId="43" fontId="4" fillId="0" borderId="0" xfId="1" applyFont="1" applyBorder="1"/>
    <xf numFmtId="0" fontId="4" fillId="0" borderId="0" xfId="0" applyFont="1" applyAlignment="1">
      <alignment horizontal="left" indent="2"/>
    </xf>
    <xf numFmtId="167" fontId="11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left" indent="3"/>
    </xf>
    <xf numFmtId="167" fontId="11" fillId="0" borderId="0" xfId="2" applyNumberFormat="1" applyFont="1" applyFill="1" applyBorder="1" applyAlignment="1">
      <alignment horizontal="right" vertical="center"/>
    </xf>
    <xf numFmtId="167" fontId="8" fillId="7" borderId="68" xfId="2" applyNumberFormat="1" applyFont="1" applyFill="1" applyBorder="1" applyAlignment="1">
      <alignment horizontal="right"/>
    </xf>
    <xf numFmtId="10" fontId="4" fillId="0" borderId="0" xfId="2" applyNumberFormat="1" applyFont="1" applyBorder="1"/>
    <xf numFmtId="167" fontId="11" fillId="0" borderId="0" xfId="2" applyNumberFormat="1" applyFont="1" applyAlignment="1">
      <alignment horizontal="right"/>
    </xf>
    <xf numFmtId="167" fontId="4" fillId="0" borderId="0" xfId="2" applyNumberFormat="1" applyFont="1" applyAlignment="1">
      <alignment horizontal="right"/>
    </xf>
    <xf numFmtId="4" fontId="53" fillId="0" borderId="0" xfId="0" applyNumberFormat="1" applyFont="1"/>
    <xf numFmtId="167" fontId="4" fillId="0" borderId="0" xfId="2" applyNumberFormat="1" applyFont="1" applyFill="1" applyBorder="1"/>
    <xf numFmtId="0" fontId="4" fillId="0" borderId="0" xfId="0" applyFont="1" applyAlignment="1">
      <alignment wrapText="1"/>
    </xf>
    <xf numFmtId="181" fontId="3" fillId="7" borderId="69" xfId="1" applyNumberFormat="1" applyFont="1" applyFill="1" applyBorder="1" applyAlignment="1">
      <alignment horizontal="center"/>
    </xf>
    <xf numFmtId="166" fontId="3" fillId="7" borderId="69" xfId="1" applyNumberFormat="1" applyFont="1" applyFill="1" applyBorder="1" applyAlignment="1">
      <alignment horizontal="center"/>
    </xf>
    <xf numFmtId="167" fontId="3" fillId="7" borderId="69" xfId="2" applyNumberFormat="1" applyFont="1" applyFill="1" applyBorder="1" applyAlignment="1">
      <alignment horizontal="right"/>
    </xf>
    <xf numFmtId="165" fontId="3" fillId="7" borderId="69" xfId="1" applyNumberFormat="1" applyFont="1" applyFill="1" applyBorder="1" applyAlignment="1">
      <alignment horizontal="right" indent="1"/>
    </xf>
    <xf numFmtId="166" fontId="4" fillId="0" borderId="0" xfId="1" applyNumberFormat="1" applyFont="1" applyAlignment="1">
      <alignment horizontal="center"/>
    </xf>
    <xf numFmtId="167" fontId="4" fillId="0" borderId="0" xfId="2" applyNumberFormat="1" applyFont="1" applyAlignment="1">
      <alignment horizontal="right" vertical="center"/>
    </xf>
    <xf numFmtId="182" fontId="4" fillId="0" borderId="0" xfId="0" applyNumberFormat="1" applyFont="1"/>
    <xf numFmtId="168" fontId="4" fillId="0" borderId="0" xfId="1" applyNumberFormat="1" applyFont="1" applyAlignment="1">
      <alignment horizontal="right" vertical="center" indent="1"/>
    </xf>
    <xf numFmtId="4" fontId="4" fillId="0" borderId="0" xfId="0" applyNumberFormat="1" applyFont="1"/>
    <xf numFmtId="0" fontId="4" fillId="45" borderId="0" xfId="0" applyFont="1" applyFill="1" applyAlignment="1">
      <alignment horizontal="left" indent="1"/>
    </xf>
    <xf numFmtId="166" fontId="4" fillId="45" borderId="0" xfId="1" applyNumberFormat="1" applyFont="1" applyFill="1" applyAlignment="1">
      <alignment horizontal="center"/>
    </xf>
    <xf numFmtId="167" fontId="4" fillId="45" borderId="0" xfId="2" applyNumberFormat="1" applyFont="1" applyFill="1" applyAlignment="1">
      <alignment horizontal="right" vertical="center"/>
    </xf>
    <xf numFmtId="43" fontId="4" fillId="0" borderId="0" xfId="1" applyFont="1" applyBorder="1" applyAlignment="1">
      <alignment horizontal="center" vertical="center"/>
    </xf>
    <xf numFmtId="166" fontId="7" fillId="4" borderId="54" xfId="1" applyNumberFormat="1" applyFont="1" applyFill="1" applyBorder="1" applyAlignment="1">
      <alignment horizontal="center" vertical="center"/>
    </xf>
    <xf numFmtId="180" fontId="4" fillId="0" borderId="0" xfId="0" applyNumberFormat="1" applyFont="1"/>
    <xf numFmtId="0" fontId="4" fillId="6" borderId="0" xfId="0" applyFont="1" applyFill="1" applyAlignment="1">
      <alignment vertical="center"/>
    </xf>
    <xf numFmtId="167" fontId="11" fillId="0" borderId="0" xfId="2" applyNumberFormat="1" applyFont="1"/>
    <xf numFmtId="0" fontId="11" fillId="0" borderId="0" xfId="0" applyFont="1"/>
    <xf numFmtId="181" fontId="7" fillId="0" borderId="0" xfId="1" applyNumberFormat="1" applyFont="1" applyFill="1" applyBorder="1" applyAlignment="1">
      <alignment horizontal="center" vertical="center"/>
    </xf>
    <xf numFmtId="181" fontId="4" fillId="0" borderId="0" xfId="0" applyNumberFormat="1" applyFont="1"/>
    <xf numFmtId="167" fontId="3" fillId="7" borderId="69" xfId="2" applyNumberFormat="1" applyFont="1" applyFill="1" applyBorder="1" applyAlignment="1">
      <alignment horizontal="center" vertical="center"/>
    </xf>
    <xf numFmtId="167" fontId="3" fillId="7" borderId="73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 indent="2"/>
    </xf>
    <xf numFmtId="183" fontId="4" fillId="0" borderId="0" xfId="2" applyNumberFormat="1" applyFont="1"/>
    <xf numFmtId="167" fontId="3" fillId="7" borderId="74" xfId="2" applyNumberFormat="1" applyFont="1" applyFill="1" applyBorder="1" applyAlignment="1">
      <alignment horizontal="center" vertical="center"/>
    </xf>
    <xf numFmtId="10" fontId="4" fillId="0" borderId="0" xfId="2" applyNumberFormat="1" applyFont="1"/>
    <xf numFmtId="0" fontId="52" fillId="0" borderId="0" xfId="0" applyFont="1"/>
    <xf numFmtId="0" fontId="3" fillId="0" borderId="0" xfId="0" applyFont="1" applyAlignment="1">
      <alignment horizontal="left"/>
    </xf>
    <xf numFmtId="4" fontId="11" fillId="0" borderId="0" xfId="0" applyNumberFormat="1" applyFont="1"/>
    <xf numFmtId="3" fontId="11" fillId="7" borderId="23" xfId="8" applyNumberFormat="1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Alignment="1">
      <alignment vertical="center" wrapText="1"/>
    </xf>
    <xf numFmtId="0" fontId="4" fillId="0" borderId="1" xfId="0" applyFont="1" applyBorder="1"/>
    <xf numFmtId="0" fontId="18" fillId="0" borderId="0" xfId="0" applyFont="1" applyAlignment="1">
      <alignment horizontal="left" vertical="top" wrapText="1" indent="21" readingOrder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indent="2"/>
    </xf>
    <xf numFmtId="17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indent="3"/>
    </xf>
    <xf numFmtId="0" fontId="7" fillId="4" borderId="66" xfId="0" applyFont="1" applyFill="1" applyBorder="1" applyAlignment="1">
      <alignment horizontal="center" vertical="center"/>
    </xf>
    <xf numFmtId="0" fontId="18" fillId="0" borderId="0" xfId="0" applyFont="1" applyAlignment="1">
      <alignment horizontal="left" indent="4"/>
    </xf>
    <xf numFmtId="0" fontId="18" fillId="0" borderId="0" xfId="0" applyFont="1" applyAlignment="1">
      <alignment horizontal="left" indent="5"/>
    </xf>
    <xf numFmtId="0" fontId="18" fillId="0" borderId="0" xfId="0" applyFont="1" applyAlignment="1">
      <alignment horizontal="left" vertical="center" indent="4"/>
    </xf>
    <xf numFmtId="2" fontId="4" fillId="0" borderId="0" xfId="0" applyNumberFormat="1" applyFont="1"/>
    <xf numFmtId="17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10" fillId="0" borderId="0" xfId="0" applyFont="1"/>
    <xf numFmtId="179" fontId="5" fillId="0" borderId="0" xfId="0" applyNumberFormat="1" applyFont="1" applyAlignment="1">
      <alignment horizontal="center" vertical="center"/>
    </xf>
    <xf numFmtId="0" fontId="3" fillId="0" borderId="23" xfId="0" applyFont="1" applyFill="1" applyBorder="1"/>
    <xf numFmtId="179" fontId="11" fillId="0" borderId="19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indent="1"/>
    </xf>
    <xf numFmtId="179" fontId="11" fillId="0" borderId="0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179" fontId="11" fillId="0" borderId="48" xfId="0" applyNumberFormat="1" applyFont="1" applyFill="1" applyBorder="1" applyAlignment="1">
      <alignment horizontal="center" vertical="center"/>
    </xf>
    <xf numFmtId="179" fontId="7" fillId="4" borderId="53" xfId="0" applyNumberFormat="1" applyFont="1" applyFill="1" applyBorder="1" applyAlignment="1">
      <alignment horizontal="center" vertical="center"/>
    </xf>
    <xf numFmtId="0" fontId="3" fillId="0" borderId="47" xfId="0" applyFont="1" applyFill="1" applyBorder="1"/>
    <xf numFmtId="0" fontId="4" fillId="0" borderId="85" xfId="0" applyFont="1" applyBorder="1"/>
    <xf numFmtId="0" fontId="3" fillId="47" borderId="45" xfId="0" applyFont="1" applyFill="1" applyBorder="1"/>
    <xf numFmtId="179" fontId="11" fillId="47" borderId="6" xfId="0" applyNumberFormat="1" applyFont="1" applyFill="1" applyBorder="1" applyAlignment="1">
      <alignment horizontal="center" vertical="center"/>
    </xf>
    <xf numFmtId="179" fontId="11" fillId="47" borderId="46" xfId="0" applyNumberFormat="1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4" borderId="86" xfId="0" applyFont="1" applyFill="1" applyBorder="1" applyAlignment="1">
      <alignment horizontal="center" vertical="center"/>
    </xf>
    <xf numFmtId="0" fontId="3" fillId="46" borderId="0" xfId="0" applyFont="1" applyFill="1" applyAlignment="1">
      <alignment horizontal="left" indent="1"/>
    </xf>
    <xf numFmtId="167" fontId="8" fillId="46" borderId="0" xfId="2" applyNumberFormat="1" applyFont="1" applyFill="1" applyBorder="1" applyAlignment="1">
      <alignment horizontal="right"/>
    </xf>
    <xf numFmtId="167" fontId="8" fillId="44" borderId="0" xfId="2" applyNumberFormat="1" applyFont="1" applyFill="1" applyBorder="1" applyAlignment="1">
      <alignment horizontal="right" vertical="center"/>
    </xf>
    <xf numFmtId="167" fontId="4" fillId="0" borderId="0" xfId="2" applyNumberFormat="1" applyFont="1" applyFill="1" applyAlignment="1">
      <alignment horizontal="right" vertical="center"/>
    </xf>
    <xf numFmtId="167" fontId="4" fillId="0" borderId="0" xfId="2" applyNumberFormat="1" applyFont="1" applyFill="1" applyAlignment="1">
      <alignment horizontal="center" vertical="center"/>
    </xf>
    <xf numFmtId="0" fontId="11" fillId="0" borderId="0" xfId="0" applyFont="1" applyAlignment="1">
      <alignment horizontal="left" wrapText="1" indent="2"/>
    </xf>
    <xf numFmtId="167" fontId="11" fillId="0" borderId="0" xfId="2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/>
    </xf>
    <xf numFmtId="167" fontId="4" fillId="0" borderId="0" xfId="2" applyNumberFormat="1" applyFont="1" applyFill="1" applyAlignment="1">
      <alignment horizontal="right"/>
    </xf>
    <xf numFmtId="168" fontId="4" fillId="0" borderId="0" xfId="1" applyNumberFormat="1" applyFont="1" applyFill="1" applyAlignment="1">
      <alignment horizontal="right" vertical="center" indent="1"/>
    </xf>
    <xf numFmtId="167" fontId="4" fillId="0" borderId="0" xfId="2" applyNumberFormat="1" applyFont="1" applyFill="1"/>
    <xf numFmtId="167" fontId="4" fillId="0" borderId="0" xfId="2" applyNumberFormat="1" applyFont="1" applyAlignment="1">
      <alignment vertical="center"/>
    </xf>
    <xf numFmtId="167" fontId="4" fillId="0" borderId="0" xfId="2" applyNumberFormat="1" applyFont="1" applyFill="1" applyAlignment="1">
      <alignment vertical="center"/>
    </xf>
    <xf numFmtId="0" fontId="4" fillId="44" borderId="0" xfId="0" applyFont="1" applyFill="1" applyAlignment="1">
      <alignment horizontal="left" wrapText="1" indent="2"/>
    </xf>
    <xf numFmtId="167" fontId="4" fillId="44" borderId="0" xfId="2" applyNumberFormat="1" applyFont="1" applyFill="1" applyAlignment="1">
      <alignment horizontal="right" vertical="center"/>
    </xf>
    <xf numFmtId="167" fontId="4" fillId="44" borderId="0" xfId="2" applyNumberFormat="1" applyFont="1" applyFill="1" applyAlignment="1">
      <alignment horizontal="center" vertical="center"/>
    </xf>
    <xf numFmtId="166" fontId="7" fillId="0" borderId="3" xfId="1" applyNumberFormat="1" applyFont="1" applyFill="1" applyBorder="1" applyAlignment="1">
      <alignment horizontal="right" vertical="center"/>
    </xf>
    <xf numFmtId="167" fontId="7" fillId="0" borderId="3" xfId="2" applyNumberFormat="1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167" fontId="4" fillId="0" borderId="69" xfId="2" applyNumberFormat="1" applyFont="1" applyFill="1" applyBorder="1" applyAlignment="1">
      <alignment horizontal="center" vertical="center"/>
    </xf>
    <xf numFmtId="167" fontId="11" fillId="0" borderId="68" xfId="2" applyNumberFormat="1" applyFont="1" applyFill="1" applyBorder="1" applyAlignment="1">
      <alignment horizontal="center" vertical="center"/>
    </xf>
    <xf numFmtId="165" fontId="4" fillId="0" borderId="69" xfId="1" applyNumberFormat="1" applyFont="1" applyFill="1" applyBorder="1" applyAlignment="1">
      <alignment horizontal="center" vertical="center"/>
    </xf>
    <xf numFmtId="167" fontId="4" fillId="0" borderId="68" xfId="2" applyNumberFormat="1" applyFont="1" applyFill="1" applyBorder="1" applyAlignment="1">
      <alignment horizontal="center" vertical="center"/>
    </xf>
    <xf numFmtId="167" fontId="4" fillId="0" borderId="70" xfId="2" applyNumberFormat="1" applyFont="1" applyFill="1" applyBorder="1" applyAlignment="1">
      <alignment horizontal="center" vertical="center"/>
    </xf>
    <xf numFmtId="167" fontId="11" fillId="0" borderId="68" xfId="2" applyNumberFormat="1" applyFont="1" applyFill="1" applyBorder="1" applyAlignment="1">
      <alignment horizontal="center"/>
    </xf>
    <xf numFmtId="165" fontId="4" fillId="0" borderId="70" xfId="1" applyNumberFormat="1" applyFont="1" applyFill="1" applyBorder="1" applyAlignment="1">
      <alignment horizontal="center" vertical="center"/>
    </xf>
    <xf numFmtId="167" fontId="4" fillId="0" borderId="68" xfId="2" applyNumberFormat="1" applyFont="1" applyFill="1" applyBorder="1" applyAlignment="1">
      <alignment horizontal="center"/>
    </xf>
    <xf numFmtId="166" fontId="11" fillId="0" borderId="0" xfId="0" applyNumberFormat="1" applyFont="1"/>
    <xf numFmtId="43" fontId="11" fillId="0" borderId="0" xfId="0" applyNumberFormat="1" applyFont="1"/>
    <xf numFmtId="186" fontId="11" fillId="0" borderId="0" xfId="0" applyNumberFormat="1" applyFont="1"/>
    <xf numFmtId="181" fontId="55" fillId="0" borderId="0" xfId="1" applyNumberFormat="1" applyFont="1" applyFill="1" applyBorder="1" applyAlignment="1">
      <alignment horizontal="center" vertical="center"/>
    </xf>
    <xf numFmtId="187" fontId="11" fillId="0" borderId="0" xfId="0" applyNumberFormat="1" applyFont="1"/>
    <xf numFmtId="166" fontId="4" fillId="0" borderId="0" xfId="1" applyNumberFormat="1" applyFont="1"/>
    <xf numFmtId="0" fontId="4" fillId="0" borderId="20" xfId="0" applyFont="1" applyBorder="1"/>
    <xf numFmtId="0" fontId="4" fillId="0" borderId="20" xfId="0" applyFont="1" applyBorder="1" applyAlignment="1">
      <alignment horizontal="center" vertical="center"/>
    </xf>
    <xf numFmtId="167" fontId="4" fillId="0" borderId="20" xfId="2" applyNumberFormat="1" applyFont="1" applyBorder="1" applyAlignment="1">
      <alignment horizontal="center" vertical="center"/>
    </xf>
    <xf numFmtId="167" fontId="4" fillId="0" borderId="0" xfId="2" applyNumberFormat="1" applyFont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 wrapText="1"/>
    </xf>
    <xf numFmtId="0" fontId="4" fillId="0" borderId="0" xfId="0" applyFont="1" applyFill="1"/>
    <xf numFmtId="43" fontId="4" fillId="0" borderId="0" xfId="1" applyFont="1" applyFill="1"/>
    <xf numFmtId="0" fontId="3" fillId="0" borderId="0" xfId="0" applyFont="1" applyAlignment="1">
      <alignment horizontal="left" vertical="center" wrapText="1"/>
    </xf>
    <xf numFmtId="0" fontId="4" fillId="0" borderId="88" xfId="0" applyFont="1" applyBorder="1" applyAlignment="1">
      <alignment horizontal="left" vertical="center"/>
    </xf>
    <xf numFmtId="167" fontId="11" fillId="0" borderId="19" xfId="7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/>
    </xf>
    <xf numFmtId="0" fontId="8" fillId="7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" fillId="0" borderId="0" xfId="2" applyNumberFormat="1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2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/>
    <xf numFmtId="0" fontId="11" fillId="0" borderId="0" xfId="0" applyFont="1" applyFill="1" applyBorder="1" applyAlignment="1">
      <alignment horizontal="left"/>
    </xf>
    <xf numFmtId="4" fontId="11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/>
    <xf numFmtId="179" fontId="4" fillId="0" borderId="0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7" fontId="4" fillId="0" borderId="0" xfId="2" applyNumberFormat="1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166" fontId="8" fillId="0" borderId="0" xfId="71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indent="1"/>
    </xf>
    <xf numFmtId="0" fontId="3" fillId="7" borderId="95" xfId="0" applyFont="1" applyFill="1" applyBorder="1" applyAlignment="1">
      <alignment horizontal="left"/>
    </xf>
    <xf numFmtId="167" fontId="3" fillId="7" borderId="96" xfId="2" applyNumberFormat="1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3" fillId="0" borderId="56" xfId="0" applyFont="1" applyFill="1" applyBorder="1"/>
    <xf numFmtId="166" fontId="8" fillId="0" borderId="57" xfId="719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7" fillId="8" borderId="53" xfId="0" applyFont="1" applyFill="1" applyBorder="1"/>
    <xf numFmtId="1" fontId="7" fillId="8" borderId="54" xfId="2" applyNumberFormat="1" applyFont="1" applyFill="1" applyBorder="1" applyAlignment="1">
      <alignment horizontal="center" vertical="center"/>
    </xf>
    <xf numFmtId="1" fontId="7" fillId="8" borderId="53" xfId="2" applyNumberFormat="1" applyFont="1" applyFill="1" applyBorder="1" applyAlignment="1">
      <alignment horizontal="center" vertical="center"/>
    </xf>
    <xf numFmtId="167" fontId="7" fillId="8" borderId="54" xfId="2" applyNumberFormat="1" applyFont="1" applyFill="1" applyBorder="1" applyAlignment="1">
      <alignment horizontal="center" vertical="center"/>
    </xf>
    <xf numFmtId="167" fontId="7" fillId="8" borderId="55" xfId="2" applyNumberFormat="1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167" fontId="7" fillId="8" borderId="55" xfId="2" applyNumberFormat="1" applyFont="1" applyFill="1" applyBorder="1" applyAlignment="1">
      <alignment horizontal="right"/>
    </xf>
    <xf numFmtId="0" fontId="9" fillId="8" borderId="66" xfId="0" applyFont="1" applyFill="1" applyBorder="1" applyAlignment="1">
      <alignment horizontal="center" vertical="center"/>
    </xf>
    <xf numFmtId="167" fontId="7" fillId="8" borderId="54" xfId="2" applyNumberFormat="1" applyFont="1" applyFill="1" applyBorder="1" applyAlignment="1">
      <alignment horizontal="right" vertical="center"/>
    </xf>
    <xf numFmtId="165" fontId="3" fillId="7" borderId="69" xfId="1" applyNumberFormat="1" applyFont="1" applyFill="1" applyBorder="1" applyAlignment="1">
      <alignment horizontal="right" vertical="center"/>
    </xf>
    <xf numFmtId="165" fontId="3" fillId="46" borderId="14" xfId="1" applyNumberFormat="1" applyFont="1" applyFill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4" fillId="0" borderId="13" xfId="1" applyNumberFormat="1" applyFont="1" applyBorder="1" applyAlignment="1">
      <alignment horizontal="right" vertical="center"/>
    </xf>
    <xf numFmtId="165" fontId="3" fillId="46" borderId="13" xfId="1" applyNumberFormat="1" applyFont="1" applyFill="1" applyBorder="1" applyAlignment="1">
      <alignment horizontal="right" vertical="center"/>
    </xf>
    <xf numFmtId="165" fontId="4" fillId="44" borderId="13" xfId="1" applyNumberFormat="1" applyFont="1" applyFill="1" applyBorder="1" applyAlignment="1">
      <alignment horizontal="right" vertical="center"/>
    </xf>
    <xf numFmtId="165" fontId="3" fillId="7" borderId="70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center"/>
    </xf>
    <xf numFmtId="165" fontId="4" fillId="0" borderId="18" xfId="1" applyNumberFormat="1" applyFont="1" applyFill="1" applyBorder="1" applyAlignment="1">
      <alignment horizontal="right" vertical="center"/>
    </xf>
    <xf numFmtId="165" fontId="7" fillId="8" borderId="54" xfId="1" applyNumberFormat="1" applyFont="1" applyFill="1" applyBorder="1" applyAlignment="1">
      <alignment horizontal="right" vertical="center"/>
    </xf>
    <xf numFmtId="165" fontId="4" fillId="0" borderId="0" xfId="1" applyNumberFormat="1" applyFont="1" applyAlignment="1">
      <alignment horizontal="right"/>
    </xf>
    <xf numFmtId="165" fontId="7" fillId="8" borderId="54" xfId="1" applyNumberFormat="1" applyFont="1" applyFill="1" applyBorder="1" applyAlignment="1">
      <alignment horizontal="center" vertical="center"/>
    </xf>
    <xf numFmtId="0" fontId="9" fillId="8" borderId="71" xfId="0" applyFont="1" applyFill="1" applyBorder="1" applyAlignment="1">
      <alignment horizontal="center" vertical="center" wrapText="1"/>
    </xf>
    <xf numFmtId="0" fontId="7" fillId="8" borderId="66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left" indent="1"/>
    </xf>
    <xf numFmtId="165" fontId="3" fillId="7" borderId="69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0" fontId="3" fillId="49" borderId="0" xfId="0" applyFont="1" applyFill="1" applyAlignment="1">
      <alignment horizontal="left" indent="1"/>
    </xf>
    <xf numFmtId="165" fontId="3" fillId="49" borderId="0" xfId="1" applyNumberFormat="1" applyFont="1" applyFill="1" applyAlignment="1">
      <alignment horizontal="center" vertical="center"/>
    </xf>
    <xf numFmtId="167" fontId="3" fillId="49" borderId="0" xfId="2" applyNumberFormat="1" applyFont="1" applyFill="1" applyAlignment="1">
      <alignment horizontal="center" vertical="center"/>
    </xf>
    <xf numFmtId="0" fontId="4" fillId="0" borderId="97" xfId="0" applyFont="1" applyBorder="1" applyAlignment="1">
      <alignment horizontal="left" wrapText="1" indent="2"/>
    </xf>
    <xf numFmtId="165" fontId="4" fillId="0" borderId="97" xfId="1" applyNumberFormat="1" applyFont="1" applyFill="1" applyBorder="1" applyAlignment="1">
      <alignment horizontal="center" vertical="center"/>
    </xf>
    <xf numFmtId="167" fontId="4" fillId="0" borderId="97" xfId="2" applyNumberFormat="1" applyFont="1" applyFill="1" applyBorder="1" applyAlignment="1">
      <alignment horizontal="center" vertical="center"/>
    </xf>
    <xf numFmtId="165" fontId="4" fillId="0" borderId="69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top"/>
    </xf>
    <xf numFmtId="165" fontId="4" fillId="0" borderId="70" xfId="1" applyNumberFormat="1" applyFont="1" applyFill="1" applyBorder="1" applyAlignment="1">
      <alignment horizontal="right" vertical="center"/>
    </xf>
    <xf numFmtId="0" fontId="9" fillId="8" borderId="59" xfId="0" applyFont="1" applyFill="1" applyBorder="1" applyAlignment="1">
      <alignment horizontal="center" vertical="center"/>
    </xf>
    <xf numFmtId="0" fontId="9" fillId="8" borderId="66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/>
    </xf>
    <xf numFmtId="167" fontId="7" fillId="8" borderId="55" xfId="2" applyNumberFormat="1" applyFont="1" applyFill="1" applyBorder="1" applyAlignment="1">
      <alignment horizontal="center"/>
    </xf>
    <xf numFmtId="180" fontId="7" fillId="8" borderId="54" xfId="1" applyNumberFormat="1" applyFont="1" applyFill="1" applyBorder="1" applyAlignment="1">
      <alignment horizontal="center" vertical="center"/>
    </xf>
    <xf numFmtId="167" fontId="7" fillId="8" borderId="54" xfId="2" applyNumberFormat="1" applyFont="1" applyFill="1" applyBorder="1" applyAlignment="1">
      <alignment horizontal="center"/>
    </xf>
    <xf numFmtId="167" fontId="4" fillId="0" borderId="13" xfId="2" applyNumberFormat="1" applyFont="1" applyFill="1" applyBorder="1" applyAlignment="1">
      <alignment horizontal="center" vertical="center"/>
    </xf>
    <xf numFmtId="167" fontId="3" fillId="7" borderId="70" xfId="2" applyNumberFormat="1" applyFont="1" applyFill="1" applyBorder="1" applyAlignment="1">
      <alignment horizontal="center" vertical="center"/>
    </xf>
    <xf numFmtId="167" fontId="4" fillId="0" borderId="18" xfId="2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5" fontId="3" fillId="7" borderId="70" xfId="1" applyNumberFormat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center" vertical="center"/>
    </xf>
    <xf numFmtId="167" fontId="3" fillId="7" borderId="68" xfId="2" applyNumberFormat="1" applyFont="1" applyFill="1" applyBorder="1" applyAlignment="1">
      <alignment horizontal="center" vertical="center"/>
    </xf>
    <xf numFmtId="167" fontId="8" fillId="7" borderId="68" xfId="2" applyNumberFormat="1" applyFont="1" applyFill="1" applyBorder="1" applyAlignment="1">
      <alignment horizontal="center" vertical="center"/>
    </xf>
    <xf numFmtId="167" fontId="4" fillId="0" borderId="0" xfId="2" applyNumberFormat="1" applyFont="1" applyFill="1" applyBorder="1" applyAlignment="1">
      <alignment horizontal="center"/>
    </xf>
    <xf numFmtId="167" fontId="11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>
      <alignment horizontal="center" vertical="center"/>
    </xf>
    <xf numFmtId="167" fontId="8" fillId="0" borderId="0" xfId="2" applyNumberFormat="1" applyFont="1" applyFill="1" applyBorder="1" applyAlignment="1">
      <alignment horizontal="center" vertical="center"/>
    </xf>
    <xf numFmtId="167" fontId="3" fillId="7" borderId="68" xfId="2" applyNumberFormat="1" applyFont="1" applyFill="1" applyBorder="1" applyAlignment="1">
      <alignment horizontal="center"/>
    </xf>
    <xf numFmtId="167" fontId="8" fillId="7" borderId="68" xfId="2" applyNumberFormat="1" applyFont="1" applyFill="1" applyBorder="1" applyAlignment="1">
      <alignment horizontal="center"/>
    </xf>
    <xf numFmtId="167" fontId="11" fillId="0" borderId="0" xfId="2" applyNumberFormat="1" applyFont="1" applyAlignment="1">
      <alignment horizontal="center"/>
    </xf>
    <xf numFmtId="0" fontId="3" fillId="3" borderId="0" xfId="0" applyFont="1" applyFill="1" applyAlignment="1">
      <alignment horizontal="left" indent="1"/>
    </xf>
    <xf numFmtId="165" fontId="3" fillId="3" borderId="14" xfId="1" applyNumberFormat="1" applyFont="1" applyFill="1" applyBorder="1" applyAlignment="1">
      <alignment horizontal="center" vertical="center"/>
    </xf>
    <xf numFmtId="165" fontId="3" fillId="3" borderId="14" xfId="1" applyNumberFormat="1" applyFont="1" applyFill="1" applyBorder="1" applyAlignment="1">
      <alignment horizontal="right" vertical="center"/>
    </xf>
    <xf numFmtId="167" fontId="3" fillId="3" borderId="14" xfId="2" applyNumberFormat="1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/>
    </xf>
    <xf numFmtId="165" fontId="3" fillId="3" borderId="13" xfId="1" applyNumberFormat="1" applyFont="1" applyFill="1" applyBorder="1" applyAlignment="1">
      <alignment horizontal="center" vertical="center"/>
    </xf>
    <xf numFmtId="165" fontId="3" fillId="3" borderId="13" xfId="1" applyNumberFormat="1" applyFont="1" applyFill="1" applyBorder="1" applyAlignment="1">
      <alignment horizontal="right" vertical="center"/>
    </xf>
    <xf numFmtId="167" fontId="3" fillId="3" borderId="13" xfId="2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/>
    </xf>
    <xf numFmtId="167" fontId="7" fillId="8" borderId="54" xfId="2" applyNumberFormat="1" applyFont="1" applyFill="1" applyBorder="1" applyAlignment="1">
      <alignment vertical="center"/>
    </xf>
    <xf numFmtId="188" fontId="4" fillId="0" borderId="0" xfId="1" applyNumberFormat="1" applyFont="1" applyAlignment="1">
      <alignment horizontal="center"/>
    </xf>
    <xf numFmtId="188" fontId="4" fillId="0" borderId="0" xfId="1" applyNumberFormat="1" applyFont="1" applyFill="1" applyAlignment="1">
      <alignment horizontal="center"/>
    </xf>
    <xf numFmtId="188" fontId="7" fillId="8" borderId="54" xfId="1" applyNumberFormat="1" applyFont="1" applyFill="1" applyBorder="1" applyAlignment="1">
      <alignment horizontal="center" vertical="center"/>
    </xf>
    <xf numFmtId="167" fontId="3" fillId="49" borderId="0" xfId="2" applyNumberFormat="1" applyFont="1" applyFill="1" applyAlignment="1">
      <alignment horizontal="right" vertical="center"/>
    </xf>
    <xf numFmtId="167" fontId="4" fillId="49" borderId="0" xfId="2" applyNumberFormat="1" applyFont="1" applyFill="1" applyAlignment="1">
      <alignment horizontal="center" vertical="center"/>
    </xf>
    <xf numFmtId="167" fontId="4" fillId="0" borderId="97" xfId="2" applyNumberFormat="1" applyFont="1" applyBorder="1" applyAlignment="1">
      <alignment horizontal="right" vertical="center"/>
    </xf>
    <xf numFmtId="167" fontId="4" fillId="0" borderId="97" xfId="2" applyNumberFormat="1" applyFont="1" applyBorder="1" applyAlignment="1">
      <alignment horizontal="center" vertical="center"/>
    </xf>
    <xf numFmtId="165" fontId="4" fillId="44" borderId="0" xfId="1" applyNumberFormat="1" applyFont="1" applyFill="1" applyAlignment="1">
      <alignment horizontal="center" vertical="center"/>
    </xf>
    <xf numFmtId="165" fontId="4" fillId="0" borderId="97" xfId="1" applyNumberFormat="1" applyFont="1" applyBorder="1" applyAlignment="1">
      <alignment horizontal="center" vertical="center"/>
    </xf>
    <xf numFmtId="0" fontId="7" fillId="8" borderId="59" xfId="0" applyFont="1" applyFill="1" applyBorder="1" applyAlignment="1">
      <alignment horizontal="center" vertical="center"/>
    </xf>
    <xf numFmtId="0" fontId="7" fillId="48" borderId="72" xfId="0" applyFont="1" applyFill="1" applyBorder="1" applyAlignment="1">
      <alignment horizontal="center" vertical="center"/>
    </xf>
    <xf numFmtId="0" fontId="7" fillId="48" borderId="71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3" fontId="4" fillId="0" borderId="77" xfId="0" applyNumberFormat="1" applyFont="1" applyBorder="1" applyAlignment="1">
      <alignment horizontal="center" vertical="center" wrapText="1"/>
    </xf>
    <xf numFmtId="167" fontId="4" fillId="0" borderId="78" xfId="0" applyNumberFormat="1" applyFont="1" applyBorder="1" applyAlignment="1">
      <alignment horizontal="center" vertical="center" wrapText="1"/>
    </xf>
    <xf numFmtId="180" fontId="4" fillId="0" borderId="10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3" fillId="0" borderId="8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180" fontId="4" fillId="0" borderId="77" xfId="0" applyNumberFormat="1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3" fontId="4" fillId="0" borderId="120" xfId="0" applyNumberFormat="1" applyFont="1" applyBorder="1" applyAlignment="1">
      <alignment horizontal="center" vertical="center" wrapText="1"/>
    </xf>
    <xf numFmtId="167" fontId="4" fillId="0" borderId="120" xfId="0" applyNumberFormat="1" applyFont="1" applyBorder="1" applyAlignment="1">
      <alignment horizontal="center" vertical="center" wrapText="1"/>
    </xf>
    <xf numFmtId="180" fontId="4" fillId="0" borderId="121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3" fontId="4" fillId="0" borderId="122" xfId="0" applyNumberFormat="1" applyFont="1" applyBorder="1" applyAlignment="1">
      <alignment horizontal="center" vertical="center" wrapText="1"/>
    </xf>
    <xf numFmtId="167" fontId="4" fillId="0" borderId="122" xfId="0" applyNumberFormat="1" applyFont="1" applyBorder="1" applyAlignment="1">
      <alignment horizontal="center" vertical="center" wrapText="1"/>
    </xf>
    <xf numFmtId="180" fontId="4" fillId="0" borderId="57" xfId="0" applyNumberFormat="1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167" fontId="4" fillId="0" borderId="77" xfId="0" applyNumberFormat="1" applyFont="1" applyBorder="1" applyAlignment="1">
      <alignment horizontal="center" vertical="center" wrapText="1"/>
    </xf>
    <xf numFmtId="0" fontId="3" fillId="0" borderId="127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3" fontId="4" fillId="0" borderId="127" xfId="0" applyNumberFormat="1" applyFont="1" applyBorder="1" applyAlignment="1">
      <alignment horizontal="center" vertical="center" wrapText="1"/>
    </xf>
    <xf numFmtId="167" fontId="4" fillId="0" borderId="127" xfId="0" applyNumberFormat="1" applyFont="1" applyBorder="1" applyAlignment="1">
      <alignment horizontal="center" vertical="center" wrapText="1"/>
    </xf>
    <xf numFmtId="180" fontId="4" fillId="0" borderId="128" xfId="0" applyNumberFormat="1" applyFont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0" fontId="7" fillId="48" borderId="99" xfId="0" applyFont="1" applyFill="1" applyBorder="1" applyAlignment="1">
      <alignment horizontal="center" vertical="center" wrapText="1"/>
    </xf>
    <xf numFmtId="0" fontId="7" fillId="48" borderId="101" xfId="0" applyFont="1" applyFill="1" applyBorder="1" applyAlignment="1">
      <alignment horizontal="center" vertical="center" wrapText="1"/>
    </xf>
    <xf numFmtId="0" fontId="5" fillId="0" borderId="0" xfId="0" applyFont="1"/>
    <xf numFmtId="180" fontId="7" fillId="8" borderId="111" xfId="0" applyNumberFormat="1" applyFont="1" applyFill="1" applyBorder="1" applyAlignment="1">
      <alignment horizontal="center" vertical="center"/>
    </xf>
    <xf numFmtId="180" fontId="7" fillId="8" borderId="119" xfId="0" applyNumberFormat="1" applyFont="1" applyFill="1" applyBorder="1" applyAlignment="1">
      <alignment horizontal="center" vertical="center"/>
    </xf>
    <xf numFmtId="0" fontId="4" fillId="0" borderId="132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4" fillId="0" borderId="8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168" fontId="4" fillId="0" borderId="0" xfId="1" applyNumberFormat="1" applyFont="1"/>
    <xf numFmtId="166" fontId="7" fillId="8" borderId="51" xfId="5" applyNumberFormat="1" applyFont="1" applyFill="1" applyBorder="1" applyAlignment="1">
      <alignment horizontal="center" vertical="center" wrapText="1"/>
    </xf>
    <xf numFmtId="166" fontId="7" fillId="8" borderId="52" xfId="5" applyNumberFormat="1" applyFont="1" applyFill="1" applyBorder="1" applyAlignment="1">
      <alignment horizontal="center" vertical="center" wrapText="1"/>
    </xf>
    <xf numFmtId="3" fontId="7" fillId="8" borderId="66" xfId="3" applyNumberFormat="1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41" xfId="0" applyFont="1" applyBorder="1"/>
    <xf numFmtId="0" fontId="4" fillId="0" borderId="52" xfId="0" applyFont="1" applyBorder="1"/>
    <xf numFmtId="0" fontId="4" fillId="44" borderId="0" xfId="0" applyFont="1" applyFill="1"/>
    <xf numFmtId="165" fontId="3" fillId="3" borderId="136" xfId="1" applyNumberFormat="1" applyFont="1" applyFill="1" applyBorder="1" applyAlignment="1">
      <alignment horizontal="center" vertical="center"/>
    </xf>
    <xf numFmtId="167" fontId="3" fillId="3" borderId="136" xfId="2" applyNumberFormat="1" applyFont="1" applyFill="1" applyBorder="1" applyAlignment="1">
      <alignment horizontal="center" vertical="center"/>
    </xf>
    <xf numFmtId="168" fontId="4" fillId="0" borderId="23" xfId="1" applyNumberFormat="1" applyFont="1" applyBorder="1"/>
    <xf numFmtId="0" fontId="3" fillId="0" borderId="2" xfId="0" applyFont="1" applyFill="1" applyBorder="1"/>
    <xf numFmtId="0" fontId="3" fillId="2" borderId="142" xfId="4" applyFont="1" applyFill="1" applyBorder="1" applyAlignment="1">
      <alignment horizontal="left"/>
    </xf>
    <xf numFmtId="167" fontId="10" fillId="5" borderId="97" xfId="0" applyNumberFormat="1" applyFont="1" applyFill="1" applyBorder="1" applyAlignment="1">
      <alignment horizontal="center" vertical="center"/>
    </xf>
    <xf numFmtId="167" fontId="10" fillId="5" borderId="144" xfId="2" applyNumberFormat="1" applyFont="1" applyFill="1" applyBorder="1" applyAlignment="1">
      <alignment horizontal="center" vertical="center"/>
    </xf>
    <xf numFmtId="0" fontId="3" fillId="0" borderId="145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left" vertical="center" indent="1"/>
    </xf>
    <xf numFmtId="0" fontId="10" fillId="5" borderId="146" xfId="0" applyFont="1" applyFill="1" applyBorder="1" applyAlignment="1">
      <alignment vertical="center"/>
    </xf>
    <xf numFmtId="167" fontId="10" fillId="5" borderId="149" xfId="0" applyNumberFormat="1" applyFont="1" applyFill="1" applyBorder="1" applyAlignment="1">
      <alignment horizontal="center" vertical="center"/>
    </xf>
    <xf numFmtId="167" fontId="3" fillId="0" borderId="23" xfId="0" applyNumberFormat="1" applyFont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10" fillId="5" borderId="146" xfId="0" applyNumberFormat="1" applyFont="1" applyFill="1" applyBorder="1" applyAlignment="1">
      <alignment horizontal="center" vertical="center"/>
    </xf>
    <xf numFmtId="165" fontId="10" fillId="5" borderId="149" xfId="0" applyNumberFormat="1" applyFont="1" applyFill="1" applyBorder="1" applyAlignment="1">
      <alignment horizontal="center" vertical="center"/>
    </xf>
    <xf numFmtId="165" fontId="3" fillId="0" borderId="147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10" fillId="5" borderId="148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9" fillId="8" borderId="151" xfId="0" applyFont="1" applyFill="1" applyBorder="1" applyAlignment="1">
      <alignment vertical="center"/>
    </xf>
    <xf numFmtId="165" fontId="9" fillId="8" borderId="45" xfId="0" applyNumberFormat="1" applyFont="1" applyFill="1" applyBorder="1" applyAlignment="1">
      <alignment horizontal="center" vertical="center"/>
    </xf>
    <xf numFmtId="10" fontId="9" fillId="8" borderId="45" xfId="0" applyNumberFormat="1" applyFont="1" applyFill="1" applyBorder="1" applyAlignment="1">
      <alignment horizontal="center" vertical="center"/>
    </xf>
    <xf numFmtId="167" fontId="9" fillId="8" borderId="152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 vertical="center" indent="2"/>
    </xf>
    <xf numFmtId="165" fontId="4" fillId="0" borderId="45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9" fillId="8" borderId="87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1" fillId="0" borderId="0" xfId="4" applyFont="1" applyBorder="1" applyAlignment="1">
      <alignment horizontal="left" indent="1"/>
    </xf>
    <xf numFmtId="165" fontId="11" fillId="0" borderId="19" xfId="4" applyNumberFormat="1" applyFont="1" applyBorder="1" applyAlignment="1">
      <alignment horizontal="center" vertical="center"/>
    </xf>
    <xf numFmtId="165" fontId="11" fillId="0" borderId="158" xfId="4" applyNumberFormat="1" applyFont="1" applyBorder="1" applyAlignment="1">
      <alignment horizontal="center" vertical="center"/>
    </xf>
    <xf numFmtId="165" fontId="7" fillId="8" borderId="46" xfId="4" applyNumberFormat="1" applyFont="1" applyFill="1" applyBorder="1" applyAlignment="1">
      <alignment horizontal="center" vertical="center"/>
    </xf>
    <xf numFmtId="167" fontId="7" fillId="8" borderId="46" xfId="7" applyNumberFormat="1" applyFont="1" applyFill="1" applyBorder="1" applyAlignment="1">
      <alignment horizontal="center" vertical="center"/>
    </xf>
    <xf numFmtId="0" fontId="7" fillId="8" borderId="6" xfId="4" applyFont="1" applyFill="1" applyBorder="1" applyAlignment="1">
      <alignment horizontal="left" vertical="center"/>
    </xf>
    <xf numFmtId="167" fontId="7" fillId="8" borderId="161" xfId="7" applyNumberFormat="1" applyFont="1" applyFill="1" applyBorder="1" applyAlignment="1">
      <alignment horizontal="center" vertical="center"/>
    </xf>
    <xf numFmtId="0" fontId="11" fillId="0" borderId="155" xfId="4" applyFont="1" applyBorder="1" applyAlignment="1">
      <alignment horizontal="left" indent="1"/>
    </xf>
    <xf numFmtId="165" fontId="11" fillId="0" borderId="159" xfId="4" applyNumberFormat="1" applyFont="1" applyBorder="1" applyAlignment="1">
      <alignment horizontal="center" vertical="center"/>
    </xf>
    <xf numFmtId="167" fontId="11" fillId="0" borderId="46" xfId="7" applyNumberFormat="1" applyFont="1" applyBorder="1" applyAlignment="1">
      <alignment horizontal="center"/>
    </xf>
    <xf numFmtId="167" fontId="4" fillId="0" borderId="6" xfId="7" applyNumberFormat="1" applyFont="1" applyBorder="1" applyAlignment="1">
      <alignment horizontal="center"/>
    </xf>
    <xf numFmtId="0" fontId="8" fillId="7" borderId="142" xfId="4" applyFont="1" applyFill="1" applyBorder="1" applyAlignment="1">
      <alignment horizontal="left"/>
    </xf>
    <xf numFmtId="165" fontId="8" fillId="7" borderId="141" xfId="4" applyNumberFormat="1" applyFont="1" applyFill="1" applyBorder="1" applyAlignment="1">
      <alignment horizontal="center" vertical="center"/>
    </xf>
    <xf numFmtId="167" fontId="8" fillId="7" borderId="141" xfId="7" applyNumberFormat="1" applyFont="1" applyFill="1" applyBorder="1" applyAlignment="1">
      <alignment horizontal="center"/>
    </xf>
    <xf numFmtId="167" fontId="8" fillId="7" borderId="142" xfId="7" applyNumberFormat="1" applyFont="1" applyFill="1" applyBorder="1" applyAlignment="1">
      <alignment horizontal="center"/>
    </xf>
    <xf numFmtId="0" fontId="8" fillId="7" borderId="162" xfId="4" applyFont="1" applyFill="1" applyBorder="1" applyAlignment="1">
      <alignment horizontal="left"/>
    </xf>
    <xf numFmtId="165" fontId="8" fillId="7" borderId="163" xfId="4" applyNumberFormat="1" applyFont="1" applyFill="1" applyBorder="1" applyAlignment="1">
      <alignment horizontal="center" vertical="center"/>
    </xf>
    <xf numFmtId="167" fontId="8" fillId="7" borderId="148" xfId="7" applyNumberFormat="1" applyFont="1" applyFill="1" applyBorder="1" applyAlignment="1">
      <alignment horizontal="center"/>
    </xf>
    <xf numFmtId="167" fontId="8" fillId="7" borderId="97" xfId="7" applyNumberFormat="1" applyFont="1" applyFill="1" applyBorder="1" applyAlignment="1">
      <alignment horizontal="center"/>
    </xf>
    <xf numFmtId="188" fontId="4" fillId="0" borderId="17" xfId="0" applyNumberFormat="1" applyFont="1" applyBorder="1" applyAlignment="1">
      <alignment horizontal="center" vertical="center"/>
    </xf>
    <xf numFmtId="188" fontId="4" fillId="0" borderId="15" xfId="0" applyNumberFormat="1" applyFont="1" applyBorder="1" applyAlignment="1">
      <alignment horizontal="center" vertical="center"/>
    </xf>
    <xf numFmtId="167" fontId="4" fillId="0" borderId="6" xfId="2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7" fillId="8" borderId="165" xfId="0" applyFont="1" applyFill="1" applyBorder="1" applyAlignment="1">
      <alignment horizontal="left" vertical="center"/>
    </xf>
    <xf numFmtId="167" fontId="7" fillId="8" borderId="164" xfId="2" applyNumberFormat="1" applyFont="1" applyFill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46" xfId="0" applyNumberFormat="1" applyFont="1" applyBorder="1" applyAlignment="1">
      <alignment horizontal="center" vertical="center"/>
    </xf>
    <xf numFmtId="188" fontId="7" fillId="8" borderId="54" xfId="0" applyNumberFormat="1" applyFont="1" applyFill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45" xfId="2" applyNumberFormat="1" applyFont="1" applyBorder="1" applyAlignment="1">
      <alignment horizontal="center" vertical="center"/>
    </xf>
    <xf numFmtId="167" fontId="7" fillId="8" borderId="53" xfId="2" applyNumberFormat="1" applyFont="1" applyFill="1" applyBorder="1" applyAlignment="1">
      <alignment horizontal="center" vertical="center"/>
    </xf>
    <xf numFmtId="0" fontId="4" fillId="0" borderId="76" xfId="0" applyFont="1" applyBorder="1"/>
    <xf numFmtId="0" fontId="4" fillId="0" borderId="52" xfId="0" applyFont="1" applyBorder="1" applyAlignment="1">
      <alignment horizontal="left" vertical="center"/>
    </xf>
    <xf numFmtId="188" fontId="4" fillId="0" borderId="1" xfId="0" applyNumberFormat="1" applyFont="1" applyBorder="1" applyAlignment="1">
      <alignment horizontal="center" vertical="center"/>
    </xf>
    <xf numFmtId="167" fontId="11" fillId="0" borderId="52" xfId="2" applyNumberFormat="1" applyFont="1" applyBorder="1" applyAlignment="1">
      <alignment horizontal="center" vertical="center"/>
    </xf>
    <xf numFmtId="167" fontId="4" fillId="0" borderId="22" xfId="2" applyNumberFormat="1" applyFont="1" applyBorder="1" applyAlignment="1">
      <alignment horizontal="center" vertical="center"/>
    </xf>
    <xf numFmtId="0" fontId="8" fillId="7" borderId="143" xfId="0" applyFont="1" applyFill="1" applyBorder="1" applyAlignment="1">
      <alignment horizontal="left" vertical="center"/>
    </xf>
    <xf numFmtId="188" fontId="8" fillId="7" borderId="141" xfId="0" applyNumberFormat="1" applyFont="1" applyFill="1" applyBorder="1" applyAlignment="1">
      <alignment horizontal="center" vertical="center"/>
    </xf>
    <xf numFmtId="167" fontId="8" fillId="7" borderId="143" xfId="2" applyNumberFormat="1" applyFont="1" applyFill="1" applyBorder="1" applyAlignment="1">
      <alignment horizontal="center" vertical="center"/>
    </xf>
    <xf numFmtId="167" fontId="8" fillId="7" borderId="142" xfId="2" applyNumberFormat="1" applyFont="1" applyFill="1" applyBorder="1" applyAlignment="1">
      <alignment horizontal="center" vertical="center"/>
    </xf>
    <xf numFmtId="0" fontId="8" fillId="7" borderId="141" xfId="0" applyFont="1" applyFill="1" applyBorder="1" applyAlignment="1">
      <alignment horizontal="left" vertical="center"/>
    </xf>
    <xf numFmtId="0" fontId="8" fillId="7" borderId="146" xfId="0" applyFont="1" applyFill="1" applyBorder="1" applyAlignment="1">
      <alignment horizontal="left" vertical="center"/>
    </xf>
    <xf numFmtId="188" fontId="8" fillId="7" borderId="148" xfId="0" applyNumberFormat="1" applyFont="1" applyFill="1" applyBorder="1" applyAlignment="1">
      <alignment horizontal="center" vertical="center"/>
    </xf>
    <xf numFmtId="167" fontId="8" fillId="7" borderId="146" xfId="2" applyNumberFormat="1" applyFont="1" applyFill="1" applyBorder="1" applyAlignment="1">
      <alignment horizontal="center" vertical="center"/>
    </xf>
    <xf numFmtId="167" fontId="8" fillId="7" borderId="97" xfId="2" applyNumberFormat="1" applyFont="1" applyFill="1" applyBorder="1" applyAlignment="1">
      <alignment horizontal="center" vertical="center"/>
    </xf>
    <xf numFmtId="188" fontId="11" fillId="0" borderId="19" xfId="8" applyNumberFormat="1" applyFont="1" applyBorder="1" applyAlignment="1">
      <alignment horizontal="center"/>
    </xf>
    <xf numFmtId="188" fontId="8" fillId="0" borderId="19" xfId="8" applyNumberFormat="1" applyFont="1" applyBorder="1" applyAlignment="1">
      <alignment horizontal="center"/>
    </xf>
    <xf numFmtId="188" fontId="7" fillId="8" borderId="19" xfId="8" applyNumberFormat="1" applyFont="1" applyFill="1" applyBorder="1" applyAlignment="1">
      <alignment horizontal="center"/>
    </xf>
    <xf numFmtId="188" fontId="8" fillId="7" borderId="19" xfId="8" applyNumberFormat="1" applyFont="1" applyFill="1" applyBorder="1" applyAlignment="1">
      <alignment horizontal="center"/>
    </xf>
    <xf numFmtId="167" fontId="7" fillId="8" borderId="165" xfId="2" applyNumberFormat="1" applyFont="1" applyFill="1" applyBorder="1" applyAlignment="1">
      <alignment horizontal="center" vertical="center"/>
    </xf>
    <xf numFmtId="188" fontId="7" fillId="8" borderId="165" xfId="0" applyNumberFormat="1" applyFont="1" applyFill="1" applyBorder="1" applyAlignment="1">
      <alignment horizontal="center" vertical="center"/>
    </xf>
    <xf numFmtId="0" fontId="8" fillId="7" borderId="141" xfId="8" applyFont="1" applyFill="1" applyBorder="1"/>
    <xf numFmtId="188" fontId="8" fillId="7" borderId="141" xfId="8" applyNumberFormat="1" applyFont="1" applyFill="1" applyBorder="1" applyAlignment="1">
      <alignment horizontal="center"/>
    </xf>
    <xf numFmtId="167" fontId="8" fillId="7" borderId="141" xfId="2" applyNumberFormat="1" applyFont="1" applyFill="1" applyBorder="1" applyAlignment="1">
      <alignment horizontal="center"/>
    </xf>
    <xf numFmtId="0" fontId="8" fillId="7" borderId="148" xfId="8" applyFont="1" applyFill="1" applyBorder="1"/>
    <xf numFmtId="188" fontId="8" fillId="7" borderId="148" xfId="8" applyNumberFormat="1" applyFont="1" applyFill="1" applyBorder="1" applyAlignment="1">
      <alignment horizontal="center"/>
    </xf>
    <xf numFmtId="167" fontId="8" fillId="7" borderId="148" xfId="2" applyNumberFormat="1" applyFont="1" applyFill="1" applyBorder="1" applyAlignment="1">
      <alignment horizontal="center"/>
    </xf>
    <xf numFmtId="0" fontId="8" fillId="7" borderId="148" xfId="8" applyFont="1" applyFill="1" applyBorder="1" applyAlignment="1">
      <alignment horizontal="left"/>
    </xf>
    <xf numFmtId="188" fontId="11" fillId="7" borderId="148" xfId="8" applyNumberFormat="1" applyFont="1" applyFill="1" applyBorder="1" applyAlignment="1">
      <alignment horizontal="center"/>
    </xf>
    <xf numFmtId="167" fontId="11" fillId="7" borderId="148" xfId="2" applyNumberFormat="1" applyFont="1" applyFill="1" applyBorder="1" applyAlignment="1">
      <alignment horizontal="center"/>
    </xf>
    <xf numFmtId="0" fontId="10" fillId="5" borderId="143" xfId="0" applyFont="1" applyFill="1" applyBorder="1" applyAlignment="1">
      <alignment vertical="center"/>
    </xf>
    <xf numFmtId="0" fontId="8" fillId="0" borderId="0" xfId="6" applyFont="1" applyAlignment="1">
      <alignment vertical="center"/>
    </xf>
    <xf numFmtId="0" fontId="8" fillId="0" borderId="23" xfId="4" applyFont="1" applyBorder="1"/>
    <xf numFmtId="0" fontId="7" fillId="8" borderId="22" xfId="0" applyFont="1" applyFill="1" applyBorder="1" applyAlignment="1">
      <alignment horizontal="center" vertical="center"/>
    </xf>
    <xf numFmtId="0" fontId="3" fillId="3" borderId="143" xfId="0" applyFont="1" applyFill="1" applyBorder="1"/>
    <xf numFmtId="0" fontId="3" fillId="7" borderId="146" xfId="0" applyFont="1" applyFill="1" applyBorder="1"/>
    <xf numFmtId="0" fontId="3" fillId="7" borderId="45" xfId="0" applyFont="1" applyFill="1" applyBorder="1"/>
    <xf numFmtId="9" fontId="3" fillId="3" borderId="142" xfId="2" applyFont="1" applyFill="1" applyBorder="1" applyAlignment="1">
      <alignment horizontal="center" vertical="center"/>
    </xf>
    <xf numFmtId="9" fontId="3" fillId="7" borderId="97" xfId="2" applyFont="1" applyFill="1" applyBorder="1" applyAlignment="1">
      <alignment horizontal="center" vertical="center"/>
    </xf>
    <xf numFmtId="9" fontId="3" fillId="7" borderId="6" xfId="2" applyFont="1" applyFill="1" applyBorder="1" applyAlignment="1">
      <alignment horizontal="center" vertical="center"/>
    </xf>
    <xf numFmtId="0" fontId="3" fillId="3" borderId="141" xfId="0" applyFont="1" applyFill="1" applyBorder="1" applyAlignment="1">
      <alignment horizontal="center" vertical="center"/>
    </xf>
    <xf numFmtId="0" fontId="3" fillId="7" borderId="148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9" fontId="4" fillId="0" borderId="0" xfId="2" applyFont="1" applyAlignment="1">
      <alignment horizontal="center" vertical="center"/>
    </xf>
    <xf numFmtId="3" fontId="59" fillId="0" borderId="0" xfId="0" applyNumberFormat="1" applyFont="1"/>
    <xf numFmtId="0" fontId="4" fillId="0" borderId="4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/>
    <xf numFmtId="17" fontId="4" fillId="0" borderId="47" xfId="0" applyNumberFormat="1" applyFont="1" applyBorder="1" applyAlignment="1">
      <alignment horizontal="center" vertical="center"/>
    </xf>
    <xf numFmtId="17" fontId="4" fillId="0" borderId="23" xfId="0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3" fontId="4" fillId="0" borderId="48" xfId="1" applyNumberFormat="1" applyFont="1" applyBorder="1" applyAlignment="1">
      <alignment horizontal="center" vertical="center"/>
    </xf>
    <xf numFmtId="3" fontId="4" fillId="0" borderId="19" xfId="1" applyNumberFormat="1" applyFont="1" applyBorder="1" applyAlignment="1">
      <alignment horizontal="center" vertical="center"/>
    </xf>
    <xf numFmtId="3" fontId="4" fillId="0" borderId="46" xfId="1" applyNumberFormat="1" applyFont="1" applyBorder="1" applyAlignment="1">
      <alignment horizontal="center" vertical="center"/>
    </xf>
    <xf numFmtId="3" fontId="7" fillId="8" borderId="54" xfId="0" applyNumberFormat="1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vertical="center"/>
    </xf>
    <xf numFmtId="0" fontId="3" fillId="6" borderId="56" xfId="0" applyFont="1" applyFill="1" applyBorder="1"/>
    <xf numFmtId="166" fontId="8" fillId="6" borderId="57" xfId="719" applyNumberFormat="1" applyFont="1" applyFill="1" applyBorder="1" applyAlignment="1">
      <alignment horizontal="center" vertical="center"/>
    </xf>
    <xf numFmtId="188" fontId="10" fillId="5" borderId="141" xfId="0" applyNumberFormat="1" applyFont="1" applyFill="1" applyBorder="1" applyAlignment="1">
      <alignment horizontal="center" vertical="center"/>
    </xf>
    <xf numFmtId="188" fontId="3" fillId="0" borderId="12" xfId="0" applyNumberFormat="1" applyFont="1" applyBorder="1" applyAlignment="1">
      <alignment horizontal="center" vertical="center"/>
    </xf>
    <xf numFmtId="188" fontId="4" fillId="0" borderId="12" xfId="0" applyNumberFormat="1" applyFont="1" applyBorder="1" applyAlignment="1">
      <alignment horizontal="center" vertical="center"/>
    </xf>
    <xf numFmtId="188" fontId="10" fillId="5" borderId="148" xfId="0" applyNumberFormat="1" applyFont="1" applyFill="1" applyBorder="1" applyAlignment="1">
      <alignment horizontal="center" vertical="center"/>
    </xf>
    <xf numFmtId="188" fontId="4" fillId="0" borderId="11" xfId="0" applyNumberFormat="1" applyFont="1" applyBorder="1" applyAlignment="1">
      <alignment horizontal="center" vertical="center"/>
    </xf>
    <xf numFmtId="188" fontId="11" fillId="7" borderId="23" xfId="8" applyNumberFormat="1" applyFont="1" applyFill="1" applyBorder="1" applyAlignment="1"/>
    <xf numFmtId="0" fontId="8" fillId="7" borderId="66" xfId="8" applyFont="1" applyFill="1" applyBorder="1"/>
    <xf numFmtId="188" fontId="11" fillId="0" borderId="1" xfId="8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center"/>
    </xf>
    <xf numFmtId="0" fontId="7" fillId="8" borderId="66" xfId="8" applyFont="1" applyFill="1" applyBorder="1" applyAlignment="1">
      <alignment horizontal="center" vertical="center"/>
    </xf>
    <xf numFmtId="167" fontId="7" fillId="8" borderId="46" xfId="2" applyNumberFormat="1" applyFont="1" applyFill="1" applyBorder="1" applyAlignment="1">
      <alignment horizontal="center"/>
    </xf>
    <xf numFmtId="0" fontId="8" fillId="0" borderId="46" xfId="8" applyFont="1" applyBorder="1" applyAlignment="1">
      <alignment horizontal="left" indent="1"/>
    </xf>
    <xf numFmtId="188" fontId="8" fillId="0" borderId="46" xfId="8" applyNumberFormat="1" applyFont="1" applyBorder="1" applyAlignment="1">
      <alignment horizontal="center"/>
    </xf>
    <xf numFmtId="167" fontId="8" fillId="0" borderId="46" xfId="2" applyNumberFormat="1" applyFont="1" applyBorder="1" applyAlignment="1">
      <alignment horizontal="center"/>
    </xf>
    <xf numFmtId="167" fontId="8" fillId="7" borderId="48" xfId="8" applyNumberFormat="1" applyFont="1" applyFill="1" applyBorder="1" applyAlignment="1">
      <alignment horizontal="center"/>
    </xf>
    <xf numFmtId="167" fontId="8" fillId="7" borderId="48" xfId="2" applyNumberFormat="1" applyFont="1" applyFill="1" applyBorder="1" applyAlignment="1">
      <alignment horizontal="center"/>
    </xf>
    <xf numFmtId="167" fontId="8" fillId="7" borderId="46" xfId="8" applyNumberFormat="1" applyFont="1" applyFill="1" applyBorder="1" applyAlignment="1">
      <alignment horizontal="center"/>
    </xf>
    <xf numFmtId="167" fontId="8" fillId="7" borderId="46" xfId="2" applyNumberFormat="1" applyFont="1" applyFill="1" applyBorder="1" applyAlignment="1">
      <alignment horizontal="center"/>
    </xf>
    <xf numFmtId="167" fontId="8" fillId="7" borderId="49" xfId="2" applyNumberFormat="1" applyFont="1" applyFill="1" applyBorder="1" applyAlignment="1">
      <alignment horizontal="center"/>
    </xf>
    <xf numFmtId="167" fontId="8" fillId="7" borderId="50" xfId="2" applyNumberFormat="1" applyFont="1" applyFill="1" applyBorder="1" applyAlignment="1">
      <alignment horizontal="center"/>
    </xf>
    <xf numFmtId="0" fontId="8" fillId="7" borderId="47" xfId="8" applyFont="1" applyFill="1" applyBorder="1"/>
    <xf numFmtId="0" fontId="8" fillId="7" borderId="45" xfId="8" applyFont="1" applyFill="1" applyBorder="1"/>
    <xf numFmtId="0" fontId="7" fillId="8" borderId="45" xfId="8" applyFont="1" applyFill="1" applyBorder="1"/>
    <xf numFmtId="0" fontId="4" fillId="0" borderId="0" xfId="0" applyFont="1" applyBorder="1"/>
    <xf numFmtId="0" fontId="7" fillId="8" borderId="23" xfId="8" applyFont="1" applyFill="1" applyBorder="1"/>
    <xf numFmtId="188" fontId="8" fillId="7" borderId="48" xfId="8" applyNumberFormat="1" applyFont="1" applyFill="1" applyBorder="1" applyAlignment="1">
      <alignment horizontal="center"/>
    </xf>
    <xf numFmtId="188" fontId="8" fillId="7" borderId="46" xfId="8" applyNumberFormat="1" applyFont="1" applyFill="1" applyBorder="1" applyAlignment="1">
      <alignment horizontal="center"/>
    </xf>
    <xf numFmtId="188" fontId="7" fillId="8" borderId="46" xfId="8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7" fillId="8" borderId="7" xfId="0" applyNumberFormat="1" applyFont="1" applyFill="1" applyBorder="1" applyAlignment="1">
      <alignment horizontal="center" vertical="center"/>
    </xf>
    <xf numFmtId="10" fontId="4" fillId="0" borderId="0" xfId="0" applyNumberFormat="1" applyFont="1"/>
    <xf numFmtId="0" fontId="7" fillId="8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7" fillId="8" borderId="76" xfId="5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75" xfId="8" applyFont="1" applyFill="1" applyBorder="1" applyAlignment="1">
      <alignment horizontal="center" vertical="center" wrapText="1"/>
    </xf>
    <xf numFmtId="0" fontId="7" fillId="8" borderId="76" xfId="8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8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83" xfId="0" applyFont="1" applyBorder="1" applyAlignment="1">
      <alignment horizontal="left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 wrapText="1"/>
    </xf>
    <xf numFmtId="184" fontId="8" fillId="0" borderId="0" xfId="0" applyNumberFormat="1" applyFont="1" applyFill="1" applyBorder="1" applyAlignment="1" applyProtection="1">
      <alignment horizontal="left"/>
      <protection locked="0"/>
    </xf>
    <xf numFmtId="184" fontId="8" fillId="0" borderId="0" xfId="0" applyNumberFormat="1" applyFont="1" applyFill="1" applyBorder="1" applyAlignment="1" applyProtection="1">
      <alignment horizontal="center" vertical="center"/>
      <protection locked="0"/>
    </xf>
    <xf numFmtId="184" fontId="11" fillId="0" borderId="0" xfId="0" applyNumberFormat="1" applyFont="1" applyFill="1" applyBorder="1" applyAlignment="1" applyProtection="1">
      <alignment horizontal="left" indent="1"/>
      <protection locked="0"/>
    </xf>
    <xf numFmtId="184" fontId="11" fillId="0" borderId="0" xfId="0" applyNumberFormat="1" applyFont="1" applyFill="1" applyBorder="1" applyAlignment="1" applyProtection="1">
      <alignment horizontal="center" vertical="center"/>
      <protection locked="0"/>
    </xf>
    <xf numFmtId="184" fontId="1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2" fontId="4" fillId="0" borderId="0" xfId="0" applyNumberFormat="1" applyFont="1" applyFill="1"/>
    <xf numFmtId="179" fontId="4" fillId="0" borderId="0" xfId="0" applyNumberFormat="1" applyFont="1" applyFill="1"/>
    <xf numFmtId="0" fontId="3" fillId="0" borderId="88" xfId="0" applyFont="1" applyBorder="1" applyAlignment="1">
      <alignment horizontal="left" vertical="center"/>
    </xf>
    <xf numFmtId="165" fontId="3" fillId="0" borderId="88" xfId="1" applyNumberFormat="1" applyFont="1" applyBorder="1" applyAlignment="1">
      <alignment horizontal="center" vertical="center"/>
    </xf>
    <xf numFmtId="167" fontId="3" fillId="0" borderId="80" xfId="2" applyNumberFormat="1" applyFont="1" applyBorder="1" applyAlignment="1">
      <alignment horizontal="center"/>
    </xf>
    <xf numFmtId="0" fontId="4" fillId="0" borderId="25" xfId="0" applyFont="1" applyBorder="1" applyAlignment="1">
      <alignment horizontal="left" vertical="center" indent="1"/>
    </xf>
    <xf numFmtId="165" fontId="4" fillId="0" borderId="25" xfId="1" applyNumberFormat="1" applyFont="1" applyBorder="1" applyAlignment="1">
      <alignment horizontal="center" vertical="center"/>
    </xf>
    <xf numFmtId="167" fontId="4" fillId="0" borderId="80" xfId="2" applyNumberFormat="1" applyFont="1" applyBorder="1" applyAlignment="1">
      <alignment horizontal="center"/>
    </xf>
    <xf numFmtId="0" fontId="4" fillId="0" borderId="25" xfId="0" applyFont="1" applyBorder="1" applyAlignment="1">
      <alignment horizontal="left" vertical="center" indent="2"/>
    </xf>
    <xf numFmtId="165" fontId="4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165" fontId="3" fillId="0" borderId="25" xfId="1" applyNumberFormat="1" applyFont="1" applyBorder="1" applyAlignment="1">
      <alignment horizontal="center" vertical="center"/>
    </xf>
    <xf numFmtId="3" fontId="7" fillId="8" borderId="83" xfId="0" applyNumberFormat="1" applyFont="1" applyFill="1" applyBorder="1" applyAlignment="1">
      <alignment horizontal="center" vertical="center"/>
    </xf>
    <xf numFmtId="165" fontId="7" fillId="8" borderId="82" xfId="0" applyNumberFormat="1" applyFont="1" applyFill="1" applyBorder="1" applyAlignment="1">
      <alignment horizontal="center" vertical="center"/>
    </xf>
    <xf numFmtId="167" fontId="7" fillId="8" borderId="82" xfId="2" applyNumberFormat="1" applyFont="1" applyFill="1" applyBorder="1" applyAlignment="1">
      <alignment horizontal="center" vertical="center"/>
    </xf>
    <xf numFmtId="165" fontId="4" fillId="0" borderId="88" xfId="1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3" fontId="7" fillId="8" borderId="77" xfId="0" applyNumberFormat="1" applyFont="1" applyFill="1" applyBorder="1" applyAlignment="1">
      <alignment horizontal="center" vertical="center"/>
    </xf>
    <xf numFmtId="165" fontId="7" fillId="8" borderId="78" xfId="0" applyNumberFormat="1" applyFont="1" applyFill="1" applyBorder="1" applyAlignment="1">
      <alignment horizontal="center" vertical="center"/>
    </xf>
    <xf numFmtId="167" fontId="7" fillId="8" borderId="78" xfId="2" applyNumberFormat="1" applyFont="1" applyFill="1" applyBorder="1" applyAlignment="1">
      <alignment horizontal="center" vertical="center"/>
    </xf>
    <xf numFmtId="167" fontId="3" fillId="0" borderId="132" xfId="2" applyNumberFormat="1" applyFont="1" applyBorder="1" applyAlignment="1">
      <alignment horizontal="center"/>
    </xf>
    <xf numFmtId="0" fontId="3" fillId="3" borderId="173" xfId="0" applyFont="1" applyFill="1" applyBorder="1" applyAlignment="1">
      <alignment horizontal="left"/>
    </xf>
    <xf numFmtId="168" fontId="8" fillId="3" borderId="3" xfId="1" applyNumberFormat="1" applyFont="1" applyFill="1" applyBorder="1" applyAlignment="1">
      <alignment horizontal="center" vertical="center"/>
    </xf>
    <xf numFmtId="167" fontId="8" fillId="3" borderId="3" xfId="2" applyNumberFormat="1" applyFont="1" applyFill="1" applyBorder="1" applyAlignment="1">
      <alignment horizontal="center" vertical="center"/>
    </xf>
    <xf numFmtId="167" fontId="8" fillId="3" borderId="17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indent="1"/>
    </xf>
    <xf numFmtId="168" fontId="8" fillId="0" borderId="0" xfId="1" applyNumberFormat="1" applyFont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7" fontId="8" fillId="0" borderId="176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 indent="2"/>
    </xf>
    <xf numFmtId="168" fontId="11" fillId="0" borderId="0" xfId="1" applyNumberFormat="1" applyFont="1" applyBorder="1" applyAlignment="1">
      <alignment horizontal="center" vertical="center"/>
    </xf>
    <xf numFmtId="167" fontId="11" fillId="0" borderId="0" xfId="2" applyNumberFormat="1" applyFont="1" applyBorder="1" applyAlignment="1">
      <alignment horizontal="center" vertical="center"/>
    </xf>
    <xf numFmtId="167" fontId="11" fillId="0" borderId="176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indent="5"/>
    </xf>
    <xf numFmtId="0" fontId="4" fillId="0" borderId="4" xfId="0" applyFont="1" applyBorder="1" applyAlignment="1">
      <alignment horizontal="left" wrapText="1" indent="5"/>
    </xf>
    <xf numFmtId="0" fontId="4" fillId="0" borderId="4" xfId="0" applyFont="1" applyBorder="1" applyAlignment="1">
      <alignment horizontal="left" indent="2"/>
    </xf>
    <xf numFmtId="0" fontId="4" fillId="0" borderId="4" xfId="0" applyFont="1" applyBorder="1" applyAlignment="1">
      <alignment horizontal="left" wrapText="1" indent="3"/>
    </xf>
    <xf numFmtId="43" fontId="11" fillId="0" borderId="0" xfId="1" applyFont="1" applyBorder="1" applyAlignment="1">
      <alignment horizontal="center" vertical="center"/>
    </xf>
    <xf numFmtId="43" fontId="11" fillId="0" borderId="176" xfId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168" fontId="8" fillId="3" borderId="0" xfId="1" applyNumberFormat="1" applyFont="1" applyFill="1" applyBorder="1" applyAlignment="1">
      <alignment horizontal="center" vertical="center"/>
    </xf>
    <xf numFmtId="167" fontId="8" fillId="3" borderId="0" xfId="2" applyNumberFormat="1" applyFont="1" applyFill="1" applyBorder="1" applyAlignment="1">
      <alignment horizontal="center" vertical="center"/>
    </xf>
    <xf numFmtId="167" fontId="8" fillId="3" borderId="176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 indent="1"/>
    </xf>
    <xf numFmtId="43" fontId="8" fillId="0" borderId="0" xfId="1" applyFont="1" applyBorder="1" applyAlignment="1">
      <alignment horizontal="center" vertical="center"/>
    </xf>
    <xf numFmtId="43" fontId="8" fillId="0" borderId="176" xfId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indent="1"/>
    </xf>
    <xf numFmtId="0" fontId="4" fillId="0" borderId="4" xfId="0" applyFont="1" applyBorder="1" applyAlignment="1">
      <alignment horizontal="left" vertical="center"/>
    </xf>
    <xf numFmtId="168" fontId="4" fillId="0" borderId="0" xfId="1" applyNumberFormat="1" applyFont="1" applyBorder="1" applyAlignment="1">
      <alignment horizontal="right" vertical="center"/>
    </xf>
    <xf numFmtId="43" fontId="4" fillId="0" borderId="176" xfId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7" fontId="4" fillId="0" borderId="176" xfId="2" applyNumberFormat="1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189" fontId="3" fillId="0" borderId="88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67" fontId="3" fillId="0" borderId="88" xfId="0" applyNumberFormat="1" applyFont="1" applyBorder="1" applyAlignment="1">
      <alignment horizontal="center" vertical="center"/>
    </xf>
    <xf numFmtId="167" fontId="3" fillId="0" borderId="8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 indent="1"/>
    </xf>
    <xf numFmtId="189" fontId="4" fillId="0" borderId="25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67" fontId="4" fillId="0" borderId="25" xfId="0" applyNumberFormat="1" applyFont="1" applyBorder="1" applyAlignment="1">
      <alignment horizontal="center" vertical="center"/>
    </xf>
    <xf numFmtId="167" fontId="4" fillId="0" borderId="8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 indent="2"/>
    </xf>
    <xf numFmtId="167" fontId="4" fillId="0" borderId="25" xfId="0" applyNumberFormat="1" applyFont="1" applyBorder="1" applyAlignment="1">
      <alignment horizontal="center"/>
    </xf>
    <xf numFmtId="167" fontId="4" fillId="0" borderId="80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 vertical="center" wrapText="1" indent="3"/>
    </xf>
    <xf numFmtId="0" fontId="3" fillId="0" borderId="25" xfId="0" applyFont="1" applyBorder="1" applyAlignment="1">
      <alignment vertical="center" wrapText="1"/>
    </xf>
    <xf numFmtId="189" fontId="3" fillId="0" borderId="25" xfId="0" applyNumberFormat="1" applyFont="1" applyBorder="1" applyAlignment="1">
      <alignment horizontal="center" vertical="center"/>
    </xf>
    <xf numFmtId="189" fontId="3" fillId="0" borderId="25" xfId="0" applyNumberFormat="1" applyFont="1" applyBorder="1" applyAlignment="1">
      <alignment horizontal="center"/>
    </xf>
    <xf numFmtId="167" fontId="3" fillId="0" borderId="25" xfId="0" applyNumberFormat="1" applyFont="1" applyBorder="1" applyAlignment="1">
      <alignment horizontal="center"/>
    </xf>
    <xf numFmtId="167" fontId="3" fillId="0" borderId="80" xfId="0" applyNumberFormat="1" applyFont="1" applyBorder="1" applyAlignment="1">
      <alignment horizontal="center"/>
    </xf>
    <xf numFmtId="189" fontId="4" fillId="0" borderId="25" xfId="0" applyNumberFormat="1" applyFont="1" applyBorder="1" applyAlignment="1">
      <alignment horizontal="center"/>
    </xf>
    <xf numFmtId="0" fontId="4" fillId="0" borderId="83" xfId="0" applyFont="1" applyBorder="1" applyAlignment="1">
      <alignment horizontal="left" vertical="center" wrapText="1" indent="2"/>
    </xf>
    <xf numFmtId="189" fontId="4" fillId="0" borderId="83" xfId="0" applyNumberFormat="1" applyFont="1" applyBorder="1" applyAlignment="1">
      <alignment horizontal="center" vertical="center"/>
    </xf>
    <xf numFmtId="167" fontId="4" fillId="0" borderId="83" xfId="0" applyNumberFormat="1" applyFont="1" applyBorder="1" applyAlignment="1">
      <alignment horizontal="center"/>
    </xf>
    <xf numFmtId="190" fontId="7" fillId="0" borderId="0" xfId="0" applyNumberFormat="1" applyFont="1" applyAlignment="1">
      <alignment horizontal="center" vertical="center"/>
    </xf>
    <xf numFmtId="167" fontId="7" fillId="0" borderId="0" xfId="2" applyNumberFormat="1" applyFont="1" applyFill="1" applyBorder="1" applyAlignment="1">
      <alignment horizontal="center" vertical="center"/>
    </xf>
    <xf numFmtId="189" fontId="4" fillId="0" borderId="88" xfId="0" applyNumberFormat="1" applyFont="1" applyBorder="1" applyAlignment="1">
      <alignment horizontal="center" vertical="center"/>
    </xf>
    <xf numFmtId="167" fontId="4" fillId="0" borderId="88" xfId="0" applyNumberFormat="1" applyFont="1" applyBorder="1" applyAlignment="1">
      <alignment horizontal="right" vertical="center"/>
    </xf>
    <xf numFmtId="167" fontId="4" fillId="0" borderId="83" xfId="0" applyNumberFormat="1" applyFont="1" applyBorder="1" applyAlignment="1">
      <alignment horizontal="right"/>
    </xf>
    <xf numFmtId="189" fontId="3" fillId="0" borderId="88" xfId="0" applyNumberFormat="1" applyFont="1" applyBorder="1" applyAlignment="1">
      <alignment horizontal="center"/>
    </xf>
    <xf numFmtId="0" fontId="7" fillId="50" borderId="77" xfId="0" applyFont="1" applyFill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169" fontId="4" fillId="0" borderId="80" xfId="1" applyNumberFormat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3" fontId="18" fillId="0" borderId="80" xfId="0" applyNumberFormat="1" applyFont="1" applyBorder="1" applyAlignment="1">
      <alignment horizontal="center" vertical="center"/>
    </xf>
    <xf numFmtId="169" fontId="4" fillId="0" borderId="82" xfId="1" applyNumberFormat="1" applyFont="1" applyBorder="1" applyAlignment="1">
      <alignment horizontal="center" vertical="center"/>
    </xf>
    <xf numFmtId="0" fontId="3" fillId="0" borderId="88" xfId="0" applyFont="1" applyBorder="1" applyAlignment="1">
      <alignment horizontal="left" indent="1"/>
    </xf>
    <xf numFmtId="168" fontId="3" fillId="0" borderId="88" xfId="0" applyNumberFormat="1" applyFont="1" applyBorder="1"/>
    <xf numFmtId="167" fontId="3" fillId="51" borderId="88" xfId="2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left" indent="2"/>
    </xf>
    <xf numFmtId="168" fontId="4" fillId="0" borderId="25" xfId="0" applyNumberFormat="1" applyFont="1" applyBorder="1"/>
    <xf numFmtId="167" fontId="4" fillId="51" borderId="25" xfId="2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left" indent="3"/>
    </xf>
    <xf numFmtId="0" fontId="3" fillId="0" borderId="25" xfId="0" applyFont="1" applyBorder="1" applyAlignment="1">
      <alignment horizontal="left" indent="1"/>
    </xf>
    <xf numFmtId="168" fontId="3" fillId="0" borderId="25" xfId="0" applyNumberFormat="1" applyFont="1" applyBorder="1"/>
    <xf numFmtId="167" fontId="3" fillId="51" borderId="25" xfId="2" applyNumberFormat="1" applyFont="1" applyFill="1" applyBorder="1" applyAlignment="1">
      <alignment horizontal="center"/>
    </xf>
    <xf numFmtId="0" fontId="4" fillId="0" borderId="83" xfId="0" applyFont="1" applyBorder="1" applyAlignment="1">
      <alignment horizontal="left" indent="3"/>
    </xf>
    <xf numFmtId="168" fontId="4" fillId="0" borderId="83" xfId="0" applyNumberFormat="1" applyFont="1" applyBorder="1"/>
    <xf numFmtId="167" fontId="4" fillId="51" borderId="83" xfId="2" applyNumberFormat="1" applyFont="1" applyFill="1" applyBorder="1" applyAlignment="1">
      <alignment horizontal="center"/>
    </xf>
    <xf numFmtId="0" fontId="7" fillId="50" borderId="77" xfId="0" applyFont="1" applyFill="1" applyBorder="1" applyAlignment="1">
      <alignment horizontal="center" vertical="center" wrapText="1"/>
    </xf>
    <xf numFmtId="167" fontId="4" fillId="0" borderId="80" xfId="2" applyNumberFormat="1" applyFont="1" applyFill="1" applyBorder="1" applyAlignment="1">
      <alignment horizontal="center"/>
    </xf>
    <xf numFmtId="0" fontId="4" fillId="0" borderId="83" xfId="0" applyFont="1" applyBorder="1" applyAlignment="1">
      <alignment horizontal="left" indent="4"/>
    </xf>
    <xf numFmtId="166" fontId="7" fillId="0" borderId="0" xfId="1" applyNumberFormat="1" applyFont="1" applyFill="1" applyBorder="1" applyAlignment="1">
      <alignment horizontal="right" vertical="center" wrapText="1"/>
    </xf>
    <xf numFmtId="167" fontId="7" fillId="0" borderId="0" xfId="2" applyNumberFormat="1" applyFont="1" applyFill="1" applyBorder="1" applyAlignment="1">
      <alignment horizontal="center" vertical="center" wrapText="1"/>
    </xf>
    <xf numFmtId="169" fontId="4" fillId="0" borderId="88" xfId="1" applyNumberFormat="1" applyFont="1" applyBorder="1" applyAlignment="1">
      <alignment horizontal="right" vertical="center"/>
    </xf>
    <xf numFmtId="169" fontId="4" fillId="0" borderId="25" xfId="1" applyNumberFormat="1" applyFont="1" applyBorder="1" applyAlignment="1">
      <alignment horizontal="right" vertical="center"/>
    </xf>
    <xf numFmtId="0" fontId="4" fillId="0" borderId="83" xfId="0" applyFont="1" applyBorder="1" applyAlignment="1">
      <alignment horizontal="left" vertical="center"/>
    </xf>
    <xf numFmtId="169" fontId="4" fillId="0" borderId="83" xfId="1" applyNumberFormat="1" applyFont="1" applyBorder="1" applyAlignment="1">
      <alignment horizontal="right" vertical="center"/>
    </xf>
    <xf numFmtId="0" fontId="4" fillId="0" borderId="79" xfId="0" applyFont="1" applyBorder="1"/>
    <xf numFmtId="0" fontId="4" fillId="44" borderId="79" xfId="0" applyFont="1" applyFill="1" applyBorder="1"/>
    <xf numFmtId="0" fontId="3" fillId="0" borderId="79" xfId="0" applyFont="1" applyBorder="1" applyAlignment="1">
      <alignment horizontal="left" indent="1"/>
    </xf>
    <xf numFmtId="167" fontId="3" fillId="51" borderId="80" xfId="2" applyNumberFormat="1" applyFont="1" applyFill="1" applyBorder="1" applyAlignment="1">
      <alignment horizontal="center"/>
    </xf>
    <xf numFmtId="0" fontId="4" fillId="0" borderId="79" xfId="0" applyFont="1" applyBorder="1" applyAlignment="1">
      <alignment horizontal="left" indent="2"/>
    </xf>
    <xf numFmtId="167" fontId="4" fillId="51" borderId="80" xfId="2" applyNumberFormat="1" applyFont="1" applyFill="1" applyBorder="1" applyAlignment="1">
      <alignment horizontal="center"/>
    </xf>
    <xf numFmtId="0" fontId="4" fillId="0" borderId="83" xfId="0" applyFont="1" applyBorder="1" applyAlignment="1">
      <alignment horizontal="left" indent="2"/>
    </xf>
    <xf numFmtId="0" fontId="4" fillId="0" borderId="20" xfId="0" applyFont="1" applyBorder="1" applyAlignment="1">
      <alignment horizontal="center"/>
    </xf>
    <xf numFmtId="0" fontId="11" fillId="0" borderId="88" xfId="3" applyFont="1" applyBorder="1"/>
    <xf numFmtId="165" fontId="4" fillId="0" borderId="88" xfId="290" applyNumberFormat="1" applyFont="1" applyBorder="1" applyAlignment="1">
      <alignment horizontal="center" vertical="center"/>
    </xf>
    <xf numFmtId="167" fontId="4" fillId="0" borderId="80" xfId="655" applyNumberFormat="1" applyFont="1" applyBorder="1" applyAlignment="1">
      <alignment horizontal="center" vertical="center"/>
    </xf>
    <xf numFmtId="0" fontId="11" fillId="0" borderId="25" xfId="3" applyFont="1" applyBorder="1"/>
    <xf numFmtId="165" fontId="11" fillId="0" borderId="25" xfId="290" applyNumberFormat="1" applyFont="1" applyBorder="1" applyAlignment="1">
      <alignment horizontal="center" vertical="center"/>
    </xf>
    <xf numFmtId="0" fontId="7" fillId="48" borderId="198" xfId="0" applyFont="1" applyFill="1" applyBorder="1" applyAlignment="1">
      <alignment horizontal="center" vertical="center"/>
    </xf>
    <xf numFmtId="0" fontId="7" fillId="48" borderId="199" xfId="0" applyFont="1" applyFill="1" applyBorder="1" applyAlignment="1">
      <alignment horizontal="center" vertical="center" wrapText="1"/>
    </xf>
    <xf numFmtId="0" fontId="7" fillId="48" borderId="199" xfId="0" applyFont="1" applyFill="1" applyBorder="1" applyAlignment="1">
      <alignment horizontal="center" vertical="center"/>
    </xf>
    <xf numFmtId="0" fontId="7" fillId="48" borderId="200" xfId="0" applyFont="1" applyFill="1" applyBorder="1" applyAlignment="1">
      <alignment horizontal="center" vertical="center" wrapText="1"/>
    </xf>
    <xf numFmtId="0" fontId="7" fillId="48" borderId="201" xfId="0" applyFont="1" applyFill="1" applyBorder="1" applyAlignment="1">
      <alignment horizontal="left" vertical="center"/>
    </xf>
    <xf numFmtId="168" fontId="7" fillId="48" borderId="194" xfId="1" applyNumberFormat="1" applyFont="1" applyFill="1" applyBorder="1" applyAlignment="1">
      <alignment horizontal="right" vertical="center"/>
    </xf>
    <xf numFmtId="167" fontId="7" fillId="48" borderId="197" xfId="2" applyNumberFormat="1" applyFont="1" applyFill="1" applyBorder="1" applyAlignment="1">
      <alignment horizontal="center" vertical="center"/>
    </xf>
    <xf numFmtId="0" fontId="7" fillId="48" borderId="194" xfId="0" applyFont="1" applyFill="1" applyBorder="1" applyAlignment="1">
      <alignment horizontal="center" vertical="center"/>
    </xf>
    <xf numFmtId="0" fontId="7" fillId="48" borderId="194" xfId="0" applyFont="1" applyFill="1" applyBorder="1" applyAlignment="1">
      <alignment horizontal="center" vertical="center" wrapText="1"/>
    </xf>
    <xf numFmtId="0" fontId="7" fillId="48" borderId="195" xfId="0" applyFont="1" applyFill="1" applyBorder="1" applyAlignment="1">
      <alignment horizontal="center" vertical="center"/>
    </xf>
    <xf numFmtId="0" fontId="7" fillId="48" borderId="196" xfId="0" applyFont="1" applyFill="1" applyBorder="1" applyAlignment="1">
      <alignment horizontal="center" vertical="center" wrapText="1"/>
    </xf>
    <xf numFmtId="0" fontId="7" fillId="48" borderId="197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left" vertical="center"/>
    </xf>
    <xf numFmtId="168" fontId="7" fillId="8" borderId="56" xfId="1" applyNumberFormat="1" applyFont="1" applyFill="1" applyBorder="1" applyAlignment="1">
      <alignment horizontal="center" vertical="center"/>
    </xf>
    <xf numFmtId="167" fontId="7" fillId="8" borderId="56" xfId="2" applyNumberFormat="1" applyFont="1" applyFill="1" applyBorder="1" applyAlignment="1">
      <alignment horizontal="center" vertical="center"/>
    </xf>
    <xf numFmtId="167" fontId="7" fillId="8" borderId="2" xfId="2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165" fontId="3" fillId="52" borderId="0" xfId="0" applyNumberFormat="1" applyFont="1" applyFill="1" applyAlignment="1">
      <alignment horizontal="right" vertical="center"/>
    </xf>
    <xf numFmtId="167" fontId="3" fillId="52" borderId="0" xfId="2" applyNumberFormat="1" applyFont="1" applyFill="1" applyAlignment="1">
      <alignment horizontal="center" vertical="center"/>
    </xf>
    <xf numFmtId="0" fontId="3" fillId="0" borderId="16" xfId="0" applyFont="1" applyBorder="1" applyAlignment="1">
      <alignment horizontal="left" vertical="center" wrapText="1" indent="1"/>
    </xf>
    <xf numFmtId="165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center" vertical="center"/>
    </xf>
    <xf numFmtId="0" fontId="4" fillId="0" borderId="16" xfId="0" applyFont="1" applyBorder="1" applyAlignment="1">
      <alignment horizontal="left" vertical="center" wrapText="1" indent="2"/>
    </xf>
    <xf numFmtId="165" fontId="4" fillId="0" borderId="0" xfId="0" applyNumberFormat="1" applyFont="1" applyAlignment="1">
      <alignment horizontal="right" vertical="center"/>
    </xf>
    <xf numFmtId="0" fontId="3" fillId="7" borderId="16" xfId="0" applyFont="1" applyFill="1" applyBorder="1" applyAlignment="1">
      <alignment horizontal="left" vertical="center" wrapText="1"/>
    </xf>
    <xf numFmtId="167" fontId="3" fillId="7" borderId="0" xfId="2" applyNumberFormat="1" applyFont="1" applyFill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0" fontId="3" fillId="52" borderId="0" xfId="0" applyFont="1" applyFill="1" applyAlignment="1">
      <alignment horizontal="left"/>
    </xf>
    <xf numFmtId="165" fontId="3" fillId="52" borderId="0" xfId="0" applyNumberFormat="1" applyFont="1" applyFill="1"/>
    <xf numFmtId="167" fontId="3" fillId="52" borderId="0" xfId="2" applyNumberFormat="1" applyFont="1" applyFill="1"/>
    <xf numFmtId="165" fontId="4" fillId="0" borderId="0" xfId="0" applyNumberFormat="1" applyFont="1"/>
    <xf numFmtId="0" fontId="3" fillId="3" borderId="0" xfId="0" applyFont="1" applyFill="1"/>
    <xf numFmtId="165" fontId="3" fillId="3" borderId="0" xfId="1" applyNumberFormat="1" applyFont="1" applyFill="1"/>
    <xf numFmtId="167" fontId="3" fillId="3" borderId="0" xfId="2" applyNumberFormat="1" applyFont="1" applyFill="1" applyAlignment="1">
      <alignment horizontal="center"/>
    </xf>
    <xf numFmtId="0" fontId="3" fillId="0" borderId="0" xfId="0" applyFont="1" applyAlignment="1">
      <alignment horizontal="left" indent="1"/>
    </xf>
    <xf numFmtId="165" fontId="4" fillId="0" borderId="0" xfId="1" applyNumberFormat="1" applyFont="1"/>
    <xf numFmtId="0" fontId="4" fillId="0" borderId="211" xfId="0" applyFont="1" applyBorder="1" applyAlignment="1">
      <alignment horizontal="left" indent="2"/>
    </xf>
    <xf numFmtId="165" fontId="4" fillId="0" borderId="211" xfId="1" applyNumberFormat="1" applyFont="1" applyBorder="1"/>
    <xf numFmtId="167" fontId="4" fillId="0" borderId="211" xfId="2" applyNumberFormat="1" applyFont="1" applyBorder="1" applyAlignment="1">
      <alignment horizontal="center"/>
    </xf>
    <xf numFmtId="165" fontId="3" fillId="0" borderId="0" xfId="1" applyNumberFormat="1" applyFont="1" applyFill="1"/>
    <xf numFmtId="167" fontId="3" fillId="0" borderId="0" xfId="2" applyNumberFormat="1" applyFont="1" applyFill="1" applyAlignment="1">
      <alignment horizontal="center"/>
    </xf>
    <xf numFmtId="0" fontId="4" fillId="0" borderId="84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7" fillId="50" borderId="84" xfId="0" applyFont="1" applyFill="1" applyBorder="1" applyAlignment="1">
      <alignment horizontal="center" vertical="center"/>
    </xf>
    <xf numFmtId="0" fontId="7" fillId="50" borderId="6" xfId="0" applyFont="1" applyFill="1" applyBorder="1" applyAlignment="1">
      <alignment horizontal="center" vertical="center"/>
    </xf>
    <xf numFmtId="0" fontId="7" fillId="50" borderId="8" xfId="0" applyFont="1" applyFill="1" applyBorder="1" applyAlignment="1">
      <alignment horizontal="center" vertical="center"/>
    </xf>
    <xf numFmtId="0" fontId="53" fillId="0" borderId="0" xfId="0" applyFont="1"/>
    <xf numFmtId="0" fontId="7" fillId="0" borderId="0" xfId="0" applyFont="1" applyAlignment="1">
      <alignment horizontal="center" vertical="center" wrapText="1"/>
    </xf>
    <xf numFmtId="9" fontId="53" fillId="0" borderId="0" xfId="0" applyNumberFormat="1" applyFont="1" applyAlignment="1">
      <alignment horizontal="center" vertical="center"/>
    </xf>
    <xf numFmtId="9" fontId="53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7" fillId="50" borderId="0" xfId="0" applyFont="1" applyFill="1" applyAlignment="1">
      <alignment horizontal="center" vertical="center" wrapText="1"/>
    </xf>
    <xf numFmtId="0" fontId="7" fillId="50" borderId="0" xfId="0" applyFont="1" applyFill="1" applyAlignment="1">
      <alignment horizontal="center" vertical="center"/>
    </xf>
    <xf numFmtId="9" fontId="7" fillId="50" borderId="0" xfId="0" applyNumberFormat="1" applyFont="1" applyFill="1" applyAlignment="1">
      <alignment horizontal="center" vertical="center"/>
    </xf>
    <xf numFmtId="0" fontId="7" fillId="50" borderId="3" xfId="0" applyFont="1" applyFill="1" applyBorder="1" applyAlignment="1">
      <alignment horizontal="center" vertical="center" wrapText="1"/>
    </xf>
    <xf numFmtId="0" fontId="7" fillId="50" borderId="174" xfId="0" applyFont="1" applyFill="1" applyBorder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/>
    </xf>
    <xf numFmtId="9" fontId="18" fillId="0" borderId="176" xfId="0" applyNumberFormat="1" applyFont="1" applyBorder="1" applyAlignment="1">
      <alignment horizontal="center" vertical="center"/>
    </xf>
    <xf numFmtId="9" fontId="7" fillId="50" borderId="176" xfId="0" applyNumberFormat="1" applyFont="1" applyFill="1" applyBorder="1" applyAlignment="1">
      <alignment horizontal="center" vertical="center"/>
    </xf>
    <xf numFmtId="9" fontId="7" fillId="50" borderId="6" xfId="0" applyNumberFormat="1" applyFont="1" applyFill="1" applyBorder="1" applyAlignment="1">
      <alignment horizontal="center" vertical="center"/>
    </xf>
    <xf numFmtId="9" fontId="7" fillId="50" borderId="8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9" fontId="7" fillId="50" borderId="0" xfId="0" applyNumberFormat="1" applyFont="1" applyFill="1" applyAlignment="1">
      <alignment horizontal="center" vertical="center" wrapText="1"/>
    </xf>
    <xf numFmtId="0" fontId="60" fillId="5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90" xfId="0" applyFont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/>
    </xf>
    <xf numFmtId="0" fontId="7" fillId="8" borderId="13" xfId="4" applyFont="1" applyFill="1" applyBorder="1" applyAlignment="1">
      <alignment horizontal="center" vertical="center" wrapText="1"/>
    </xf>
    <xf numFmtId="165" fontId="7" fillId="8" borderId="13" xfId="0" applyNumberFormat="1" applyFont="1" applyFill="1" applyBorder="1" applyAlignment="1">
      <alignment horizontal="right" vertical="center"/>
    </xf>
    <xf numFmtId="167" fontId="7" fillId="8" borderId="13" xfId="2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left"/>
    </xf>
    <xf numFmtId="165" fontId="7" fillId="8" borderId="13" xfId="0" applyNumberFormat="1" applyFont="1" applyFill="1" applyBorder="1"/>
    <xf numFmtId="167" fontId="7" fillId="8" borderId="13" xfId="2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8" borderId="76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/>
    </xf>
    <xf numFmtId="0" fontId="4" fillId="0" borderId="133" xfId="0" applyFont="1" applyBorder="1"/>
    <xf numFmtId="0" fontId="7" fillId="8" borderId="1" xfId="0" applyFont="1" applyFill="1" applyBorder="1" applyAlignment="1">
      <alignment horizontal="center" vertical="center" wrapText="1"/>
    </xf>
    <xf numFmtId="0" fontId="7" fillId="8" borderId="72" xfId="0" applyFont="1" applyFill="1" applyBorder="1" applyAlignment="1">
      <alignment horizontal="center" vertical="center"/>
    </xf>
    <xf numFmtId="0" fontId="7" fillId="8" borderId="212" xfId="0" applyFont="1" applyFill="1" applyBorder="1" applyAlignment="1">
      <alignment horizontal="center" vertical="center"/>
    </xf>
    <xf numFmtId="0" fontId="7" fillId="8" borderId="8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7" borderId="66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/>
    </xf>
    <xf numFmtId="0" fontId="4" fillId="7" borderId="76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167" fontId="7" fillId="8" borderId="1" xfId="2" applyNumberFormat="1" applyFont="1" applyFill="1" applyBorder="1" applyAlignment="1">
      <alignment horizontal="center" vertical="center" wrapText="1"/>
    </xf>
    <xf numFmtId="167" fontId="18" fillId="0" borderId="0" xfId="0" applyNumberFormat="1" applyFont="1" applyBorder="1" applyAlignment="1">
      <alignment horizontal="center" vertical="center"/>
    </xf>
    <xf numFmtId="167" fontId="18" fillId="7" borderId="0" xfId="0" applyNumberFormat="1" applyFont="1" applyFill="1" applyBorder="1" applyAlignment="1">
      <alignment horizontal="center" vertical="center"/>
    </xf>
    <xf numFmtId="9" fontId="7" fillId="8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7" fontId="18" fillId="0" borderId="0" xfId="0" applyNumberFormat="1" applyFont="1" applyAlignment="1">
      <alignment horizontal="center" vertical="center"/>
    </xf>
    <xf numFmtId="167" fontId="7" fillId="8" borderId="0" xfId="0" applyNumberFormat="1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167" fontId="18" fillId="7" borderId="0" xfId="0" applyNumberFormat="1" applyFont="1" applyFill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7" fillId="8" borderId="0" xfId="0" applyNumberFormat="1" applyFont="1" applyFill="1" applyAlignment="1">
      <alignment horizontal="center" vertical="center" wrapText="1"/>
    </xf>
    <xf numFmtId="167" fontId="18" fillId="7" borderId="0" xfId="0" applyNumberFormat="1" applyFont="1" applyFill="1" applyAlignment="1">
      <alignment horizontal="center" vertical="center" wrapText="1"/>
    </xf>
    <xf numFmtId="0" fontId="7" fillId="8" borderId="173" xfId="0" applyFont="1" applyFill="1" applyBorder="1" applyAlignment="1">
      <alignment horizontal="center" vertical="center" wrapText="1"/>
    </xf>
    <xf numFmtId="0" fontId="7" fillId="8" borderId="174" xfId="0" applyFont="1" applyFill="1" applyBorder="1" applyAlignment="1">
      <alignment horizontal="center" vertical="center" wrapText="1"/>
    </xf>
    <xf numFmtId="9" fontId="7" fillId="8" borderId="176" xfId="0" applyNumberFormat="1" applyFont="1" applyFill="1" applyBorder="1" applyAlignment="1">
      <alignment horizontal="center" vertical="center"/>
    </xf>
    <xf numFmtId="9" fontId="7" fillId="8" borderId="84" xfId="0" applyNumberFormat="1" applyFont="1" applyFill="1" applyBorder="1" applyAlignment="1">
      <alignment horizontal="center" vertical="center"/>
    </xf>
    <xf numFmtId="9" fontId="7" fillId="8" borderId="6" xfId="0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167" fontId="4" fillId="0" borderId="0" xfId="2" applyNumberFormat="1" applyFont="1" applyAlignment="1"/>
    <xf numFmtId="0" fontId="3" fillId="3" borderId="112" xfId="0" applyFont="1" applyFill="1" applyBorder="1"/>
    <xf numFmtId="0" fontId="3" fillId="3" borderId="63" xfId="0" applyFont="1" applyFill="1" applyBorder="1" applyAlignment="1">
      <alignment horizontal="center" vertical="center"/>
    </xf>
    <xf numFmtId="0" fontId="3" fillId="3" borderId="175" xfId="0" applyFont="1" applyFill="1" applyBorder="1" applyAlignment="1">
      <alignment horizontal="center" vertical="center"/>
    </xf>
    <xf numFmtId="0" fontId="4" fillId="0" borderId="4" xfId="0" applyFont="1" applyBorder="1"/>
    <xf numFmtId="179" fontId="4" fillId="0" borderId="176" xfId="0" applyNumberFormat="1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82" fontId="4" fillId="0" borderId="176" xfId="0" applyNumberFormat="1" applyFont="1" applyBorder="1" applyAlignment="1">
      <alignment horizontal="center" vertical="center"/>
    </xf>
    <xf numFmtId="0" fontId="4" fillId="0" borderId="176" xfId="0" applyFont="1" applyBorder="1" applyAlignment="1">
      <alignment horizontal="center"/>
    </xf>
    <xf numFmtId="0" fontId="7" fillId="8" borderId="177" xfId="0" applyFont="1" applyFill="1" applyBorder="1"/>
    <xf numFmtId="179" fontId="7" fillId="8" borderId="67" xfId="0" applyNumberFormat="1" applyFont="1" applyFill="1" applyBorder="1" applyAlignment="1">
      <alignment horizontal="center" vertical="center"/>
    </xf>
    <xf numFmtId="0" fontId="7" fillId="8" borderId="67" xfId="0" applyFont="1" applyFill="1" applyBorder="1" applyAlignment="1">
      <alignment horizontal="center" vertical="center"/>
    </xf>
    <xf numFmtId="0" fontId="7" fillId="8" borderId="178" xfId="0" applyFont="1" applyFill="1" applyBorder="1" applyAlignment="1">
      <alignment horizontal="center" vertical="center"/>
    </xf>
    <xf numFmtId="0" fontId="7" fillId="48" borderId="77" xfId="0" applyFont="1" applyFill="1" applyBorder="1" applyAlignment="1">
      <alignment horizontal="left"/>
    </xf>
    <xf numFmtId="189" fontId="7" fillId="48" borderId="77" xfId="0" applyNumberFormat="1" applyFont="1" applyFill="1" applyBorder="1" applyAlignment="1">
      <alignment horizontal="center" vertical="center"/>
    </xf>
    <xf numFmtId="167" fontId="7" fillId="48" borderId="77" xfId="2" applyNumberFormat="1" applyFont="1" applyFill="1" applyBorder="1" applyAlignment="1">
      <alignment horizontal="center" vertical="center"/>
    </xf>
    <xf numFmtId="167" fontId="7" fillId="48" borderId="77" xfId="2" applyNumberFormat="1" applyFont="1" applyFill="1" applyBorder="1" applyAlignment="1">
      <alignment horizontal="right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7" fillId="8" borderId="202" xfId="0" applyFont="1" applyFill="1" applyBorder="1" applyAlignment="1">
      <alignment horizontal="center" vertical="center"/>
    </xf>
    <xf numFmtId="0" fontId="7" fillId="8" borderId="77" xfId="0" applyFont="1" applyFill="1" applyBorder="1" applyAlignment="1">
      <alignment horizontal="center" vertical="center"/>
    </xf>
    <xf numFmtId="0" fontId="7" fillId="8" borderId="78" xfId="0" applyFont="1" applyFill="1" applyBorder="1" applyAlignment="1">
      <alignment horizontal="center" vertical="center"/>
    </xf>
    <xf numFmtId="3" fontId="9" fillId="53" borderId="83" xfId="0" applyNumberFormat="1" applyFont="1" applyFill="1" applyBorder="1" applyAlignment="1">
      <alignment horizontal="center" vertical="center"/>
    </xf>
    <xf numFmtId="169" fontId="7" fillId="8" borderId="82" xfId="0" applyNumberFormat="1" applyFont="1" applyFill="1" applyBorder="1" applyAlignment="1">
      <alignment horizontal="center" vertical="center"/>
    </xf>
    <xf numFmtId="168" fontId="7" fillId="8" borderId="82" xfId="0" applyNumberFormat="1" applyFont="1" applyFill="1" applyBorder="1" applyAlignment="1">
      <alignment horizontal="center" vertical="center"/>
    </xf>
    <xf numFmtId="0" fontId="7" fillId="8" borderId="77" xfId="0" applyFont="1" applyFill="1" applyBorder="1" applyAlignment="1">
      <alignment horizontal="center" vertical="center" wrapText="1"/>
    </xf>
    <xf numFmtId="168" fontId="7" fillId="8" borderId="77" xfId="1" applyNumberFormat="1" applyFont="1" applyFill="1" applyBorder="1" applyAlignment="1">
      <alignment horizontal="right" vertical="center" wrapText="1"/>
    </xf>
    <xf numFmtId="167" fontId="7" fillId="8" borderId="77" xfId="2" applyNumberFormat="1" applyFont="1" applyFill="1" applyBorder="1" applyAlignment="1">
      <alignment horizontal="center" vertical="center" wrapText="1"/>
    </xf>
    <xf numFmtId="166" fontId="3" fillId="54" borderId="79" xfId="1" applyNumberFormat="1" applyFont="1" applyFill="1" applyBorder="1" applyAlignment="1">
      <alignment horizontal="left"/>
    </xf>
    <xf numFmtId="166" fontId="3" fillId="54" borderId="213" xfId="1" applyNumberFormat="1" applyFont="1" applyFill="1" applyBorder="1" applyAlignment="1">
      <alignment horizontal="left"/>
    </xf>
    <xf numFmtId="0" fontId="4" fillId="0" borderId="19" xfId="0" applyFont="1" applyBorder="1"/>
    <xf numFmtId="166" fontId="3" fillId="54" borderId="214" xfId="1" applyNumberFormat="1" applyFont="1" applyFill="1" applyBorder="1" applyAlignment="1">
      <alignment horizontal="left"/>
    </xf>
    <xf numFmtId="0" fontId="4" fillId="44" borderId="19" xfId="0" applyFont="1" applyFill="1" applyBorder="1"/>
    <xf numFmtId="3" fontId="7" fillId="8" borderId="1" xfId="0" applyNumberFormat="1" applyFont="1" applyFill="1" applyBorder="1" applyAlignment="1">
      <alignment horizontal="center" vertical="center"/>
    </xf>
    <xf numFmtId="168" fontId="3" fillId="54" borderId="213" xfId="1" applyNumberFormat="1" applyFont="1" applyFill="1" applyBorder="1" applyAlignment="1">
      <alignment horizontal="center"/>
    </xf>
    <xf numFmtId="168" fontId="4" fillId="0" borderId="19" xfId="1" applyNumberFormat="1" applyFont="1" applyBorder="1"/>
    <xf numFmtId="168" fontId="3" fillId="54" borderId="214" xfId="1" applyNumberFormat="1" applyFont="1" applyFill="1" applyBorder="1" applyAlignment="1">
      <alignment horizontal="center"/>
    </xf>
    <xf numFmtId="168" fontId="4" fillId="44" borderId="215" xfId="1" applyNumberFormat="1" applyFont="1" applyFill="1" applyBorder="1" applyAlignment="1"/>
    <xf numFmtId="167" fontId="3" fillId="54" borderId="216" xfId="2" applyNumberFormat="1" applyFont="1" applyFill="1" applyBorder="1" applyAlignment="1">
      <alignment horizontal="center"/>
    </xf>
    <xf numFmtId="167" fontId="4" fillId="44" borderId="0" xfId="2" applyNumberFormat="1" applyFont="1" applyFill="1" applyBorder="1" applyAlignment="1">
      <alignment horizontal="center"/>
    </xf>
    <xf numFmtId="168" fontId="7" fillId="8" borderId="1" xfId="0" applyNumberFormat="1" applyFont="1" applyFill="1" applyBorder="1" applyAlignment="1">
      <alignment horizontal="center" vertical="center"/>
    </xf>
    <xf numFmtId="167" fontId="7" fillId="8" borderId="52" xfId="2" applyNumberFormat="1" applyFont="1" applyFill="1" applyBorder="1" applyAlignment="1">
      <alignment horizontal="center" vertical="center"/>
    </xf>
    <xf numFmtId="166" fontId="3" fillId="54" borderId="79" xfId="1" applyNumberFormat="1" applyFont="1" applyFill="1" applyBorder="1" applyAlignment="1">
      <alignment horizontal="left" wrapText="1"/>
    </xf>
    <xf numFmtId="168" fontId="3" fillId="54" borderId="88" xfId="1" applyNumberFormat="1" applyFont="1" applyFill="1" applyBorder="1" applyAlignment="1">
      <alignment horizontal="center" vertical="center"/>
    </xf>
    <xf numFmtId="167" fontId="3" fillId="54" borderId="80" xfId="2" applyNumberFormat="1" applyFont="1" applyFill="1" applyBorder="1" applyAlignment="1">
      <alignment horizontal="center" vertical="center"/>
    </xf>
    <xf numFmtId="167" fontId="4" fillId="0" borderId="80" xfId="2" applyNumberFormat="1" applyFont="1" applyBorder="1" applyAlignment="1">
      <alignment horizontal="center" vertical="center"/>
    </xf>
    <xf numFmtId="167" fontId="4" fillId="44" borderId="80" xfId="2" applyNumberFormat="1" applyFont="1" applyFill="1" applyBorder="1" applyAlignment="1">
      <alignment horizontal="center" vertical="center"/>
    </xf>
    <xf numFmtId="168" fontId="4" fillId="0" borderId="25" xfId="1" applyNumberFormat="1" applyFont="1" applyBorder="1" applyAlignment="1">
      <alignment horizontal="center" vertical="center"/>
    </xf>
    <xf numFmtId="168" fontId="3" fillId="54" borderId="25" xfId="1" applyNumberFormat="1" applyFont="1" applyFill="1" applyBorder="1" applyAlignment="1">
      <alignment horizontal="center" vertical="center"/>
    </xf>
    <xf numFmtId="168" fontId="4" fillId="44" borderId="83" xfId="1" applyNumberFormat="1" applyFont="1" applyFill="1" applyBorder="1" applyAlignment="1">
      <alignment horizontal="center" vertical="center"/>
    </xf>
    <xf numFmtId="43" fontId="53" fillId="0" borderId="0" xfId="1" applyFont="1"/>
    <xf numFmtId="166" fontId="53" fillId="0" borderId="0" xfId="1" applyNumberFormat="1" applyFont="1"/>
    <xf numFmtId="0" fontId="7" fillId="0" borderId="89" xfId="0" applyFont="1" applyBorder="1" applyAlignment="1">
      <alignment vertical="center" wrapText="1"/>
    </xf>
    <xf numFmtId="0" fontId="4" fillId="0" borderId="42" xfId="0" applyFont="1" applyBorder="1"/>
    <xf numFmtId="166" fontId="52" fillId="0" borderId="0" xfId="0" applyNumberFormat="1" applyFont="1"/>
    <xf numFmtId="4" fontId="62" fillId="0" borderId="0" xfId="0" applyNumberFormat="1" applyFont="1"/>
    <xf numFmtId="0" fontId="4" fillId="0" borderId="0" xfId="2" applyNumberFormat="1" applyFont="1" applyBorder="1"/>
    <xf numFmtId="0" fontId="4" fillId="44" borderId="0" xfId="0" applyFont="1" applyFill="1" applyBorder="1"/>
    <xf numFmtId="10" fontId="4" fillId="44" borderId="0" xfId="2" applyNumberFormat="1" applyFont="1" applyFill="1" applyBorder="1" applyProtection="1"/>
    <xf numFmtId="0" fontId="53" fillId="44" borderId="0" xfId="0" applyFont="1" applyFill="1" applyBorder="1"/>
    <xf numFmtId="10" fontId="53" fillId="44" borderId="0" xfId="2" applyNumberFormat="1" applyFont="1" applyFill="1" applyBorder="1" applyProtection="1"/>
    <xf numFmtId="0" fontId="53" fillId="44" borderId="0" xfId="0" applyFont="1" applyFill="1" applyBorder="1" applyAlignment="1">
      <alignment vertical="center"/>
    </xf>
    <xf numFmtId="0" fontId="53" fillId="44" borderId="0" xfId="0" applyFont="1" applyFill="1" applyBorder="1" applyAlignment="1">
      <alignment horizontal="center" vertical="center"/>
    </xf>
    <xf numFmtId="167" fontId="4" fillId="0" borderId="20" xfId="0" applyNumberFormat="1" applyFont="1" applyBorder="1"/>
    <xf numFmtId="169" fontId="4" fillId="0" borderId="0" xfId="0" applyNumberFormat="1" applyFont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43" fontId="3" fillId="0" borderId="0" xfId="0" applyNumberFormat="1" applyFont="1"/>
    <xf numFmtId="169" fontId="4" fillId="0" borderId="0" xfId="0" applyNumberFormat="1" applyFont="1"/>
    <xf numFmtId="0" fontId="7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189" fontId="53" fillId="0" borderId="0" xfId="0" applyNumberFormat="1" applyFont="1"/>
    <xf numFmtId="167" fontId="11" fillId="0" borderId="0" xfId="2" applyNumberFormat="1" applyFont="1" applyFill="1" applyBorder="1"/>
    <xf numFmtId="190" fontId="11" fillId="0" borderId="0" xfId="0" applyNumberFormat="1" applyFont="1"/>
    <xf numFmtId="189" fontId="7" fillId="0" borderId="0" xfId="0" applyNumberFormat="1" applyFont="1"/>
    <xf numFmtId="0" fontId="7" fillId="0" borderId="0" xfId="0" applyFont="1"/>
    <xf numFmtId="165" fontId="7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1" fillId="0" borderId="89" xfId="6" applyFont="1" applyBorder="1" applyAlignment="1">
      <alignment horizontal="center" vertical="center"/>
    </xf>
    <xf numFmtId="0" fontId="3" fillId="6" borderId="203" xfId="0" applyFont="1" applyFill="1" applyBorder="1" applyAlignment="1">
      <alignment horizontal="center" vertical="center"/>
    </xf>
    <xf numFmtId="43" fontId="8" fillId="6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0" fontId="4" fillId="0" borderId="176" xfId="0" applyFont="1" applyBorder="1"/>
    <xf numFmtId="0" fontId="11" fillId="0" borderId="0" xfId="3" applyFont="1"/>
    <xf numFmtId="166" fontId="11" fillId="0" borderId="0" xfId="3" applyNumberFormat="1" applyFont="1"/>
    <xf numFmtId="0" fontId="53" fillId="0" borderId="0" xfId="3" applyFont="1"/>
    <xf numFmtId="166" fontId="53" fillId="0" borderId="0" xfId="3" applyNumberFormat="1" applyFont="1"/>
    <xf numFmtId="167" fontId="11" fillId="0" borderId="0" xfId="2" applyNumberFormat="1" applyFont="1" applyFill="1"/>
    <xf numFmtId="166" fontId="8" fillId="0" borderId="0" xfId="3" applyNumberFormat="1" applyFont="1"/>
    <xf numFmtId="0" fontId="8" fillId="0" borderId="0" xfId="0" applyFont="1" applyAlignment="1">
      <alignment horizontal="left" vertical="center"/>
    </xf>
    <xf numFmtId="0" fontId="4" fillId="0" borderId="179" xfId="0" applyFont="1" applyBorder="1" applyAlignment="1">
      <alignment vertical="center" wrapText="1"/>
    </xf>
    <xf numFmtId="166" fontId="4" fillId="44" borderId="0" xfId="1" applyNumberFormat="1" applyFont="1" applyFill="1" applyAlignment="1">
      <alignment horizontal="center"/>
    </xf>
    <xf numFmtId="167" fontId="4" fillId="44" borderId="0" xfId="2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167" fontId="4" fillId="0" borderId="42" xfId="2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44" borderId="0" xfId="0" applyFont="1" applyFill="1"/>
    <xf numFmtId="166" fontId="11" fillId="44" borderId="0" xfId="1" applyNumberFormat="1" applyFont="1" applyFill="1" applyAlignment="1">
      <alignment horizontal="center"/>
    </xf>
    <xf numFmtId="167" fontId="11" fillId="44" borderId="0" xfId="2" applyNumberFormat="1" applyFont="1" applyFill="1" applyAlignment="1">
      <alignment horizontal="center"/>
    </xf>
    <xf numFmtId="166" fontId="3" fillId="0" borderId="0" xfId="0" applyNumberFormat="1" applyFont="1"/>
    <xf numFmtId="0" fontId="8" fillId="0" borderId="179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167" fontId="3" fillId="0" borderId="0" xfId="0" applyNumberFormat="1" applyFont="1"/>
    <xf numFmtId="169" fontId="4" fillId="0" borderId="0" xfId="1" applyNumberFormat="1" applyFont="1" applyFill="1" applyBorder="1" applyAlignment="1">
      <alignment horizontal="right" wrapText="1"/>
    </xf>
    <xf numFmtId="169" fontId="4" fillId="0" borderId="0" xfId="1" applyNumberFormat="1" applyFont="1" applyFill="1" applyBorder="1" applyAlignment="1">
      <alignment horizontal="right" vertical="center" wrapText="1"/>
    </xf>
    <xf numFmtId="0" fontId="60" fillId="8" borderId="5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4" applyFont="1"/>
    <xf numFmtId="0" fontId="7" fillId="8" borderId="52" xfId="3" applyFont="1" applyFill="1" applyBorder="1" applyAlignment="1">
      <alignment horizontal="center" vertical="center" wrapText="1"/>
    </xf>
    <xf numFmtId="0" fontId="7" fillId="8" borderId="59" xfId="3" applyFont="1" applyFill="1" applyBorder="1" applyAlignment="1">
      <alignment horizontal="center" vertical="center" wrapText="1"/>
    </xf>
    <xf numFmtId="165" fontId="3" fillId="2" borderId="141" xfId="1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 indent="1"/>
    </xf>
    <xf numFmtId="0" fontId="3" fillId="2" borderId="141" xfId="4" applyFont="1" applyFill="1" applyBorder="1" applyAlignment="1">
      <alignment horizontal="left"/>
    </xf>
    <xf numFmtId="165" fontId="3" fillId="2" borderId="143" xfId="1" applyNumberFormat="1" applyFont="1" applyFill="1" applyBorder="1" applyAlignment="1">
      <alignment horizontal="center"/>
    </xf>
    <xf numFmtId="0" fontId="7" fillId="8" borderId="1" xfId="3" applyFont="1" applyFill="1" applyBorder="1" applyAlignment="1">
      <alignment horizontal="left" vertical="center" wrapText="1"/>
    </xf>
    <xf numFmtId="165" fontId="7" fillId="8" borderId="52" xfId="1" applyNumberFormat="1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left" vertical="center" wrapText="1"/>
    </xf>
    <xf numFmtId="165" fontId="7" fillId="8" borderId="1" xfId="1" applyNumberFormat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left" indent="1"/>
    </xf>
    <xf numFmtId="165" fontId="4" fillId="0" borderId="45" xfId="0" applyNumberFormat="1" applyFont="1" applyBorder="1" applyAlignment="1">
      <alignment horizontal="center"/>
    </xf>
    <xf numFmtId="0" fontId="7" fillId="8" borderId="45" xfId="3" applyFont="1" applyFill="1" applyBorder="1" applyAlignment="1">
      <alignment horizontal="left" vertical="center" wrapText="1"/>
    </xf>
    <xf numFmtId="165" fontId="7" fillId="8" borderId="54" xfId="1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8" fillId="0" borderId="23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 wrapText="1"/>
    </xf>
    <xf numFmtId="165" fontId="8" fillId="0" borderId="19" xfId="1" applyNumberFormat="1" applyFont="1" applyFill="1" applyBorder="1" applyAlignment="1">
      <alignment horizontal="center" vertical="center"/>
    </xf>
    <xf numFmtId="167" fontId="63" fillId="0" borderId="19" xfId="2" applyNumberFormat="1" applyFont="1" applyFill="1" applyBorder="1" applyAlignment="1">
      <alignment horizontal="center" vertical="center"/>
    </xf>
    <xf numFmtId="167" fontId="3" fillId="0" borderId="19" xfId="2" applyNumberFormat="1" applyFont="1" applyFill="1" applyBorder="1" applyAlignment="1">
      <alignment horizontal="center" vertical="center"/>
    </xf>
    <xf numFmtId="0" fontId="8" fillId="0" borderId="134" xfId="3" applyFont="1" applyBorder="1" applyAlignment="1">
      <alignment horizontal="center" vertical="center"/>
    </xf>
    <xf numFmtId="0" fontId="8" fillId="0" borderId="134" xfId="3" applyFont="1" applyBorder="1" applyAlignment="1">
      <alignment horizontal="center" vertical="center" wrapText="1"/>
    </xf>
    <xf numFmtId="165" fontId="8" fillId="0" borderId="135" xfId="1" applyNumberFormat="1" applyFont="1" applyFill="1" applyBorder="1" applyAlignment="1">
      <alignment horizontal="center" vertical="center"/>
    </xf>
    <xf numFmtId="167" fontId="8" fillId="0" borderId="135" xfId="2" applyNumberFormat="1" applyFont="1" applyFill="1" applyBorder="1" applyAlignment="1">
      <alignment horizontal="center" vertical="center" wrapText="1"/>
    </xf>
    <xf numFmtId="167" fontId="8" fillId="0" borderId="19" xfId="2" applyNumberFormat="1" applyFont="1" applyFill="1" applyBorder="1" applyAlignment="1">
      <alignment horizontal="center" vertical="center" wrapText="1"/>
    </xf>
    <xf numFmtId="0" fontId="64" fillId="49" borderId="66" xfId="0" applyFont="1" applyFill="1" applyBorder="1" applyAlignment="1">
      <alignment horizontal="center"/>
    </xf>
    <xf numFmtId="0" fontId="8" fillId="0" borderId="136" xfId="3" applyFont="1" applyBorder="1" applyAlignment="1">
      <alignment horizontal="center" vertical="center"/>
    </xf>
    <xf numFmtId="0" fontId="8" fillId="0" borderId="137" xfId="3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/>
    </xf>
    <xf numFmtId="165" fontId="8" fillId="0" borderId="139" xfId="1" applyNumberFormat="1" applyFont="1" applyFill="1" applyBorder="1" applyAlignment="1">
      <alignment horizontal="center" vertical="center"/>
    </xf>
    <xf numFmtId="167" fontId="63" fillId="0" borderId="139" xfId="2" applyNumberFormat="1" applyFont="1" applyFill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167" fontId="63" fillId="0" borderId="1" xfId="2" applyNumberFormat="1" applyFont="1" applyFill="1" applyBorder="1" applyAlignment="1">
      <alignment horizontal="center" vertical="center"/>
    </xf>
    <xf numFmtId="0" fontId="8" fillId="0" borderId="139" xfId="3" applyFont="1" applyBorder="1" applyAlignment="1">
      <alignment horizontal="center" vertical="center"/>
    </xf>
    <xf numFmtId="0" fontId="8" fillId="0" borderId="136" xfId="3" applyFont="1" applyBorder="1" applyAlignment="1">
      <alignment horizontal="center" vertical="center" wrapText="1"/>
    </xf>
    <xf numFmtId="0" fontId="8" fillId="0" borderId="140" xfId="3" applyFont="1" applyBorder="1" applyAlignment="1">
      <alignment horizontal="center" vertical="center"/>
    </xf>
    <xf numFmtId="165" fontId="8" fillId="3" borderId="134" xfId="1" applyNumberFormat="1" applyFont="1" applyFill="1" applyBorder="1" applyAlignment="1">
      <alignment horizontal="center" vertical="center" wrapText="1"/>
    </xf>
    <xf numFmtId="167" fontId="63" fillId="0" borderId="135" xfId="2" applyNumberFormat="1" applyFont="1" applyFill="1" applyBorder="1" applyAlignment="1">
      <alignment horizontal="center" vertical="center"/>
    </xf>
    <xf numFmtId="167" fontId="8" fillId="3" borderId="134" xfId="2" applyNumberFormat="1" applyFont="1" applyFill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165" fontId="8" fillId="3" borderId="23" xfId="1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>
      <alignment horizontal="center" vertical="center" wrapText="1"/>
    </xf>
    <xf numFmtId="167" fontId="8" fillId="3" borderId="23" xfId="2" applyNumberFormat="1" applyFont="1" applyFill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/>
    </xf>
    <xf numFmtId="165" fontId="8" fillId="3" borderId="52" xfId="1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/>
    </xf>
    <xf numFmtId="185" fontId="11" fillId="0" borderId="0" xfId="721" applyFont="1" applyBorder="1"/>
    <xf numFmtId="2" fontId="11" fillId="0" borderId="0" xfId="721" applyNumberFormat="1" applyFont="1" applyBorder="1"/>
    <xf numFmtId="2" fontId="4" fillId="0" borderId="0" xfId="0" applyNumberFormat="1" applyFont="1" applyFill="1" applyBorder="1" applyAlignment="1">
      <alignment horizontal="center"/>
    </xf>
    <xf numFmtId="0" fontId="11" fillId="0" borderId="0" xfId="447" applyFont="1"/>
    <xf numFmtId="166" fontId="11" fillId="0" borderId="0" xfId="722" applyNumberFormat="1" applyFont="1"/>
    <xf numFmtId="168" fontId="11" fillId="0" borderId="0" xfId="722" applyNumberFormat="1" applyFont="1"/>
    <xf numFmtId="43" fontId="11" fillId="0" borderId="0" xfId="447" applyNumberFormat="1" applyFont="1"/>
    <xf numFmtId="0" fontId="11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0" fontId="8" fillId="0" borderId="0" xfId="0" applyFont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center" wrapText="1"/>
    </xf>
    <xf numFmtId="9" fontId="7" fillId="50" borderId="77" xfId="0" applyNumberFormat="1" applyFont="1" applyFill="1" applyBorder="1" applyAlignment="1">
      <alignment horizontal="center" vertical="center"/>
    </xf>
    <xf numFmtId="9" fontId="7" fillId="50" borderId="77" xfId="0" applyNumberFormat="1" applyFont="1" applyFill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/>
    </xf>
    <xf numFmtId="0" fontId="53" fillId="50" borderId="7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53" fillId="44" borderId="0" xfId="0" applyFont="1" applyFill="1" applyBorder="1" applyAlignment="1">
      <alignment horizontal="center"/>
    </xf>
    <xf numFmtId="0" fontId="4" fillId="44" borderId="0" xfId="0" applyFont="1" applyFill="1" applyBorder="1" applyAlignment="1">
      <alignment horizontal="center" vertical="center" wrapText="1"/>
    </xf>
    <xf numFmtId="0" fontId="53" fillId="44" borderId="0" xfId="0" applyFont="1" applyFill="1" applyBorder="1" applyAlignment="1">
      <alignment horizontal="center" vertical="center" wrapText="1"/>
    </xf>
    <xf numFmtId="185" fontId="11" fillId="0" borderId="0" xfId="72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8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8" fillId="0" borderId="19" xfId="3" applyFont="1" applyBorder="1" applyAlignment="1">
      <alignment horizontal="center" vertical="center" wrapText="1"/>
    </xf>
    <xf numFmtId="0" fontId="8" fillId="0" borderId="135" xfId="3" applyFont="1" applyBorder="1" applyAlignment="1">
      <alignment horizontal="center" vertical="center" wrapText="1"/>
    </xf>
    <xf numFmtId="165" fontId="64" fillId="49" borderId="75" xfId="1" applyNumberFormat="1" applyFont="1" applyFill="1" applyBorder="1" applyAlignment="1">
      <alignment horizontal="center"/>
    </xf>
    <xf numFmtId="165" fontId="64" fillId="49" borderId="133" xfId="1" applyNumberFormat="1" applyFont="1" applyFill="1" applyBorder="1" applyAlignment="1">
      <alignment horizontal="center"/>
    </xf>
    <xf numFmtId="167" fontId="64" fillId="49" borderId="75" xfId="0" applyNumberFormat="1" applyFont="1" applyFill="1" applyBorder="1" applyAlignment="1">
      <alignment horizontal="center"/>
    </xf>
    <xf numFmtId="167" fontId="64" fillId="49" borderId="76" xfId="0" applyNumberFormat="1" applyFont="1" applyFill="1" applyBorder="1" applyAlignment="1">
      <alignment horizontal="center"/>
    </xf>
    <xf numFmtId="165" fontId="8" fillId="3" borderId="23" xfId="1" applyNumberFormat="1" applyFont="1" applyFill="1" applyBorder="1" applyAlignment="1">
      <alignment horizontal="center" vertical="center" wrapText="1"/>
    </xf>
    <xf numFmtId="165" fontId="8" fillId="3" borderId="134" xfId="1" applyNumberFormat="1" applyFont="1" applyFill="1" applyBorder="1" applyAlignment="1">
      <alignment horizontal="center" vertical="center" wrapText="1"/>
    </xf>
    <xf numFmtId="0" fontId="7" fillId="8" borderId="133" xfId="0" applyFont="1" applyFill="1" applyBorder="1" applyAlignment="1">
      <alignment horizontal="center"/>
    </xf>
    <xf numFmtId="0" fontId="7" fillId="8" borderId="76" xfId="0" applyFont="1" applyFill="1" applyBorder="1" applyAlignment="1">
      <alignment horizontal="center"/>
    </xf>
    <xf numFmtId="165" fontId="7" fillId="8" borderId="75" xfId="1" applyNumberFormat="1" applyFont="1" applyFill="1" applyBorder="1" applyAlignment="1">
      <alignment horizontal="center" vertical="center"/>
    </xf>
    <xf numFmtId="165" fontId="7" fillId="8" borderId="76" xfId="1" applyNumberFormat="1" applyFont="1" applyFill="1" applyBorder="1" applyAlignment="1">
      <alignment horizontal="center" vertical="center"/>
    </xf>
    <xf numFmtId="9" fontId="7" fillId="8" borderId="75" xfId="2" applyFont="1" applyFill="1" applyBorder="1" applyAlignment="1">
      <alignment horizontal="center"/>
    </xf>
    <xf numFmtId="9" fontId="7" fillId="8" borderId="133" xfId="2" applyFont="1" applyFill="1" applyBorder="1" applyAlignment="1">
      <alignment horizontal="center"/>
    </xf>
    <xf numFmtId="167" fontId="8" fillId="3" borderId="23" xfId="2" applyNumberFormat="1" applyFont="1" applyFill="1" applyBorder="1" applyAlignment="1">
      <alignment horizontal="center" vertical="center" wrapText="1"/>
    </xf>
    <xf numFmtId="167" fontId="8" fillId="3" borderId="134" xfId="2" applyNumberFormat="1" applyFont="1" applyFill="1" applyBorder="1" applyAlignment="1">
      <alignment horizontal="center" vertical="center" wrapText="1"/>
    </xf>
    <xf numFmtId="165" fontId="3" fillId="3" borderId="23" xfId="1" applyNumberFormat="1" applyFont="1" applyFill="1" applyBorder="1" applyAlignment="1">
      <alignment horizontal="center" vertical="center"/>
    </xf>
    <xf numFmtId="165" fontId="3" fillId="3" borderId="5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2" xfId="3" applyFont="1" applyBorder="1" applyAlignment="1">
      <alignment horizontal="center" vertical="center"/>
    </xf>
    <xf numFmtId="166" fontId="7" fillId="8" borderId="75" xfId="5" applyNumberFormat="1" applyFont="1" applyFill="1" applyBorder="1" applyAlignment="1">
      <alignment horizontal="center" vertical="center" wrapText="1"/>
    </xf>
    <xf numFmtId="166" fontId="7" fillId="8" borderId="76" xfId="5" applyNumberFormat="1" applyFont="1" applyFill="1" applyBorder="1" applyAlignment="1">
      <alignment horizontal="center" vertical="center" wrapText="1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85" xfId="3" applyFont="1" applyFill="1" applyBorder="1" applyAlignment="1">
      <alignment horizontal="center" vertical="center" wrapText="1"/>
    </xf>
    <xf numFmtId="0" fontId="7" fillId="8" borderId="22" xfId="3" applyFont="1" applyFill="1" applyBorder="1" applyAlignment="1">
      <alignment horizontal="center" vertical="center" wrapText="1"/>
    </xf>
    <xf numFmtId="166" fontId="7" fillId="8" borderId="43" xfId="5" applyNumberFormat="1" applyFont="1" applyFill="1" applyBorder="1" applyAlignment="1">
      <alignment horizontal="center" vertical="center" wrapText="1"/>
    </xf>
    <xf numFmtId="166" fontId="7" fillId="8" borderId="1" xfId="5" applyNumberFormat="1" applyFont="1" applyFill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135" xfId="3" applyFont="1" applyBorder="1" applyAlignment="1">
      <alignment horizontal="center" vertical="center"/>
    </xf>
    <xf numFmtId="165" fontId="3" fillId="3" borderId="23" xfId="1" applyNumberFormat="1" applyFont="1" applyFill="1" applyBorder="1" applyAlignment="1">
      <alignment horizontal="center" vertical="center" wrapText="1"/>
    </xf>
    <xf numFmtId="165" fontId="3" fillId="3" borderId="134" xfId="1" applyNumberFormat="1" applyFont="1" applyFill="1" applyBorder="1" applyAlignment="1">
      <alignment horizontal="center" vertical="center" wrapText="1"/>
    </xf>
    <xf numFmtId="167" fontId="3" fillId="3" borderId="23" xfId="2" applyNumberFormat="1" applyFont="1" applyFill="1" applyBorder="1" applyAlignment="1">
      <alignment horizontal="center" vertical="center" wrapText="1"/>
    </xf>
    <xf numFmtId="167" fontId="3" fillId="3" borderId="134" xfId="2" applyNumberFormat="1" applyFont="1" applyFill="1" applyBorder="1" applyAlignment="1">
      <alignment horizontal="center" vertical="center" wrapText="1"/>
    </xf>
    <xf numFmtId="167" fontId="3" fillId="3" borderId="19" xfId="2" applyNumberFormat="1" applyFont="1" applyFill="1" applyBorder="1" applyAlignment="1">
      <alignment horizontal="center" vertical="center" wrapText="1"/>
    </xf>
    <xf numFmtId="167" fontId="3" fillId="3" borderId="135" xfId="2" applyNumberFormat="1" applyFont="1" applyFill="1" applyBorder="1" applyAlignment="1">
      <alignment horizontal="center" vertical="center" wrapText="1"/>
    </xf>
    <xf numFmtId="0" fontId="64" fillId="49" borderId="75" xfId="0" applyFont="1" applyFill="1" applyBorder="1" applyAlignment="1">
      <alignment horizontal="left"/>
    </xf>
    <xf numFmtId="0" fontId="64" fillId="49" borderId="76" xfId="0" applyFont="1" applyFill="1" applyBorder="1" applyAlignment="1">
      <alignment horizontal="left"/>
    </xf>
    <xf numFmtId="0" fontId="8" fillId="0" borderId="1" xfId="3" applyFont="1" applyBorder="1" applyAlignment="1">
      <alignment horizontal="center" vertical="center"/>
    </xf>
    <xf numFmtId="167" fontId="3" fillId="3" borderId="23" xfId="2" applyNumberFormat="1" applyFont="1" applyFill="1" applyBorder="1" applyAlignment="1">
      <alignment horizontal="center" vertical="center"/>
    </xf>
    <xf numFmtId="167" fontId="3" fillId="3" borderId="5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6" applyFont="1" applyAlignment="1">
      <alignment horizontal="center" vertical="center"/>
    </xf>
    <xf numFmtId="0" fontId="9" fillId="8" borderId="153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54" xfId="0" applyFont="1" applyFill="1" applyBorder="1" applyAlignment="1">
      <alignment horizontal="center" vertical="center" wrapText="1"/>
    </xf>
    <xf numFmtId="0" fontId="9" fillId="8" borderId="150" xfId="0" applyFont="1" applyFill="1" applyBorder="1" applyAlignment="1">
      <alignment horizontal="center" vertical="center" wrapText="1"/>
    </xf>
    <xf numFmtId="0" fontId="9" fillId="8" borderId="153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7" fillId="8" borderId="89" xfId="4" applyFont="1" applyFill="1" applyBorder="1" applyAlignment="1">
      <alignment horizontal="center" vertical="center"/>
    </xf>
    <xf numFmtId="0" fontId="7" fillId="8" borderId="157" xfId="4" applyFont="1" applyFill="1" applyBorder="1" applyAlignment="1">
      <alignment horizontal="center" vertical="center"/>
    </xf>
    <xf numFmtId="0" fontId="7" fillId="8" borderId="44" xfId="4" applyFont="1" applyFill="1" applyBorder="1" applyAlignment="1">
      <alignment horizontal="center" vertical="center" wrapText="1"/>
    </xf>
    <xf numFmtId="0" fontId="7" fillId="8" borderId="160" xfId="4" applyFont="1" applyFill="1" applyBorder="1" applyAlignment="1">
      <alignment horizontal="center" vertical="center" wrapText="1"/>
    </xf>
    <xf numFmtId="0" fontId="7" fillId="8" borderId="160" xfId="4" applyFont="1" applyFill="1" applyBorder="1" applyAlignment="1">
      <alignment horizontal="center" vertical="center"/>
    </xf>
    <xf numFmtId="0" fontId="7" fillId="8" borderId="91" xfId="4" applyFont="1" applyFill="1" applyBorder="1" applyAlignment="1">
      <alignment horizontal="center" vertical="center" wrapText="1"/>
    </xf>
    <xf numFmtId="0" fontId="7" fillId="8" borderId="156" xfId="4" applyFont="1" applyFill="1" applyBorder="1" applyAlignment="1">
      <alignment horizontal="center" vertical="center"/>
    </xf>
    <xf numFmtId="0" fontId="7" fillId="8" borderId="166" xfId="0" applyFont="1" applyFill="1" applyBorder="1" applyAlignment="1">
      <alignment horizontal="center" vertical="center"/>
    </xf>
    <xf numFmtId="0" fontId="7" fillId="8" borderId="170" xfId="0" applyFont="1" applyFill="1" applyBorder="1" applyAlignment="1">
      <alignment horizontal="center" vertical="center"/>
    </xf>
    <xf numFmtId="0" fontId="7" fillId="8" borderId="167" xfId="0" applyFont="1" applyFill="1" applyBorder="1" applyAlignment="1">
      <alignment horizontal="center" vertical="center" wrapText="1"/>
    </xf>
    <xf numFmtId="0" fontId="7" fillId="8" borderId="160" xfId="0" applyFont="1" applyFill="1" applyBorder="1" applyAlignment="1">
      <alignment horizontal="center" vertical="center" wrapText="1"/>
    </xf>
    <xf numFmtId="0" fontId="7" fillId="8" borderId="168" xfId="0" applyFont="1" applyFill="1" applyBorder="1" applyAlignment="1">
      <alignment horizontal="center" vertical="center" wrapText="1"/>
    </xf>
    <xf numFmtId="0" fontId="7" fillId="8" borderId="171" xfId="0" applyFont="1" applyFill="1" applyBorder="1" applyAlignment="1">
      <alignment horizontal="center" vertical="center" wrapText="1"/>
    </xf>
    <xf numFmtId="0" fontId="7" fillId="8" borderId="169" xfId="0" applyFont="1" applyFill="1" applyBorder="1" applyAlignment="1">
      <alignment horizontal="center" vertical="center" wrapText="1"/>
    </xf>
    <xf numFmtId="0" fontId="7" fillId="8" borderId="156" xfId="0" applyFont="1" applyFill="1" applyBorder="1" applyAlignment="1">
      <alignment horizontal="center" vertical="center" wrapText="1"/>
    </xf>
    <xf numFmtId="0" fontId="7" fillId="8" borderId="166" xfId="0" applyFont="1" applyFill="1" applyBorder="1" applyAlignment="1">
      <alignment horizontal="center" vertical="center" wrapText="1"/>
    </xf>
    <xf numFmtId="0" fontId="7" fillId="8" borderId="1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7" fillId="8" borderId="42" xfId="8" applyFont="1" applyFill="1" applyBorder="1" applyAlignment="1">
      <alignment horizontal="center" vertical="center" wrapText="1"/>
    </xf>
    <xf numFmtId="0" fontId="7" fillId="8" borderId="23" xfId="8" applyFont="1" applyFill="1" applyBorder="1" applyAlignment="1">
      <alignment horizontal="center" vertical="center" wrapText="1"/>
    </xf>
    <xf numFmtId="0" fontId="7" fillId="8" borderId="19" xfId="8" applyFont="1" applyFill="1" applyBorder="1" applyAlignment="1">
      <alignment horizontal="center" vertical="center"/>
    </xf>
    <xf numFmtId="0" fontId="7" fillId="8" borderId="51" xfId="8" applyFont="1" applyFill="1" applyBorder="1" applyAlignment="1">
      <alignment horizontal="center" vertical="center" wrapText="1"/>
    </xf>
    <xf numFmtId="0" fontId="7" fillId="8" borderId="22" xfId="8" applyFont="1" applyFill="1" applyBorder="1" applyAlignment="1">
      <alignment horizontal="center" vertical="center" wrapText="1"/>
    </xf>
    <xf numFmtId="0" fontId="7" fillId="8" borderId="52" xfId="8" applyFont="1" applyFill="1" applyBorder="1" applyAlignment="1">
      <alignment horizontal="center" vertical="center" wrapText="1"/>
    </xf>
    <xf numFmtId="0" fontId="7" fillId="8" borderId="40" xfId="8" applyFont="1" applyFill="1" applyBorder="1" applyAlignment="1">
      <alignment horizontal="center" vertical="center" wrapText="1"/>
    </xf>
    <xf numFmtId="0" fontId="7" fillId="8" borderId="41" xfId="8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172" xfId="0" applyFont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48" borderId="180" xfId="0" applyFont="1" applyFill="1" applyBorder="1" applyAlignment="1">
      <alignment horizontal="center" vertical="center"/>
    </xf>
    <xf numFmtId="0" fontId="7" fillId="48" borderId="186" xfId="0" applyFont="1" applyFill="1" applyBorder="1" applyAlignment="1">
      <alignment horizontal="center" vertical="center"/>
    </xf>
    <xf numFmtId="0" fontId="7" fillId="48" borderId="193" xfId="0" applyFont="1" applyFill="1" applyBorder="1" applyAlignment="1">
      <alignment horizontal="center" vertical="center"/>
    </xf>
    <xf numFmtId="0" fontId="7" fillId="48" borderId="181" xfId="0" applyFont="1" applyFill="1" applyBorder="1" applyAlignment="1">
      <alignment horizontal="center" vertical="center" wrapText="1"/>
    </xf>
    <xf numFmtId="0" fontId="7" fillId="48" borderId="187" xfId="0" applyFont="1" applyFill="1" applyBorder="1" applyAlignment="1">
      <alignment horizontal="center" vertical="center" wrapText="1"/>
    </xf>
    <xf numFmtId="0" fontId="7" fillId="48" borderId="14" xfId="0" applyFont="1" applyFill="1" applyBorder="1" applyAlignment="1">
      <alignment horizontal="center" vertical="center" wrapText="1"/>
    </xf>
    <xf numFmtId="0" fontId="7" fillId="48" borderId="182" xfId="0" applyFont="1" applyFill="1" applyBorder="1" applyAlignment="1">
      <alignment horizontal="center" vertical="center"/>
    </xf>
    <xf numFmtId="0" fontId="7" fillId="48" borderId="183" xfId="0" applyFont="1" applyFill="1" applyBorder="1" applyAlignment="1">
      <alignment horizontal="center" vertical="center"/>
    </xf>
    <xf numFmtId="0" fontId="7" fillId="48" borderId="184" xfId="0" applyFont="1" applyFill="1" applyBorder="1" applyAlignment="1">
      <alignment horizontal="center" vertical="center" wrapText="1"/>
    </xf>
    <xf numFmtId="0" fontId="7" fillId="48" borderId="189" xfId="0" applyFont="1" applyFill="1" applyBorder="1" applyAlignment="1">
      <alignment horizontal="center" vertical="center" wrapText="1"/>
    </xf>
    <xf numFmtId="0" fontId="7" fillId="48" borderId="191" xfId="0" applyFont="1" applyFill="1" applyBorder="1" applyAlignment="1">
      <alignment horizontal="center" vertical="center" wrapText="1"/>
    </xf>
    <xf numFmtId="0" fontId="7" fillId="48" borderId="185" xfId="0" applyFont="1" applyFill="1" applyBorder="1" applyAlignment="1">
      <alignment horizontal="center" vertical="center" wrapText="1"/>
    </xf>
    <xf numFmtId="0" fontId="7" fillId="48" borderId="190" xfId="0" applyFont="1" applyFill="1" applyBorder="1" applyAlignment="1">
      <alignment horizontal="center" vertical="center" wrapText="1"/>
    </xf>
    <xf numFmtId="0" fontId="7" fillId="48" borderId="192" xfId="0" applyFont="1" applyFill="1" applyBorder="1" applyAlignment="1">
      <alignment horizontal="center" vertical="center" wrapText="1"/>
    </xf>
    <xf numFmtId="0" fontId="7" fillId="48" borderId="18" xfId="0" applyFont="1" applyFill="1" applyBorder="1" applyAlignment="1">
      <alignment horizontal="center" vertical="center" wrapText="1"/>
    </xf>
    <xf numFmtId="0" fontId="7" fillId="48" borderId="188" xfId="0" applyFont="1" applyFill="1" applyBorder="1" applyAlignment="1">
      <alignment horizontal="center" vertical="center" wrapText="1"/>
    </xf>
    <xf numFmtId="0" fontId="7" fillId="48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1" fillId="0" borderId="89" xfId="6" applyFont="1" applyBorder="1" applyAlignment="1">
      <alignment horizontal="center" vertical="center"/>
    </xf>
    <xf numFmtId="0" fontId="7" fillId="8" borderId="204" xfId="4" applyFont="1" applyFill="1" applyBorder="1" applyAlignment="1">
      <alignment horizontal="center" vertical="center"/>
    </xf>
    <xf numFmtId="0" fontId="7" fillId="8" borderId="208" xfId="4" applyFont="1" applyFill="1" applyBorder="1" applyAlignment="1">
      <alignment horizontal="center" vertical="center"/>
    </xf>
    <xf numFmtId="0" fontId="7" fillId="8" borderId="91" xfId="4" applyFont="1" applyFill="1" applyBorder="1" applyAlignment="1">
      <alignment horizontal="center" vertical="center"/>
    </xf>
    <xf numFmtId="0" fontId="7" fillId="8" borderId="205" xfId="4" applyFont="1" applyFill="1" applyBorder="1" applyAlignment="1">
      <alignment horizontal="center" vertical="center"/>
    </xf>
    <xf numFmtId="0" fontId="7" fillId="8" borderId="206" xfId="4" applyFont="1" applyFill="1" applyBorder="1" applyAlignment="1">
      <alignment horizontal="center" vertical="center"/>
    </xf>
    <xf numFmtId="0" fontId="7" fillId="8" borderId="207" xfId="4" applyFont="1" applyFill="1" applyBorder="1" applyAlignment="1">
      <alignment horizontal="center" vertical="center"/>
    </xf>
    <xf numFmtId="0" fontId="7" fillId="8" borderId="13" xfId="6" applyFont="1" applyFill="1" applyBorder="1" applyAlignment="1">
      <alignment horizontal="center" vertical="center"/>
    </xf>
    <xf numFmtId="0" fontId="7" fillId="8" borderId="13" xfId="4" applyFont="1" applyFill="1" applyBorder="1" applyAlignment="1">
      <alignment horizontal="center" vertical="center"/>
    </xf>
    <xf numFmtId="0" fontId="7" fillId="8" borderId="18" xfId="4" applyFont="1" applyFill="1" applyBorder="1" applyAlignment="1">
      <alignment horizontal="center" vertical="center" wrapText="1"/>
    </xf>
    <xf numFmtId="0" fontId="7" fillId="8" borderId="14" xfId="4" applyFont="1" applyFill="1" applyBorder="1" applyAlignment="1">
      <alignment horizontal="center" vertical="center" wrapText="1"/>
    </xf>
    <xf numFmtId="0" fontId="7" fillId="8" borderId="188" xfId="4" applyFont="1" applyFill="1" applyBorder="1" applyAlignment="1">
      <alignment horizontal="center" vertical="center"/>
    </xf>
    <xf numFmtId="0" fontId="7" fillId="8" borderId="0" xfId="4" applyFont="1" applyFill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3" fillId="0" borderId="0" xfId="0" applyFont="1" applyAlignment="1">
      <alignment horizontal="justify" vertical="center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 wrapText="1"/>
    </xf>
    <xf numFmtId="0" fontId="1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18" fillId="0" borderId="90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7" fillId="8" borderId="0" xfId="0" applyFont="1" applyFill="1" applyAlignment="1">
      <alignment horizontal="righ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7" fillId="8" borderId="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11" fillId="0" borderId="22" xfId="6" applyFont="1" applyBorder="1" applyAlignment="1">
      <alignment horizontal="center" vertical="center"/>
    </xf>
    <xf numFmtId="0" fontId="7" fillId="8" borderId="209" xfId="8" applyFont="1" applyFill="1" applyBorder="1" applyAlignment="1">
      <alignment horizontal="center" vertical="center"/>
    </xf>
    <xf numFmtId="0" fontId="7" fillId="8" borderId="210" xfId="8" applyFont="1" applyFill="1" applyBorder="1" applyAlignment="1">
      <alignment horizontal="center" vertical="center"/>
    </xf>
    <xf numFmtId="0" fontId="7" fillId="8" borderId="209" xfId="8" applyFont="1" applyFill="1" applyBorder="1" applyAlignment="1">
      <alignment horizontal="center" vertical="center" wrapText="1"/>
    </xf>
    <xf numFmtId="0" fontId="7" fillId="8" borderId="210" xfId="8" applyFont="1" applyFill="1" applyBorder="1" applyAlignment="1">
      <alignment horizontal="center" vertical="center" wrapText="1"/>
    </xf>
    <xf numFmtId="0" fontId="7" fillId="8" borderId="43" xfId="8" applyFont="1" applyFill="1" applyBorder="1" applyAlignment="1">
      <alignment horizontal="center" vertical="center" wrapText="1"/>
    </xf>
    <xf numFmtId="0" fontId="7" fillId="8" borderId="44" xfId="8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51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9" fillId="8" borderId="58" xfId="0" applyFont="1" applyFill="1" applyBorder="1" applyAlignment="1">
      <alignment horizontal="center" vertical="center"/>
    </xf>
    <xf numFmtId="0" fontId="9" fillId="8" borderId="63" xfId="0" applyFont="1" applyFill="1" applyBorder="1" applyAlignment="1">
      <alignment horizontal="center" vertical="center"/>
    </xf>
    <xf numFmtId="0" fontId="9" fillId="8" borderId="67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0" fontId="9" fillId="8" borderId="51" xfId="0" applyFont="1" applyFill="1" applyBorder="1" applyAlignment="1">
      <alignment horizontal="center" vertical="center" wrapText="1"/>
    </xf>
    <xf numFmtId="0" fontId="9" fillId="8" borderId="64" xfId="0" applyFont="1" applyFill="1" applyBorder="1" applyAlignment="1">
      <alignment horizontal="center" vertical="center" wrapText="1"/>
    </xf>
    <xf numFmtId="0" fontId="9" fillId="8" borderId="65" xfId="0" applyFont="1" applyFill="1" applyBorder="1" applyAlignment="1">
      <alignment horizontal="center" vertical="center" wrapText="1"/>
    </xf>
    <xf numFmtId="0" fontId="9" fillId="8" borderId="92" xfId="0" applyFont="1" applyFill="1" applyBorder="1" applyAlignment="1">
      <alignment horizontal="center" vertical="center"/>
    </xf>
    <xf numFmtId="0" fontId="9" fillId="8" borderId="93" xfId="0" applyFont="1" applyFill="1" applyBorder="1" applyAlignment="1">
      <alignment horizontal="center" vertical="center"/>
    </xf>
    <xf numFmtId="0" fontId="9" fillId="8" borderId="9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  <xf numFmtId="0" fontId="9" fillId="8" borderId="43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48" borderId="48" xfId="0" applyFont="1" applyFill="1" applyBorder="1" applyAlignment="1">
      <alignment horizontal="center" vertical="center" wrapText="1"/>
    </xf>
    <xf numFmtId="0" fontId="7" fillId="48" borderId="19" xfId="0" applyFont="1" applyFill="1" applyBorder="1" applyAlignment="1">
      <alignment horizontal="center" vertical="center" wrapText="1"/>
    </xf>
    <xf numFmtId="0" fontId="7" fillId="48" borderId="1" xfId="0" applyFont="1" applyFill="1" applyBorder="1" applyAlignment="1">
      <alignment horizontal="center" vertical="center" wrapText="1"/>
    </xf>
    <xf numFmtId="0" fontId="7" fillId="48" borderId="49" xfId="0" applyFont="1" applyFill="1" applyBorder="1" applyAlignment="1">
      <alignment horizontal="center" vertical="center" wrapText="1"/>
    </xf>
    <xf numFmtId="0" fontId="7" fillId="48" borderId="42" xfId="0" applyFont="1" applyFill="1" applyBorder="1" applyAlignment="1">
      <alignment horizontal="center" vertical="center" wrapText="1"/>
    </xf>
    <xf numFmtId="0" fontId="7" fillId="48" borderId="47" xfId="0" applyFont="1" applyFill="1" applyBorder="1" applyAlignment="1">
      <alignment horizontal="center" vertical="center"/>
    </xf>
    <xf numFmtId="0" fontId="7" fillId="48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8" borderId="40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/>
    </xf>
    <xf numFmtId="0" fontId="9" fillId="8" borderId="6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3" fillId="44" borderId="0" xfId="0" applyFont="1" applyFill="1" applyAlignment="1">
      <alignment horizontal="center" wrapText="1"/>
    </xf>
    <xf numFmtId="180" fontId="4" fillId="0" borderId="104" xfId="0" applyNumberFormat="1" applyFont="1" applyBorder="1" applyAlignment="1">
      <alignment horizontal="center" vertical="center"/>
    </xf>
    <xf numFmtId="180" fontId="4" fillId="0" borderId="105" xfId="0" applyNumberFormat="1" applyFont="1" applyBorder="1" applyAlignment="1">
      <alignment horizontal="center" vertical="center"/>
    </xf>
    <xf numFmtId="180" fontId="4" fillId="0" borderId="106" xfId="0" applyNumberFormat="1" applyFont="1" applyBorder="1" applyAlignment="1">
      <alignment horizontal="center" vertical="center"/>
    </xf>
    <xf numFmtId="0" fontId="61" fillId="0" borderId="0" xfId="723" applyFont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/>
    </xf>
    <xf numFmtId="0" fontId="7" fillId="48" borderId="98" xfId="0" applyFont="1" applyFill="1" applyBorder="1" applyAlignment="1">
      <alignment horizontal="center" vertical="center"/>
    </xf>
    <xf numFmtId="0" fontId="7" fillId="48" borderId="100" xfId="0" applyFont="1" applyFill="1" applyBorder="1" applyAlignment="1">
      <alignment horizontal="center" vertical="center"/>
    </xf>
    <xf numFmtId="0" fontId="7" fillId="48" borderId="48" xfId="0" applyFont="1" applyFill="1" applyBorder="1" applyAlignment="1">
      <alignment horizontal="center" vertical="center"/>
    </xf>
    <xf numFmtId="0" fontId="7" fillId="48" borderId="19" xfId="0" applyFont="1" applyFill="1" applyBorder="1" applyAlignment="1">
      <alignment horizontal="center" vertical="center"/>
    </xf>
    <xf numFmtId="0" fontId="3" fillId="0" borderId="102" xfId="0" applyFont="1" applyBorder="1" applyAlignment="1">
      <alignment horizontal="center" vertical="center" wrapText="1"/>
    </xf>
    <xf numFmtId="3" fontId="4" fillId="0" borderId="88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83" xfId="0" applyNumberFormat="1" applyFont="1" applyBorder="1" applyAlignment="1">
      <alignment horizontal="center" vertical="center" wrapText="1"/>
    </xf>
    <xf numFmtId="167" fontId="4" fillId="0" borderId="88" xfId="0" applyNumberFormat="1" applyFont="1" applyBorder="1" applyAlignment="1">
      <alignment horizontal="center" vertical="center" wrapText="1"/>
    </xf>
    <xf numFmtId="167" fontId="4" fillId="0" borderId="25" xfId="0" applyNumberFormat="1" applyFont="1" applyBorder="1" applyAlignment="1">
      <alignment horizontal="center" vertical="center" wrapText="1"/>
    </xf>
    <xf numFmtId="167" fontId="4" fillId="0" borderId="83" xfId="0" applyNumberFormat="1" applyFont="1" applyBorder="1" applyAlignment="1">
      <alignment horizontal="center" vertical="center" wrapText="1"/>
    </xf>
    <xf numFmtId="180" fontId="4" fillId="0" borderId="110" xfId="0" applyNumberFormat="1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3" fontId="4" fillId="0" borderId="108" xfId="0" applyNumberFormat="1" applyFont="1" applyBorder="1" applyAlignment="1">
      <alignment horizontal="center" vertical="center" wrapText="1"/>
    </xf>
    <xf numFmtId="167" fontId="4" fillId="0" borderId="108" xfId="0" applyNumberFormat="1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left" indent="1"/>
    </xf>
    <xf numFmtId="0" fontId="7" fillId="8" borderId="6" xfId="0" applyFont="1" applyFill="1" applyBorder="1" applyAlignment="1">
      <alignment horizontal="left" indent="1"/>
    </xf>
    <xf numFmtId="0" fontId="7" fillId="8" borderId="84" xfId="0" applyFont="1" applyFill="1" applyBorder="1" applyAlignment="1">
      <alignment horizontal="left" indent="1"/>
    </xf>
    <xf numFmtId="0" fontId="3" fillId="0" borderId="113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83" xfId="0" applyFont="1" applyBorder="1" applyAlignment="1">
      <alignment horizontal="left" vertical="center" wrapText="1"/>
    </xf>
    <xf numFmtId="0" fontId="3" fillId="0" borderId="1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7" fillId="48" borderId="115" xfId="0" applyFont="1" applyFill="1" applyBorder="1" applyAlignment="1">
      <alignment horizontal="center" vertical="center" wrapText="1"/>
    </xf>
    <xf numFmtId="0" fontId="7" fillId="48" borderId="116" xfId="0" applyFont="1" applyFill="1" applyBorder="1" applyAlignment="1">
      <alignment horizontal="center" vertical="center" wrapText="1"/>
    </xf>
    <xf numFmtId="0" fontId="7" fillId="48" borderId="118" xfId="0" applyFont="1" applyFill="1" applyBorder="1" applyAlignment="1">
      <alignment horizontal="center" vertical="center" wrapText="1"/>
    </xf>
    <xf numFmtId="0" fontId="7" fillId="8" borderId="81" xfId="0" applyFont="1" applyFill="1" applyBorder="1" applyAlignment="1">
      <alignment horizontal="left" indent="1"/>
    </xf>
    <xf numFmtId="0" fontId="7" fillId="8" borderId="20" xfId="0" applyFont="1" applyFill="1" applyBorder="1" applyAlignment="1">
      <alignment horizontal="left" indent="1"/>
    </xf>
    <xf numFmtId="0" fontId="7" fillId="48" borderId="114" xfId="0" applyFont="1" applyFill="1" applyBorder="1" applyAlignment="1">
      <alignment horizontal="center" vertical="center"/>
    </xf>
    <xf numFmtId="0" fontId="7" fillId="48" borderId="117" xfId="0" applyFont="1" applyFill="1" applyBorder="1" applyAlignment="1">
      <alignment horizontal="center" vertical="center"/>
    </xf>
    <xf numFmtId="0" fontId="7" fillId="48" borderId="115" xfId="0" applyFont="1" applyFill="1" applyBorder="1" applyAlignment="1">
      <alignment horizontal="center" vertical="center"/>
    </xf>
    <xf numFmtId="0" fontId="7" fillId="8" borderId="125" xfId="0" applyFont="1" applyFill="1" applyBorder="1" applyAlignment="1">
      <alignment horizontal="left" indent="1"/>
    </xf>
    <xf numFmtId="0" fontId="7" fillId="8" borderId="58" xfId="0" applyFont="1" applyFill="1" applyBorder="1" applyAlignment="1">
      <alignment horizontal="left" indent="1"/>
    </xf>
    <xf numFmtId="0" fontId="3" fillId="0" borderId="119" xfId="0" applyFont="1" applyBorder="1" applyAlignment="1">
      <alignment horizontal="center" vertical="center" wrapText="1"/>
    </xf>
    <xf numFmtId="3" fontId="4" fillId="0" borderId="123" xfId="0" applyNumberFormat="1" applyFont="1" applyBorder="1" applyAlignment="1">
      <alignment horizontal="center" vertical="center" wrapText="1"/>
    </xf>
    <xf numFmtId="167" fontId="4" fillId="0" borderId="123" xfId="0" applyNumberFormat="1" applyFont="1" applyBorder="1" applyAlignment="1">
      <alignment horizontal="center" vertical="center" wrapText="1"/>
    </xf>
    <xf numFmtId="180" fontId="4" fillId="0" borderId="124" xfId="0" applyNumberFormat="1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3" fillId="0" borderId="129" xfId="0" applyFont="1" applyBorder="1" applyAlignment="1">
      <alignment horizontal="center" vertical="center" wrapText="1"/>
    </xf>
    <xf numFmtId="0" fontId="7" fillId="48" borderId="45" xfId="0" applyFont="1" applyFill="1" applyBorder="1" applyAlignment="1">
      <alignment horizontal="center" vertical="center"/>
    </xf>
    <xf numFmtId="0" fontId="7" fillId="8" borderId="60" xfId="0" applyFont="1" applyFill="1" applyBorder="1" applyAlignment="1">
      <alignment horizontal="center" vertical="center"/>
    </xf>
    <xf numFmtId="0" fontId="7" fillId="8" borderId="61" xfId="0" applyFont="1" applyFill="1" applyBorder="1" applyAlignment="1">
      <alignment horizontal="center" vertical="center"/>
    </xf>
    <xf numFmtId="0" fontId="7" fillId="8" borderId="62" xfId="0" applyFont="1" applyFill="1" applyBorder="1" applyAlignment="1">
      <alignment horizontal="center" vertical="center"/>
    </xf>
    <xf numFmtId="0" fontId="7" fillId="48" borderId="51" xfId="0" applyFont="1" applyFill="1" applyBorder="1" applyAlignment="1">
      <alignment horizontal="center" vertical="center" wrapText="1"/>
    </xf>
    <xf numFmtId="0" fontId="7" fillId="48" borderId="43" xfId="0" applyFont="1" applyFill="1" applyBorder="1" applyAlignment="1">
      <alignment horizontal="center" vertical="center" wrapText="1"/>
    </xf>
    <xf numFmtId="0" fontId="8" fillId="0" borderId="179" xfId="0" applyFont="1" applyBorder="1" applyAlignment="1">
      <alignment horizontal="left" vertical="center" wrapText="1"/>
    </xf>
    <xf numFmtId="0" fontId="7" fillId="8" borderId="25" xfId="0" applyFont="1" applyFill="1" applyBorder="1" applyAlignment="1">
      <alignment horizontal="center" vertical="center"/>
    </xf>
    <xf numFmtId="0" fontId="7" fillId="8" borderId="83" xfId="0" applyFont="1" applyFill="1" applyBorder="1" applyAlignment="1">
      <alignment horizontal="center" vertical="center"/>
    </xf>
    <xf numFmtId="0" fontId="7" fillId="8" borderId="88" xfId="0" applyFont="1" applyFill="1" applyBorder="1" applyAlignment="1">
      <alignment horizontal="center" vertical="center" wrapText="1"/>
    </xf>
    <xf numFmtId="0" fontId="7" fillId="8" borderId="83" xfId="0" applyFont="1" applyFill="1" applyBorder="1" applyAlignment="1">
      <alignment horizontal="center" vertical="center" wrapText="1"/>
    </xf>
    <xf numFmtId="0" fontId="7" fillId="8" borderId="88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 wrapText="1"/>
    </xf>
    <xf numFmtId="0" fontId="7" fillId="8" borderId="77" xfId="0" applyFont="1" applyFill="1" applyBorder="1" applyAlignment="1">
      <alignment horizontal="center" vertical="center"/>
    </xf>
    <xf numFmtId="0" fontId="7" fillId="8" borderId="77" xfId="0" applyFont="1" applyFill="1" applyBorder="1" applyAlignment="1">
      <alignment horizontal="center" wrapText="1"/>
    </xf>
    <xf numFmtId="0" fontId="7" fillId="8" borderId="7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8" borderId="81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202" xfId="0" applyFont="1" applyFill="1" applyBorder="1" applyAlignment="1">
      <alignment horizontal="center" vertical="center"/>
    </xf>
    <xf numFmtId="0" fontId="7" fillId="8" borderId="7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91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/>
    </xf>
    <xf numFmtId="0" fontId="7" fillId="8" borderId="85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3" fillId="2" borderId="77" xfId="3" applyFont="1" applyFill="1" applyBorder="1" applyAlignment="1" applyProtection="1">
      <alignment horizontal="left" vertical="center" wrapText="1"/>
      <protection locked="0"/>
    </xf>
    <xf numFmtId="165" fontId="3" fillId="2" borderId="77" xfId="3" applyNumberFormat="1" applyFont="1" applyFill="1" applyBorder="1" applyAlignment="1" applyProtection="1">
      <alignment horizontal="center" vertical="center" wrapText="1"/>
      <protection locked="0"/>
    </xf>
    <xf numFmtId="167" fontId="3" fillId="2" borderId="78" xfId="655" applyNumberFormat="1" applyFont="1" applyFill="1" applyBorder="1" applyAlignment="1" applyProtection="1">
      <alignment horizontal="center" vertical="center" wrapText="1"/>
      <protection locked="0"/>
    </xf>
    <xf numFmtId="188" fontId="8" fillId="44" borderId="2" xfId="0" applyNumberFormat="1" applyFont="1" applyFill="1" applyBorder="1" applyAlignment="1">
      <alignment horizontal="center" vertical="center"/>
    </xf>
    <xf numFmtId="188" fontId="8" fillId="7" borderId="2" xfId="8" applyNumberFormat="1" applyFont="1" applyFill="1" applyBorder="1" applyAlignment="1">
      <alignment horizontal="center"/>
    </xf>
    <xf numFmtId="165" fontId="0" fillId="0" borderId="217" xfId="0" applyNumberFormat="1" applyBorder="1"/>
    <xf numFmtId="0" fontId="0" fillId="0" borderId="217" xfId="0" applyBorder="1" applyAlignment="1">
      <alignment horizontal="left" indent="2"/>
    </xf>
    <xf numFmtId="165" fontId="0" fillId="55" borderId="218" xfId="0" applyNumberFormat="1" applyFill="1" applyBorder="1"/>
    <xf numFmtId="0" fontId="0" fillId="55" borderId="218" xfId="0" applyFill="1" applyBorder="1" applyAlignment="1">
      <alignment horizontal="left" indent="1"/>
    </xf>
    <xf numFmtId="165" fontId="66" fillId="56" borderId="217" xfId="0" applyNumberFormat="1" applyFont="1" applyFill="1" applyBorder="1"/>
    <xf numFmtId="0" fontId="65" fillId="4" borderId="43" xfId="447" applyFont="1" applyFill="1" applyBorder="1" applyAlignment="1">
      <alignment horizontal="center" vertical="center"/>
    </xf>
    <xf numFmtId="0" fontId="65" fillId="4" borderId="44" xfId="447" applyFont="1" applyFill="1" applyBorder="1" applyAlignment="1">
      <alignment horizontal="center" vertical="center"/>
    </xf>
    <xf numFmtId="0" fontId="66" fillId="56" borderId="217" xfId="0" applyFont="1" applyFill="1" applyBorder="1" applyAlignment="1">
      <alignment horizontal="left"/>
    </xf>
    <xf numFmtId="0" fontId="65" fillId="4" borderId="1" xfId="447" applyFont="1" applyFill="1" applyBorder="1" applyAlignment="1">
      <alignment horizontal="center" vertical="center"/>
    </xf>
    <xf numFmtId="0" fontId="65" fillId="4" borderId="19" xfId="447" applyFont="1" applyFill="1" applyBorder="1" applyAlignment="1">
      <alignment horizontal="center" vertical="center"/>
    </xf>
    <xf numFmtId="0" fontId="0" fillId="0" borderId="217" xfId="0" applyBorder="1" applyAlignment="1">
      <alignment horizontal="left" indent="3"/>
    </xf>
    <xf numFmtId="0" fontId="65" fillId="4" borderId="43" xfId="447" applyFont="1" applyFill="1" applyBorder="1" applyAlignment="1">
      <alignment horizontal="center" vertical="center" wrapText="1"/>
    </xf>
    <xf numFmtId="0" fontId="65" fillId="4" borderId="160" xfId="447" applyFont="1" applyFill="1" applyBorder="1" applyAlignment="1">
      <alignment horizontal="center" vertical="center"/>
    </xf>
    <xf numFmtId="165" fontId="65" fillId="4" borderId="219" xfId="0" applyNumberFormat="1" applyFont="1" applyFill="1" applyBorder="1"/>
    <xf numFmtId="0" fontId="65" fillId="4" borderId="219" xfId="0" applyFont="1" applyFill="1" applyBorder="1" applyAlignment="1">
      <alignment horizontal="left"/>
    </xf>
    <xf numFmtId="0" fontId="69" fillId="0" borderId="0" xfId="447" applyFont="1" applyAlignment="1">
      <alignment horizontal="center" vertical="center"/>
    </xf>
    <xf numFmtId="0" fontId="68" fillId="0" borderId="0" xfId="447" applyFont="1" applyAlignment="1">
      <alignment horizontal="center" vertical="center"/>
    </xf>
  </cellXfs>
  <cellStyles count="740">
    <cellStyle name="20% - Accent1 2" xfId="21" xr:uid="{095C31E8-FEB1-4652-83F5-DD7FB6093D2C}"/>
    <cellStyle name="20% - Accent2 2" xfId="22" xr:uid="{8AD60B56-3745-46C7-8E0F-EEB158CB8D71}"/>
    <cellStyle name="20% - Accent3 2" xfId="23" xr:uid="{C8635534-0B03-4974-85D6-3426D5508F6C}"/>
    <cellStyle name="20% - Accent4 2" xfId="24" xr:uid="{EFF5DE0B-6795-4780-988C-474AD3AE34F0}"/>
    <cellStyle name="20% - Accent5 2" xfId="25" xr:uid="{9AE94A13-0D97-4AE1-92F3-AED36BD9BC65}"/>
    <cellStyle name="20% - Accent6 2" xfId="26" xr:uid="{D8ABBEEE-93B3-459D-9BE2-7398023AA83A}"/>
    <cellStyle name="20% - Énfasis1 2" xfId="27" xr:uid="{7E3F54D6-7683-4E73-BAD3-F3E11D7639DB}"/>
    <cellStyle name="20% - Énfasis1 2 2" xfId="28" xr:uid="{7FF219EE-6AAF-4B78-8014-065F323737E2}"/>
    <cellStyle name="20% - Énfasis1 3" xfId="29" xr:uid="{EF520DC7-9620-43A5-B5F5-38E1D6CBCD95}"/>
    <cellStyle name="20% - Énfasis1 4" xfId="30" xr:uid="{65559830-8299-402F-BB0C-4310C4965631}"/>
    <cellStyle name="20% - Énfasis1 5" xfId="31" xr:uid="{B01AE06A-561C-48A9-B5F4-B56AF933C8BC}"/>
    <cellStyle name="20% - Énfasis1 6" xfId="32" xr:uid="{72C17E0D-5227-4266-BA57-1F648D076032}"/>
    <cellStyle name="20% - Énfasis2 2" xfId="33" xr:uid="{9A1CA7FD-5750-4309-BDDB-7E7D0594D472}"/>
    <cellStyle name="20% - Énfasis2 2 2" xfId="34" xr:uid="{9AD074D4-78EC-4098-8BD9-0C628F2E199A}"/>
    <cellStyle name="20% - Énfasis2 3" xfId="35" xr:uid="{DC1BFBB3-E236-47FC-96CA-5CCB560F080A}"/>
    <cellStyle name="20% - Énfasis2 4" xfId="36" xr:uid="{A0F64AB2-368D-4E40-A5DD-D6E26766548E}"/>
    <cellStyle name="20% - Énfasis2 5" xfId="37" xr:uid="{3B2E777F-1DEC-4423-A64A-C3200018C26E}"/>
    <cellStyle name="20% - Énfasis2 6" xfId="38" xr:uid="{3065415D-42D9-454A-A4C8-2DB82B11AAD8}"/>
    <cellStyle name="20% - Énfasis3 2" xfId="39" xr:uid="{B019DAC2-1023-4A19-9222-F12E6F60C914}"/>
    <cellStyle name="20% - Énfasis3 2 2" xfId="40" xr:uid="{EEAD970D-7209-4F6F-9FA0-D6B70280CCCF}"/>
    <cellStyle name="20% - Énfasis3 3" xfId="41" xr:uid="{0259679E-84B6-43E1-857C-58462ADCF8D6}"/>
    <cellStyle name="20% - Énfasis3 4" xfId="42" xr:uid="{18633D69-0E1E-4323-BD61-A086AF0A21A5}"/>
    <cellStyle name="20% - Énfasis3 5" xfId="43" xr:uid="{8926C650-F253-49DD-9045-CF2852254F9F}"/>
    <cellStyle name="20% - Énfasis3 6" xfId="44" xr:uid="{D6249C79-5770-435A-B067-2C84790B0DCF}"/>
    <cellStyle name="20% - Énfasis4 2" xfId="45" xr:uid="{49E0D2E2-DC4B-4735-9DE8-70103DD5BDB1}"/>
    <cellStyle name="20% - Énfasis4 2 2" xfId="46" xr:uid="{9D2874AA-4BDB-4EE4-A4AC-B2348B75B675}"/>
    <cellStyle name="20% - Énfasis4 3" xfId="47" xr:uid="{74B64152-601B-47E7-B7B2-7DF2947F999B}"/>
    <cellStyle name="20% - Énfasis4 4" xfId="48" xr:uid="{8A663523-63F3-465B-A143-095EF1242964}"/>
    <cellStyle name="20% - Énfasis4 5" xfId="49" xr:uid="{CA48C8EF-CDD5-499A-BA5D-54F842CAC80D}"/>
    <cellStyle name="20% - Énfasis4 6" xfId="50" xr:uid="{22BEE26D-BEBB-4E39-847D-FD622FD70E3D}"/>
    <cellStyle name="20% - Énfasis5 2" xfId="51" xr:uid="{0ED7B6AC-84D9-4A9E-972B-3AF30991179B}"/>
    <cellStyle name="20% - Énfasis5 2 2" xfId="52" xr:uid="{75939E37-FCD7-487F-8DCA-A1540258483D}"/>
    <cellStyle name="20% - Énfasis5 3" xfId="53" xr:uid="{6D90C125-E70F-400B-8B7B-70C5835B0BFD}"/>
    <cellStyle name="20% - Énfasis5 4" xfId="54" xr:uid="{74358D8A-476C-4039-9D65-361C5D6FD05A}"/>
    <cellStyle name="20% - Énfasis5 5" xfId="55" xr:uid="{CE41D1B9-4E5B-4BA6-980A-FA1F2D672FB7}"/>
    <cellStyle name="20% - Énfasis5 6" xfId="56" xr:uid="{AB579D43-743E-4E9E-AC37-2028A5764830}"/>
    <cellStyle name="20% - Énfasis6 2" xfId="57" xr:uid="{59BCA8F7-D660-4DD7-8EF9-3850215C8854}"/>
    <cellStyle name="20% - Énfasis6 2 2" xfId="58" xr:uid="{1DDF0195-093B-418A-A6A6-FD96E14789E6}"/>
    <cellStyle name="20% - Énfasis6 3" xfId="59" xr:uid="{48E19118-15C0-4BFF-A07B-A32414A2F363}"/>
    <cellStyle name="20% - Énfasis6 4" xfId="60" xr:uid="{195B83B0-DCD8-4705-AB05-869C6063F6E1}"/>
    <cellStyle name="20% - Énfasis6 5" xfId="61" xr:uid="{0EF02EDF-471E-4A80-958E-5A30011CEA96}"/>
    <cellStyle name="20% - Énfasis6 6" xfId="62" xr:uid="{24CE06E3-A33E-4C79-B1FF-FCE8FFB4F8C9}"/>
    <cellStyle name="40% - Accent1 2" xfId="63" xr:uid="{F2ABE6E6-BF57-48FC-8CC2-4045E2882574}"/>
    <cellStyle name="40% - Accent2 2" xfId="64" xr:uid="{1636230A-24B9-45A1-9FC6-B092B99DDE16}"/>
    <cellStyle name="40% - Accent3 2" xfId="65" xr:uid="{5EEC4F5D-279D-4DE4-9BFA-267DDD5AD53B}"/>
    <cellStyle name="40% - Accent4 2" xfId="66" xr:uid="{09D48C25-D5B7-432F-963F-51FD11E39BED}"/>
    <cellStyle name="40% - Accent5 2" xfId="67" xr:uid="{B64C0A9A-4EA1-4817-826C-76E61A60A9BF}"/>
    <cellStyle name="40% - Accent6 2" xfId="68" xr:uid="{0AC7C682-D7BD-4B82-A6ED-EF3A71D0FFE1}"/>
    <cellStyle name="40% - Énfasis1 2" xfId="69" xr:uid="{7B2FEE46-4F6C-4C5A-A7E4-FBD355A9CC92}"/>
    <cellStyle name="40% - Énfasis1 2 2" xfId="70" xr:uid="{28D622F3-A352-41A6-A783-315A2358355F}"/>
    <cellStyle name="40% - Énfasis1 3" xfId="71" xr:uid="{C1252546-C327-46CA-8878-EA184DFF3012}"/>
    <cellStyle name="40% - Énfasis1 4" xfId="72" xr:uid="{E65F71E4-B392-4078-8396-62786E38E57C}"/>
    <cellStyle name="40% - Énfasis1 5" xfId="73" xr:uid="{AAD73201-7C1E-43B8-A095-90EC5A2FE600}"/>
    <cellStyle name="40% - Énfasis1 6" xfId="74" xr:uid="{1384D05E-A39B-490C-910D-01B551EADC74}"/>
    <cellStyle name="40% - Énfasis2 2" xfId="75" xr:uid="{9E7D4A61-8B78-4782-9F4E-1C5470D1C9F7}"/>
    <cellStyle name="40% - Énfasis2 2 2" xfId="76" xr:uid="{6DE43097-2A6B-44E7-B91D-A00158EB6C0E}"/>
    <cellStyle name="40% - Énfasis2 3" xfId="77" xr:uid="{3A06FF38-C7DD-45DE-A5D3-D420C81EBB35}"/>
    <cellStyle name="40% - Énfasis2 4" xfId="78" xr:uid="{15AAA8AC-94C2-420A-AA43-B043D15F959A}"/>
    <cellStyle name="40% - Énfasis2 5" xfId="79" xr:uid="{2C27FFED-A456-4913-A534-312DF0DF66AC}"/>
    <cellStyle name="40% - Énfasis2 6" xfId="80" xr:uid="{2395E35B-7D05-45AB-A064-A9A43E43F0B5}"/>
    <cellStyle name="40% - Énfasis3 2" xfId="81" xr:uid="{DC234C62-6E82-4F03-81D4-1FA245614D7E}"/>
    <cellStyle name="40% - Énfasis3 2 2" xfId="82" xr:uid="{A4F4E38E-B7BC-4BF8-80C7-E879F52C6C6E}"/>
    <cellStyle name="40% - Énfasis3 3" xfId="83" xr:uid="{227F7EB8-D047-4830-BE16-00AAE1A25051}"/>
    <cellStyle name="40% - Énfasis3 4" xfId="84" xr:uid="{F47B0355-F686-4AED-95B9-A0209F57DD32}"/>
    <cellStyle name="40% - Énfasis3 5" xfId="85" xr:uid="{6FF19DF1-2AAC-4DA2-AD5C-39A025999E98}"/>
    <cellStyle name="40% - Énfasis3 6" xfId="86" xr:uid="{DDD21953-C6F3-4874-A9E4-82040170ADCE}"/>
    <cellStyle name="40% - Énfasis4 2" xfId="87" xr:uid="{81D1D1EF-BAB0-4AFC-AFCA-EA346D5D317C}"/>
    <cellStyle name="40% - Énfasis4 2 2" xfId="88" xr:uid="{097D39F4-918D-4604-BF51-AC1FD01B4859}"/>
    <cellStyle name="40% - Énfasis4 3" xfId="89" xr:uid="{E5E9A76A-1964-4CD2-90B5-BFC52C1277A5}"/>
    <cellStyle name="40% - Énfasis4 4" xfId="90" xr:uid="{201C1513-1317-47A2-BE87-4FFE6E1E49ED}"/>
    <cellStyle name="40% - Énfasis4 5" xfId="91" xr:uid="{52035286-BB9C-47CA-B80F-EB041782DE5E}"/>
    <cellStyle name="40% - Énfasis4 6" xfId="92" xr:uid="{D0A2BBAA-ECDC-4CA3-9CF8-F87AD504BB50}"/>
    <cellStyle name="40% - Énfasis5 2" xfId="93" xr:uid="{202DA510-536F-4E73-943E-D32C797085CC}"/>
    <cellStyle name="40% - Énfasis5 2 2" xfId="94" xr:uid="{F1E7E68E-75DF-4180-9D23-53EB3C1D9593}"/>
    <cellStyle name="40% - Énfasis5 3" xfId="95" xr:uid="{5F48522B-AFCD-4A2E-A74A-1BA711E7E281}"/>
    <cellStyle name="40% - Énfasis5 4" xfId="96" xr:uid="{050774B4-9D0D-4593-9EE6-29E83CDEC744}"/>
    <cellStyle name="40% - Énfasis5 5" xfId="97" xr:uid="{55535878-72FD-41E4-A351-537F06B47A4E}"/>
    <cellStyle name="40% - Énfasis5 6" xfId="98" xr:uid="{22BA9482-AD64-4111-80F5-B5D167F92E7F}"/>
    <cellStyle name="40% - Énfasis6 2" xfId="99" xr:uid="{3AA2EDFC-78A6-4F57-AC8A-56AA195D6723}"/>
    <cellStyle name="40% - Énfasis6 2 2" xfId="100" xr:uid="{C93752F8-28C8-410E-971C-756C29DCA394}"/>
    <cellStyle name="40% - Énfasis6 3" xfId="101" xr:uid="{2500D62A-CCA3-4F71-B0E7-6A477F305F46}"/>
    <cellStyle name="40% - Énfasis6 4" xfId="102" xr:uid="{77F3DC30-DCF8-4346-9535-1CA4B861C249}"/>
    <cellStyle name="40% - Énfasis6 5" xfId="103" xr:uid="{FAF480AF-2408-43BF-B0ED-413BDA687E00}"/>
    <cellStyle name="40% - Énfasis6 6" xfId="104" xr:uid="{66D9FF74-A45F-4E18-B885-8ADA520AD6BB}"/>
    <cellStyle name="60% - Accent1 2" xfId="105" xr:uid="{C0B4610A-D796-428B-8092-79DE99D35E35}"/>
    <cellStyle name="60% - Accent2 2" xfId="106" xr:uid="{1C45D86D-377D-443E-8724-5ED2155E746E}"/>
    <cellStyle name="60% - Accent3 2" xfId="107" xr:uid="{6FF366D4-08B5-493D-885C-05E664DED41B}"/>
    <cellStyle name="60% - Accent4 2" xfId="108" xr:uid="{86BE323F-3092-4B38-B8F3-9B5083977E11}"/>
    <cellStyle name="60% - Accent5 2" xfId="109" xr:uid="{BAFFF5EB-AE9C-49BB-B026-BF871BB19ED6}"/>
    <cellStyle name="60% - Accent6 2" xfId="110" xr:uid="{45C590F0-A9DE-4680-97A4-B381193A6BDD}"/>
    <cellStyle name="60% - Énfasis1 2" xfId="111" xr:uid="{8B60CACB-C2D7-4BB6-A507-CBCDDC1A9FD2}"/>
    <cellStyle name="60% - Énfasis1 2 2" xfId="112" xr:uid="{452EAE26-A5AF-4C70-8E3A-58EEC4B244F7}"/>
    <cellStyle name="60% - Énfasis2 2" xfId="113" xr:uid="{BAEEFAE7-9A4C-42C4-9521-E4C3AE3DBBC5}"/>
    <cellStyle name="60% - Énfasis2 2 2" xfId="114" xr:uid="{906AA8B0-B9A7-432B-9E8A-09ACA9889511}"/>
    <cellStyle name="60% - Énfasis3 2" xfId="115" xr:uid="{1A54DCF7-13E5-4B01-B1FB-1B37064BA3BB}"/>
    <cellStyle name="60% - Énfasis3 2 2" xfId="116" xr:uid="{58038048-EB19-4E5F-BA5F-1CBFD3328437}"/>
    <cellStyle name="60% - Énfasis4 2" xfId="117" xr:uid="{F6F7B27C-0DE9-4BA6-87C6-69D986C32D28}"/>
    <cellStyle name="60% - Énfasis4 2 2" xfId="118" xr:uid="{00356359-C471-433F-A18C-6CAB45EC9E67}"/>
    <cellStyle name="60% - Énfasis5 2" xfId="119" xr:uid="{AFD7D19A-CD56-4561-9B89-1A1CE391BB09}"/>
    <cellStyle name="60% - Énfasis5 2 2" xfId="120" xr:uid="{E407EB6E-5754-4C5D-A2B2-772128241788}"/>
    <cellStyle name="60% - Énfasis6 2" xfId="121" xr:uid="{87E5F056-FF14-4AF9-BF69-A069913FA1A2}"/>
    <cellStyle name="60% - Énfasis6 2 2" xfId="122" xr:uid="{D61BC9C3-5CBF-4669-BC0B-E08AB285BF8F}"/>
    <cellStyle name="Accent1 2" xfId="123" xr:uid="{41BFEC61-E2D8-4EB0-96E4-F3F9BCAB10EF}"/>
    <cellStyle name="Accent2 2" xfId="124" xr:uid="{1F617E06-F801-46E6-9335-FD67E6FFB1F8}"/>
    <cellStyle name="Accent3 2" xfId="125" xr:uid="{39D578D4-FBAD-4504-8F42-2203BCAD6075}"/>
    <cellStyle name="Accent4 2" xfId="126" xr:uid="{CEDBAD0B-9F7B-4D3F-BD17-CD970D0E5C0B}"/>
    <cellStyle name="Accent5 2" xfId="127" xr:uid="{A6D931A5-5C90-4D25-8DC7-5FC6209EDE5C}"/>
    <cellStyle name="Accent6 2" xfId="128" xr:uid="{05EAAFAB-8821-44C1-BF6D-64F94EBE9C9E}"/>
    <cellStyle name="Array" xfId="129" xr:uid="{A982BA6D-4B42-45E4-BFF4-04B32B2004C5}"/>
    <cellStyle name="Array 2" xfId="130" xr:uid="{AEFED337-4F64-403F-AE8E-F8F9D7ED6574}"/>
    <cellStyle name="Array Enter" xfId="131" xr:uid="{76220154-6CB1-47D7-8E61-B803EE19E2A0}"/>
    <cellStyle name="Array Enter 2" xfId="132" xr:uid="{D98D2B1D-B87E-42A7-8397-F0B5751EE82B}"/>
    <cellStyle name="Array_Cuadro No. 1" xfId="133" xr:uid="{D9EE78BB-DAE3-4853-93FF-89D54FAAC8E2}"/>
    <cellStyle name="Bad 2" xfId="134" xr:uid="{DFAFE2A0-E8BD-41EE-BC49-9E3C5A95A15D}"/>
    <cellStyle name="base paren" xfId="135" xr:uid="{7A5ED771-2D11-4EA1-9307-57C32AC6AF5E}"/>
    <cellStyle name="Body: normal cell" xfId="136" xr:uid="{1B6271E4-CD5A-4DE2-B336-B97D227A1959}"/>
    <cellStyle name="Buena 2" xfId="137" xr:uid="{8BE0B5DF-EEDF-4B58-B0E9-C57EA92C158A}"/>
    <cellStyle name="Buena 2 2" xfId="138" xr:uid="{E9FA2FE5-513A-4132-9D5C-9DD5A8BE2495}"/>
    <cellStyle name="Calculation 2" xfId="139" xr:uid="{241DCF59-7B5A-4845-A593-62668FB6480E}"/>
    <cellStyle name="Cálculo 2" xfId="140" xr:uid="{FBFB0F30-751B-4FE4-B304-CCBFFBE61E9B}"/>
    <cellStyle name="Cálculo 2 2" xfId="141" xr:uid="{B68FFA59-86FB-42BC-93AC-AAC8A15AC240}"/>
    <cellStyle name="Celda de comprobación 2" xfId="142" xr:uid="{F570A72C-411F-4F36-9A42-2B53639D5DCB}"/>
    <cellStyle name="Celda de comprobación 2 2" xfId="143" xr:uid="{714E97FE-B0B9-4A6C-A14B-274DFFC0605A}"/>
    <cellStyle name="Celda vinculada 2" xfId="144" xr:uid="{D7FD2A0F-F6A1-4F36-82DD-F08A1C2B7450}"/>
    <cellStyle name="Celda vinculada 2 2" xfId="145" xr:uid="{02DD0193-E029-42A4-9E69-C9EF3317A95F}"/>
    <cellStyle name="Check Cell 2" xfId="146" xr:uid="{C393F37B-9A9D-4F16-89B7-963BE9B757CF}"/>
    <cellStyle name="Comma 10" xfId="147" xr:uid="{1E1ABAE1-F407-4991-953A-D542F49200D0}"/>
    <cellStyle name="Comma 10 2" xfId="148" xr:uid="{B2F8F98A-0C75-47A6-81A0-5196C2CC02CF}"/>
    <cellStyle name="Comma 11" xfId="149" xr:uid="{D3DE5011-AEB9-4CE1-8945-462C15118658}"/>
    <cellStyle name="Comma 12" xfId="722" xr:uid="{DA1B079A-45F0-4B1F-8372-290035A4AE67}"/>
    <cellStyle name="Comma 2" xfId="150" xr:uid="{8DC8A27D-8438-4A91-B699-5C3D992379D7}"/>
    <cellStyle name="Comma 2 2" xfId="151" xr:uid="{64591C71-7F67-43F9-9168-74112AC97577}"/>
    <cellStyle name="Comma 2 2 2" xfId="152" xr:uid="{5A7774B2-BFA5-4E80-B39B-B5E7239CE295}"/>
    <cellStyle name="Comma 2 2 3" xfId="153" xr:uid="{425E0C63-04C9-49D7-85A2-467A3A880B77}"/>
    <cellStyle name="Comma 2 3" xfId="154" xr:uid="{792BE6B4-05BB-4A77-BD2F-3651097F9EE7}"/>
    <cellStyle name="Comma 2 3 2" xfId="155" xr:uid="{39CFF422-93E7-4C13-8696-441FCC815CF9}"/>
    <cellStyle name="Comma 2 3 3" xfId="156" xr:uid="{CD35F0D9-C63C-4E8B-9815-8796F1521BB7}"/>
    <cellStyle name="Comma 2 3 4" xfId="157" xr:uid="{D16BA245-0202-4DB5-9E71-1C0E3E295EE1}"/>
    <cellStyle name="Comma 2 4" xfId="158" xr:uid="{A3724E7C-FDD1-4514-80BA-FF11EE6C90BF}"/>
    <cellStyle name="Comma 2 5" xfId="159" xr:uid="{1929F744-8C4E-4F16-BB0E-3D1B619DF271}"/>
    <cellStyle name="Comma 2 6" xfId="724" xr:uid="{DF081665-B1B4-484A-9DB2-16109EF63FA6}"/>
    <cellStyle name="Comma 2_Cuadro No. 1" xfId="160" xr:uid="{27D6FBA9-9717-4264-9A3B-994E7AB5475E}"/>
    <cellStyle name="Comma 3" xfId="161" xr:uid="{45BD29CF-3930-40D2-831A-AF5A014C9381}"/>
    <cellStyle name="Comma 3 2" xfId="162" xr:uid="{15150E84-D341-4ADF-918B-9A0306D4C624}"/>
    <cellStyle name="Comma 3 3" xfId="163" xr:uid="{AE4BA3A6-14B1-4E47-AB96-6120F56254EF}"/>
    <cellStyle name="Comma 3 4" xfId="164" xr:uid="{A163F56B-451D-43E9-BF4C-AE59E6C0FC21}"/>
    <cellStyle name="Comma 3 5" xfId="165" xr:uid="{C9E4D887-C1A8-4075-BB46-C119E42243C6}"/>
    <cellStyle name="Comma 4" xfId="166" xr:uid="{7A2B7CCE-28CB-41A1-BEB8-8264F0E6A007}"/>
    <cellStyle name="Comma 4 2" xfId="167" xr:uid="{71552585-C96E-4AF8-9DA0-E628E33CBF63}"/>
    <cellStyle name="Comma 4 2 2" xfId="168" xr:uid="{1CE21A80-80ED-4F71-8DE4-FD2F2C91FD9C}"/>
    <cellStyle name="Comma 4 2 3" xfId="169" xr:uid="{4B5B67F4-8626-4331-88C7-7D6DA9C041FF}"/>
    <cellStyle name="Comma 4 3" xfId="170" xr:uid="{027EC5C1-6E76-4411-A66F-2CF19D245E11}"/>
    <cellStyle name="Comma 4 3 2" xfId="171" xr:uid="{DE74CBB2-34EB-4244-9089-52F764AB4C7F}"/>
    <cellStyle name="Comma 4 3 3" xfId="172" xr:uid="{8DED5B45-14D0-4078-A72D-35E15034625B}"/>
    <cellStyle name="Comma 5" xfId="173" xr:uid="{4C3C3FCE-41A8-4034-B476-1C429EE8A76E}"/>
    <cellStyle name="Comma 5 2" xfId="174" xr:uid="{A8F38847-5557-4170-AD75-8F73BF3DD679}"/>
    <cellStyle name="Comma 5 3" xfId="175" xr:uid="{56F79883-2FE9-48A5-B03C-5819A840C9C5}"/>
    <cellStyle name="Comma 6" xfId="176" xr:uid="{A7A1097E-37C3-449A-B42B-EB0F899A6CC2}"/>
    <cellStyle name="Comma 6 2" xfId="177" xr:uid="{736173EA-073F-43B7-9FA5-F9EF77F4B37B}"/>
    <cellStyle name="Comma 6 3" xfId="178" xr:uid="{85B907FA-C6E3-47D8-82DC-697F634A170B}"/>
    <cellStyle name="Comma 7" xfId="179" xr:uid="{96195228-F9B6-4A16-A0FB-DEF38982F083}"/>
    <cellStyle name="Comma 7 2" xfId="180" xr:uid="{DE030231-CF78-44FB-BB4D-8DD4E2207915}"/>
    <cellStyle name="Comma 7 3" xfId="181" xr:uid="{5DFDAB51-93B4-4B63-A1AB-C919B015DC29}"/>
    <cellStyle name="Comma 8" xfId="182" xr:uid="{5AACB3AD-DCE6-45FD-81F9-1AAC2E1A67BE}"/>
    <cellStyle name="Comma 8 2" xfId="183" xr:uid="{DB8847D9-6362-4ACF-97F5-7B6CFB425B4A}"/>
    <cellStyle name="Comma 8 3" xfId="184" xr:uid="{943A0F2A-3AFB-44F7-91E0-25430EFC38AE}"/>
    <cellStyle name="Comma 9" xfId="185" xr:uid="{AEB572BD-3580-4164-A477-B3903E48B125}"/>
    <cellStyle name="Comma 9 2" xfId="186" xr:uid="{46058769-6180-4C23-9CA8-7D7ECEA22CEE}"/>
    <cellStyle name="Comma 9 2 2" xfId="187" xr:uid="{24C2DF73-54DB-49DD-A048-BB0F7984D42A}"/>
    <cellStyle name="Comma 9 2 3" xfId="188" xr:uid="{F74738FE-1733-4E33-9A07-95E7EBFEB58D}"/>
    <cellStyle name="Comma 9 3" xfId="189" xr:uid="{43EAE51F-47DF-43A2-A989-F37DDF647D03}"/>
    <cellStyle name="Comma 9 4" xfId="190" xr:uid="{2A7F2EFB-C32D-4B90-94AA-5A43C932BB78}"/>
    <cellStyle name="Currency 2" xfId="191" xr:uid="{2F1BBB71-F504-452D-8697-DC1A8AF0853F}"/>
    <cellStyle name="Currency 2 2" xfId="192" xr:uid="{0499A30F-D591-4E3D-9AAC-E191AC1BB147}"/>
    <cellStyle name="Encabezado 1 2" xfId="14" xr:uid="{0CF7B3BA-B631-44CA-89B1-9944301EE316}"/>
    <cellStyle name="Encabezado 4 2" xfId="13" xr:uid="{4856997B-2188-47D8-819F-937F687FFAF2}"/>
    <cellStyle name="Encabezado 4 2 2" xfId="194" xr:uid="{C1D52BE0-3CF2-4C48-B4EA-67B49F527A0A}"/>
    <cellStyle name="Encabezado 4 2 3" xfId="193" xr:uid="{81A96D1F-FD58-43C5-BEA4-F8278FC64715}"/>
    <cellStyle name="Énfasis1 2" xfId="195" xr:uid="{C780E52E-074D-4963-B480-D63F34C580DC}"/>
    <cellStyle name="Énfasis1 2 2" xfId="196" xr:uid="{34465D4D-F98F-4D2B-B4DE-DB4601C6EDFF}"/>
    <cellStyle name="Énfasis2 2" xfId="197" xr:uid="{A64991DF-EF2D-46DC-8F30-B8BE717D53E8}"/>
    <cellStyle name="Énfasis2 2 2" xfId="198" xr:uid="{9B639359-6647-4434-A92C-372E4FAEBCCC}"/>
    <cellStyle name="Énfasis3 2" xfId="199" xr:uid="{ED338888-8823-47C2-A5A7-6616EC5A3CD4}"/>
    <cellStyle name="Énfasis3 2 2" xfId="200" xr:uid="{D6FD7D55-9690-4392-812B-0FD65D72F353}"/>
    <cellStyle name="Énfasis4 2" xfId="201" xr:uid="{854EE70E-34BD-4A37-8F8D-C3F5ED8FDE5B}"/>
    <cellStyle name="Énfasis4 2 2" xfId="202" xr:uid="{B660E851-208F-45C8-8DAB-4B0B5E0EECAE}"/>
    <cellStyle name="Énfasis5 2" xfId="203" xr:uid="{286AAC01-83A3-4570-AE1B-322BEEFD44AB}"/>
    <cellStyle name="Énfasis5 2 2" xfId="204" xr:uid="{28DF5C8F-3DAE-45A2-A43A-75AEEB7554A2}"/>
    <cellStyle name="Énfasis6 2" xfId="205" xr:uid="{8D7825A5-32F4-433F-B7E3-9973500C2DCF}"/>
    <cellStyle name="Énfasis6 2 2" xfId="206" xr:uid="{E9D5A02A-099F-4FFE-AAD9-0DC769779B53}"/>
    <cellStyle name="Entrada 2" xfId="207" xr:uid="{ADD10325-A4C9-4E84-96E2-C2D490427697}"/>
    <cellStyle name="Entrada 2 2" xfId="208" xr:uid="{C742F109-0EC9-4126-BA72-B3C922132265}"/>
    <cellStyle name="Entrada 3" xfId="209" xr:uid="{DB354412-7316-48C0-BA56-6A1556A49785}"/>
    <cellStyle name="Euro" xfId="210" xr:uid="{AEDF3F04-7632-49FC-9985-6370CEFD33DD}"/>
    <cellStyle name="Euro 2" xfId="211" xr:uid="{EF7EC9BF-5F47-44FA-956B-D7502B5ABC13}"/>
    <cellStyle name="Euro 3" xfId="212" xr:uid="{204EB27A-87BF-4544-BFB4-D89B346A867B}"/>
    <cellStyle name="Euro 4" xfId="213" xr:uid="{1ED3457D-A4E5-493C-9F3C-2F597B594890}"/>
    <cellStyle name="Explanatory Text 2" xfId="214" xr:uid="{1708BE6B-0665-49EC-8167-84963C26FB2D}"/>
    <cellStyle name="Font: Calibri, 9pt regular" xfId="215" xr:uid="{0CA57B7F-5331-4F9F-B269-B7847443CC6E}"/>
    <cellStyle name="Footnotes: top row" xfId="216" xr:uid="{0190E386-B673-4A8E-AE2D-B94351D45980}"/>
    <cellStyle name="Good 2" xfId="217" xr:uid="{8B32BB8A-8FBD-4E4B-BCA6-BD898FF0E490}"/>
    <cellStyle name="Header: bottom row" xfId="218" xr:uid="{3C0B9E27-6153-48E4-9880-12E4AB8EEA5E}"/>
    <cellStyle name="Heading 1 2" xfId="219" xr:uid="{DD6EE9E9-65D7-48D8-AF01-43581CCD53F8}"/>
    <cellStyle name="Heading 2 2" xfId="220" xr:uid="{D00529A7-72FC-4A9C-BB69-C77614686169}"/>
    <cellStyle name="Heading 3 2" xfId="221" xr:uid="{A9134CFA-3D67-4D99-B159-BB59730F98C7}"/>
    <cellStyle name="Heading 4 2" xfId="222" xr:uid="{90CD564E-AD32-4E66-9726-1F3ACBB8F97D}"/>
    <cellStyle name="Hipervínculo" xfId="723" builtinId="8"/>
    <cellStyle name="Hipervínculo 2" xfId="223" xr:uid="{2BAA3219-08F9-45D1-AFF6-9C1158DCC65B}"/>
    <cellStyle name="Hipervínculo 2 2" xfId="224" xr:uid="{C314038C-E5AC-4FAF-BA84-A12EB2630352}"/>
    <cellStyle name="Hyperlink 2" xfId="225" xr:uid="{6DF94B57-8AA2-4E64-B518-CCE2CF758ED2}"/>
    <cellStyle name="Incorrecto 2" xfId="226" xr:uid="{ECC14863-8AD7-4678-8BBA-02ADC17FC151}"/>
    <cellStyle name="Incorrecto 2 2" xfId="227" xr:uid="{CA2FF6D3-47A0-498C-B66E-DC8DDDE93DCF}"/>
    <cellStyle name="Input 2" xfId="228" xr:uid="{2A4EDD48-392D-4CCF-9515-5DF568AB89E4}"/>
    <cellStyle name="Linked Cell 2" xfId="229" xr:uid="{0333AB80-02F8-412A-9CCE-93CB634796A5}"/>
    <cellStyle name="MacroCode" xfId="230" xr:uid="{3ACE3517-06BA-4490-92A9-B0D8626D5D79}"/>
    <cellStyle name="MacroCode 2" xfId="231" xr:uid="{5A357757-53EF-479B-8140-34615B8B81EC}"/>
    <cellStyle name="Millares" xfId="1" builtinId="3"/>
    <cellStyle name="Millares 10" xfId="232" xr:uid="{202331A3-3A64-440F-BE7A-61292966C33E}"/>
    <cellStyle name="Millares 10 10" xfId="233" xr:uid="{C1557C4A-CDB2-4091-A668-F739D25708B1}"/>
    <cellStyle name="Millares 10 10 2" xfId="234" xr:uid="{1AFF2625-E615-4A99-8FA8-A4BA8678A53D}"/>
    <cellStyle name="Millares 10 10 3" xfId="235" xr:uid="{2DD50D28-E6C8-4285-B28B-377A50518D04}"/>
    <cellStyle name="Millares 10 11" xfId="236" xr:uid="{1EC5DF94-6BAE-4308-94B6-2B59CE08A71B}"/>
    <cellStyle name="Millares 10 11 2" xfId="237" xr:uid="{D5849C8C-089E-464F-AAF8-02AD9CA361FE}"/>
    <cellStyle name="Millares 10 11 3" xfId="238" xr:uid="{66CBD284-362D-4C00-85AA-5CBA88F5226E}"/>
    <cellStyle name="Millares 10 11 4" xfId="239" xr:uid="{65604A24-4E56-4FEA-845C-1F55D72F5322}"/>
    <cellStyle name="Millares 10 11 5" xfId="240" xr:uid="{CE416A84-0B32-4134-BAF6-770FE066F8B4}"/>
    <cellStyle name="Millares 10 2" xfId="241" xr:uid="{D15A7093-CF60-456E-A88F-BBFB91504683}"/>
    <cellStyle name="Millares 10 2 2" xfId="242" xr:uid="{EF6EA668-DB58-467F-8047-F252D0B516E3}"/>
    <cellStyle name="Millares 10 2 3" xfId="243" xr:uid="{4F11354C-1556-47FB-8A81-495A23FB54C4}"/>
    <cellStyle name="Millares 10 2 4" xfId="244" xr:uid="{6210F2FC-121A-41D3-97B0-3C9F8284A905}"/>
    <cellStyle name="Millares 10 3" xfId="245" xr:uid="{7E81FFB1-8660-4C28-9B53-003C2C5BB3EC}"/>
    <cellStyle name="Millares 10 3 2" xfId="246" xr:uid="{4C707F18-DF6D-4C5E-AD06-E6BF262C9C64}"/>
    <cellStyle name="Millares 10 3 3" xfId="247" xr:uid="{853CDA60-7B1B-441F-9796-A2FABF75E11A}"/>
    <cellStyle name="Millares 10 4" xfId="248" xr:uid="{2926B650-A068-49E8-B833-ECA55715F16E}"/>
    <cellStyle name="Millares 10 5" xfId="249" xr:uid="{C8F246B2-F1AD-490A-8C1D-A7E0F0A48BAC}"/>
    <cellStyle name="Millares 10 5 2" xfId="250" xr:uid="{44EC668B-BB0D-453C-89AD-5C542C87DB18}"/>
    <cellStyle name="Millares 10 6" xfId="251" xr:uid="{6772BFC6-5105-41C3-93A9-593A4BFD9384}"/>
    <cellStyle name="Millares 10 6 2" xfId="252" xr:uid="{160AE7E6-6E3C-4B92-A20C-8EE65FE2B20B}"/>
    <cellStyle name="Millares 10 6 3" xfId="253" xr:uid="{D5AF70EF-2DE9-44DE-BB5E-ACB15CFDE7D8}"/>
    <cellStyle name="Millares 10 7" xfId="254" xr:uid="{260EE0B4-336A-4EA3-883E-0E26DE95133F}"/>
    <cellStyle name="Millares 10 7 2" xfId="255" xr:uid="{54143F2F-46E4-4B0E-A923-C2133584487A}"/>
    <cellStyle name="Millares 10 7 3" xfId="256" xr:uid="{AA6C895B-7C1C-4411-B55E-6674A445F687}"/>
    <cellStyle name="Millares 10 8" xfId="257" xr:uid="{5D177714-437C-497C-84EB-8D883E2E971E}"/>
    <cellStyle name="Millares 10 8 2" xfId="258" xr:uid="{26C2B04C-5AF9-4D8C-9A99-47080BB21410}"/>
    <cellStyle name="Millares 10 8 3" xfId="259" xr:uid="{A6FD3B0F-7AE2-4524-87FA-CE989F898688}"/>
    <cellStyle name="Millares 10 9" xfId="260" xr:uid="{57A3A117-4A5F-489E-8B6F-24C5359CD231}"/>
    <cellStyle name="Millares 10 9 2" xfId="261" xr:uid="{A6C1E8DF-5A17-4F41-B9A9-DD5B1948E26F}"/>
    <cellStyle name="Millares 10 9 3" xfId="262" xr:uid="{2A878490-FC4E-4648-916C-D28AE2DE0465}"/>
    <cellStyle name="Millares 11" xfId="263" xr:uid="{F7F1332E-AB7E-409E-B485-647706434BD4}"/>
    <cellStyle name="Millares 11 2" xfId="264" xr:uid="{E9D23D46-8C54-42E5-91EE-4741A400599E}"/>
    <cellStyle name="Millares 11 2 2" xfId="265" xr:uid="{182593C3-97C5-4A3F-9829-6F8ECC0E1A08}"/>
    <cellStyle name="Millares 11 2 3" xfId="266" xr:uid="{4E526C83-8978-4F17-B0F5-60D15ACDE7AD}"/>
    <cellStyle name="Millares 11 3" xfId="267" xr:uid="{7ED82FDB-A394-46F1-8B81-6FA6FA346BB8}"/>
    <cellStyle name="Millares 11 4" xfId="268" xr:uid="{C3ACBB2C-B889-4FA6-AC1E-9E102D5B1270}"/>
    <cellStyle name="Millares 12" xfId="269" xr:uid="{856F3940-2314-4599-BDA9-C7D39965AE7D}"/>
    <cellStyle name="Millares 12 2" xfId="270" xr:uid="{23962BFF-E5AD-447E-916E-B7909323F2B5}"/>
    <cellStyle name="Millares 13" xfId="271" xr:uid="{1415BA7C-5417-40EB-A559-A7651CF2AFEC}"/>
    <cellStyle name="Millares 13 2" xfId="272" xr:uid="{D2720435-FB80-48D8-ABB1-B8F4CB6978C8}"/>
    <cellStyle name="Millares 14" xfId="273" xr:uid="{E2773064-A7DF-4525-9BAE-4AF283D7899B}"/>
    <cellStyle name="Millares 14 2" xfId="274" xr:uid="{E9E4445C-E721-42C1-A768-614BC6865D37}"/>
    <cellStyle name="Millares 15" xfId="275" xr:uid="{01EB70DA-CC6E-462C-AD7C-261CCD60C572}"/>
    <cellStyle name="Millares 15 2" xfId="276" xr:uid="{2E58AA5D-F1A1-4EA0-91FF-9FC250F28BAA}"/>
    <cellStyle name="Millares 15 3" xfId="277" xr:uid="{EB00D829-D4BD-45BD-B175-0DF17B6A169F}"/>
    <cellStyle name="Millares 16" xfId="278" xr:uid="{CD41F727-DF88-41B7-9F23-F4C0FC5C2F6E}"/>
    <cellStyle name="Millares 16 2" xfId="279" xr:uid="{2559FB98-ADB8-4BEF-83B2-46700D075083}"/>
    <cellStyle name="Millares 16 3" xfId="280" xr:uid="{1CC07BF0-BB69-4EFD-86A3-2A5E816D5437}"/>
    <cellStyle name="Millares 16 4" xfId="281" xr:uid="{DD229640-218B-4FD9-8AF3-86E9F872B169}"/>
    <cellStyle name="Millares 16 7" xfId="720" xr:uid="{E542F2D7-C199-40BB-90F9-E670FD4F166B}"/>
    <cellStyle name="Millares 17" xfId="282" xr:uid="{75F7FCEB-81C9-4945-8E87-9FB831D6B62E}"/>
    <cellStyle name="Millares 17 2" xfId="283" xr:uid="{99D2F7DF-79F1-430C-9202-864686C0B0B2}"/>
    <cellStyle name="Millares 18" xfId="284" xr:uid="{8DD3DDFE-FA12-494C-9B63-0AECEA31CB0E}"/>
    <cellStyle name="Millares 18 2" xfId="285" xr:uid="{91FB5312-0568-4E1D-A888-E2EF2BE9719C}"/>
    <cellStyle name="Millares 18 3" xfId="286" xr:uid="{A80AED47-2CB3-4345-97BE-B707F3909472}"/>
    <cellStyle name="Millares 19" xfId="287" xr:uid="{E23A914E-00DC-4ED1-8291-D29529B916E7}"/>
    <cellStyle name="Millares 19 2" xfId="288" xr:uid="{94928D0D-E565-40C0-AF08-5810E3D62722}"/>
    <cellStyle name="Millares 19 3" xfId="289" xr:uid="{9B288FA7-E967-43AC-883C-321770004E99}"/>
    <cellStyle name="Millares 2" xfId="290" xr:uid="{96A48C39-5702-4492-8CD9-D8DE37376BD2}"/>
    <cellStyle name="Millares 2 2" xfId="5" xr:uid="{1E488AE1-FDC9-4F5D-BE1C-70C5FB3A9631}"/>
    <cellStyle name="Millares 2 2 2" xfId="291" xr:uid="{6E791C76-5D33-4DD0-9F7F-CC4670B5B3D3}"/>
    <cellStyle name="Millares 2 2 2 2" xfId="292" xr:uid="{54357410-1A9E-41C6-956E-28003D535850}"/>
    <cellStyle name="Millares 2 2 2 3" xfId="293" xr:uid="{02C7D4D5-7E8F-48C6-AAC9-31DF06778A40}"/>
    <cellStyle name="Millares 2 2 3" xfId="294" xr:uid="{CEF36834-045D-46B7-8706-8DB0DCC404E6}"/>
    <cellStyle name="Millares 2 2 3 2" xfId="295" xr:uid="{006BC05A-BB24-4B0E-87FA-BF3DAE35D475}"/>
    <cellStyle name="Millares 2 2 3 3" xfId="296" xr:uid="{9CACADF2-3613-4644-AD72-4596D9C328E3}"/>
    <cellStyle name="Millares 2 2 4" xfId="297" xr:uid="{08719244-FF64-4AC2-BBCA-85DD08187327}"/>
    <cellStyle name="Millares 2 2 5" xfId="298" xr:uid="{893FD852-D8A7-41F3-BD3F-D344192A6D3B}"/>
    <cellStyle name="Millares 2 2 6" xfId="719" xr:uid="{6281181A-9125-4998-A111-83154AC4ABFB}"/>
    <cellStyle name="Millares 2 2_Cuadro No. 1" xfId="299" xr:uid="{1A74ECF9-C73E-40EB-AB2A-B9AED2E8908B}"/>
    <cellStyle name="Millares 2 3" xfId="300" xr:uid="{A00067F7-F92B-4102-9A52-ED3EEDD63976}"/>
    <cellStyle name="Millares 2 3 2" xfId="301" xr:uid="{37BA5095-353F-4855-B8F0-E03A88DDE5DD}"/>
    <cellStyle name="Millares 2 4" xfId="302" xr:uid="{7345F76D-8D99-4692-9368-2260A75D93C0}"/>
    <cellStyle name="Millares 2 5" xfId="303" xr:uid="{35A42058-8231-42EA-8A80-8927C7ED3A84}"/>
    <cellStyle name="Millares 2 5 2" xfId="304" xr:uid="{280E2C09-8AB5-4ADF-B735-C9AA5475DEC1}"/>
    <cellStyle name="Millares 2 5 3" xfId="305" xr:uid="{484AC134-8871-4D9A-BE18-FCAF2816AF30}"/>
    <cellStyle name="Millares 2 6" xfId="306" xr:uid="{E0081825-7FF2-4868-AF3E-9B8773E36307}"/>
    <cellStyle name="Millares 2_Cuadro No. 1" xfId="307" xr:uid="{CBAC180B-D960-4BFD-B645-B69E0C94E35F}"/>
    <cellStyle name="Millares 20" xfId="308" xr:uid="{091ACCA0-9A3A-455A-8169-CBEF8A9CC7D9}"/>
    <cellStyle name="Millares 21" xfId="309" xr:uid="{75A11CEB-A163-4245-92C2-1F93A803CF5B}"/>
    <cellStyle name="Millares 22" xfId="310" xr:uid="{7B114312-835B-4D0D-AE9F-7F7920F3DE64}"/>
    <cellStyle name="Millares 23" xfId="311" xr:uid="{E7CD3CAC-7324-4E87-A383-142E68D7CE4B}"/>
    <cellStyle name="Millares 24" xfId="312" xr:uid="{90CC05A6-2689-425B-967B-1F939C63EA97}"/>
    <cellStyle name="Millares 25" xfId="313" xr:uid="{6009F0E1-BE02-4411-B3BB-3C0DF0DC82F4}"/>
    <cellStyle name="Millares 26" xfId="314" xr:uid="{E2FE474A-7FC5-45E0-A799-1AF15FD60CB6}"/>
    <cellStyle name="Millares 27" xfId="315" xr:uid="{F25AEA09-E6D4-465F-BB45-8A723C555C02}"/>
    <cellStyle name="Millares 28" xfId="316" xr:uid="{C52A18DC-24C2-4409-BBC5-4D5FA184E7F9}"/>
    <cellStyle name="Millares 29" xfId="317" xr:uid="{23454FE1-F65B-49A1-8611-813CE91ECA56}"/>
    <cellStyle name="Millares 3" xfId="318" xr:uid="{38B6ED39-4BF1-45B5-AF69-DE7C544723E1}"/>
    <cellStyle name="Millares 3 2" xfId="319" xr:uid="{150C6A6D-B342-4659-95D0-EDA5E2790A48}"/>
    <cellStyle name="Millares 3 2 2" xfId="320" xr:uid="{D2A26514-B44D-4410-9858-BBEC63586504}"/>
    <cellStyle name="Millares 3 2 2 2" xfId="321" xr:uid="{C58D181C-81C0-4151-B774-7DC25E74A3D7}"/>
    <cellStyle name="Millares 3 2 3" xfId="322" xr:uid="{1F8C6DA1-DFDA-43E4-A016-B41095B6CC30}"/>
    <cellStyle name="Millares 3 2 3 2" xfId="323" xr:uid="{2C618EC3-F031-4A0A-85D1-618EDEBEB072}"/>
    <cellStyle name="Millares 3 2 3 3" xfId="324" xr:uid="{5B15A077-82C2-42BC-AB32-EDB6A56738DF}"/>
    <cellStyle name="Millares 3 3" xfId="325" xr:uid="{3082BE84-793A-4EFE-A93F-6955FD06EA94}"/>
    <cellStyle name="Millares 3 3 2" xfId="326" xr:uid="{453C1E6C-B7A2-4164-A544-223B342808D8}"/>
    <cellStyle name="Millares 3 3 3" xfId="327" xr:uid="{8004B2C5-B43F-4EC2-BF97-349C0FA53F14}"/>
    <cellStyle name="Millares 3 4" xfId="328" xr:uid="{E37FF74A-4BBB-4332-ABC5-DCABF0986D7B}"/>
    <cellStyle name="Millares 3 4 2" xfId="329" xr:uid="{1F799610-DD6B-4A25-B7F4-81474872FB9B}"/>
    <cellStyle name="Millares 3 4 3" xfId="330" xr:uid="{88094487-7619-4E3B-AC64-8ACDCFB297A8}"/>
    <cellStyle name="Millares 3 5" xfId="331" xr:uid="{FEF04343-900D-42AF-B13A-7C829FD3A188}"/>
    <cellStyle name="Millares 3 5 2" xfId="332" xr:uid="{A88FFF5F-E336-4BB3-9170-4E298A35FB27}"/>
    <cellStyle name="Millares 3 5 3" xfId="333" xr:uid="{DA320A30-5F9F-4CC2-97F5-5A2D055966F9}"/>
    <cellStyle name="Millares 3 6" xfId="334" xr:uid="{D5C2150A-2573-49F9-B66E-97F64D3B8917}"/>
    <cellStyle name="Millares 3 7" xfId="728" xr:uid="{65952020-70F0-44C7-8451-16C647247E86}"/>
    <cellStyle name="Millares 3_Cuadro No. 1" xfId="335" xr:uid="{58B6A673-6F18-4CEE-80E9-153B784BCFFF}"/>
    <cellStyle name="Millares 30" xfId="336" xr:uid="{641753A4-B125-43E7-A6C1-38F373FDCF0E}"/>
    <cellStyle name="Millares 31" xfId="337" xr:uid="{1059F217-467A-4578-B473-67971E938AD2}"/>
    <cellStyle name="Millares 32" xfId="338" xr:uid="{1342536D-0D2A-411E-9A0B-074AA8AA22AF}"/>
    <cellStyle name="Millares 33" xfId="339" xr:uid="{9FC93125-0792-4C0E-B14A-C0C215C0F72E}"/>
    <cellStyle name="Millares 34" xfId="340" xr:uid="{6B190C4F-71AB-4ACD-AED1-D935006BD884}"/>
    <cellStyle name="Millares 35" xfId="341" xr:uid="{2007FB6D-D829-46D2-8E09-14E62F68D774}"/>
    <cellStyle name="Millares 36" xfId="342" xr:uid="{B009A1C8-3186-4F12-BB14-543212CA61E0}"/>
    <cellStyle name="Millares 37" xfId="343" xr:uid="{52C8F082-4C53-4F6B-BBC0-E5B8A5F9B265}"/>
    <cellStyle name="Millares 38" xfId="344" xr:uid="{190A7159-3D6E-4B11-A104-EC28A98A04D2}"/>
    <cellStyle name="Millares 39" xfId="345" xr:uid="{B6E5B1C7-42F7-43D3-8DFC-DF84BA7B8571}"/>
    <cellStyle name="Millares 4" xfId="346" xr:uid="{66FB64CA-B09C-4117-A47F-818174F8367B}"/>
    <cellStyle name="Millares 4 2" xfId="347" xr:uid="{0B3E3ABD-0F25-4AE3-A5D7-6D96109FF17B}"/>
    <cellStyle name="Millares 4 2 2" xfId="348" xr:uid="{E89F9168-F9BE-4FB1-BC5B-F2501E6288E9}"/>
    <cellStyle name="Millares 4 2 3" xfId="349" xr:uid="{18A09862-3ED6-42BB-9742-A41B5860A951}"/>
    <cellStyle name="Millares 4 3" xfId="350" xr:uid="{2F7CE4B1-80A9-426B-A9B8-0E77CFBE6298}"/>
    <cellStyle name="Millares 4 3 2" xfId="351" xr:uid="{8E4BC551-F66D-49DB-9104-F329EBD710CA}"/>
    <cellStyle name="Millares 4 3 3" xfId="352" xr:uid="{F11E1B49-E3A9-47E6-B7E1-A299C8DDDD7D}"/>
    <cellStyle name="Millares 4 4" xfId="353" xr:uid="{BB8ACEB5-F6A2-462F-99D0-7D7659D0255F}"/>
    <cellStyle name="Millares 4 4 2" xfId="354" xr:uid="{6CF4B846-82EE-4E2E-B934-3066DFBA56D6}"/>
    <cellStyle name="Millares 4 4 3" xfId="355" xr:uid="{BC8E2484-AA7E-4DDF-A83B-B21D1B1EF64A}"/>
    <cellStyle name="Millares 4 5" xfId="356" xr:uid="{39A6AA9D-B0DD-464A-843D-32BF767B6D13}"/>
    <cellStyle name="Millares 4 5 2" xfId="357" xr:uid="{89CDCECD-76A2-4489-A8F6-A67D85CB697A}"/>
    <cellStyle name="Millares 4 5 3" xfId="358" xr:uid="{EEEC884D-2A02-4B76-B83E-525347DFCAFB}"/>
    <cellStyle name="Millares 4 6" xfId="359" xr:uid="{BC048F13-A2F6-4FDE-AA81-C2B6F47144B6}"/>
    <cellStyle name="Millares 4 6 2" xfId="360" xr:uid="{67F0AA19-FA4A-4FBF-AD42-0764636DEA5B}"/>
    <cellStyle name="Millares 4 6 3" xfId="361" xr:uid="{A5326177-BA15-453C-A1DE-E70A4F698333}"/>
    <cellStyle name="Millares 4 7" xfId="362" xr:uid="{79855DA8-6F26-4FB1-B9FA-34D2D8ADBA42}"/>
    <cellStyle name="Millares 4 8" xfId="363" xr:uid="{A0702A97-976F-49DF-BEBA-7F14B432BD0E}"/>
    <cellStyle name="Millares 4 9" xfId="730" xr:uid="{0E17F8E9-5D2A-4456-958C-1D8059955746}"/>
    <cellStyle name="Millares 4_Cuadro No. 1" xfId="364" xr:uid="{23279B7C-1853-4CAF-B9BF-2FAF30AB9CAC}"/>
    <cellStyle name="Millares 40" xfId="365" xr:uid="{5AC84871-BE7C-449B-9562-FD640238311E}"/>
    <cellStyle name="Millares 41" xfId="366" xr:uid="{7ED574DD-7F61-42C9-900A-1695C8ED6350}"/>
    <cellStyle name="Millares 42" xfId="367" xr:uid="{79029E01-0BE5-455A-91F9-64448FB86844}"/>
    <cellStyle name="Millares 43" xfId="368" xr:uid="{C47A9307-DDD3-49CB-9D2C-F67F64789A18}"/>
    <cellStyle name="Millares 44" xfId="369" xr:uid="{6116792C-5E4D-4FFE-A604-D813F8FBAA26}"/>
    <cellStyle name="Millares 45" xfId="370" xr:uid="{C018D2E1-E74C-4357-B090-AF71E3E21FDE}"/>
    <cellStyle name="Millares 46" xfId="371" xr:uid="{9929FD80-A833-4A8E-AA56-96FB38B46CD3}"/>
    <cellStyle name="Millares 47" xfId="372" xr:uid="{53EE7C0A-7545-4CCF-A895-CB0B6400CCCB}"/>
    <cellStyle name="Millares 48" xfId="373" xr:uid="{2FD7DDED-E5FB-4160-BB4B-7C81727AB879}"/>
    <cellStyle name="Millares 49" xfId="374" xr:uid="{42AE52AE-C505-4A8D-9F5F-6B2AB447C335}"/>
    <cellStyle name="Millares 5" xfId="375" xr:uid="{65DF4B57-FFF7-45F8-AB0E-1791FEE1526D}"/>
    <cellStyle name="Millares 5 2" xfId="376" xr:uid="{F3C2A15A-563E-4C79-947A-27C2EC5F59E2}"/>
    <cellStyle name="Millares 5 2 2" xfId="377" xr:uid="{CA47095C-8EC5-4C84-A0F9-E20D14987354}"/>
    <cellStyle name="Millares 5 2 3" xfId="378" xr:uid="{10AB4F64-B9A6-462E-9284-EC9BF9FD816C}"/>
    <cellStyle name="Millares 5 3" xfId="379" xr:uid="{E887A2BB-DA60-4324-8184-6F3784230DE9}"/>
    <cellStyle name="Millares 5 3 2" xfId="380" xr:uid="{F3FCCE53-EDB0-4277-A705-986CCEB3EE23}"/>
    <cellStyle name="Millares 5 3 3" xfId="381" xr:uid="{7CFD8DAB-FE61-406F-BCA0-DBAE26D8E737}"/>
    <cellStyle name="Millares 5 4" xfId="382" xr:uid="{9AB8263B-2559-42C2-BB01-895B6CA7074C}"/>
    <cellStyle name="Millares 5 5" xfId="383" xr:uid="{AF1F4A9A-96C1-4524-BDEC-0D46449A418C}"/>
    <cellStyle name="Millares 5 6" xfId="732" xr:uid="{7382FE11-FF1F-4C3A-8220-81BCEC3E7F79}"/>
    <cellStyle name="Millares 5_Cuadro No. 1" xfId="384" xr:uid="{44D3CFF6-2A02-466A-971A-A857A7171F6D}"/>
    <cellStyle name="Millares 50" xfId="385" xr:uid="{AB348438-BFF4-4826-BAA1-9580F535C46A}"/>
    <cellStyle name="Millares 51" xfId="386" xr:uid="{5AA94C7A-5FDB-45C4-B078-25A5A0479690}"/>
    <cellStyle name="Millares 52" xfId="387" xr:uid="{A7B9E5F2-2819-4086-B2CA-A49BAE23DEFC}"/>
    <cellStyle name="Millares 53" xfId="388" xr:uid="{B6A462DF-584C-4BF6-B524-B0FCFCAF113E}"/>
    <cellStyle name="Millares 54" xfId="389" xr:uid="{A6128D3A-8EF4-4748-B7B0-DABD51088063}"/>
    <cellStyle name="Millares 55" xfId="390" xr:uid="{C27B4202-638B-4D26-B428-939EB8F889C5}"/>
    <cellStyle name="Millares 56" xfId="391" xr:uid="{D3EDBD63-20B3-43B1-B785-39AF2886A98A}"/>
    <cellStyle name="Millares 57" xfId="19" xr:uid="{2C49120E-A272-41B5-8D79-A804FE9FEC94}"/>
    <cellStyle name="Millares 58" xfId="392" xr:uid="{A4633DBE-0706-4E33-9015-45E9E5C83753}"/>
    <cellStyle name="Millares 59" xfId="393" xr:uid="{477C2972-944F-431D-A720-B85B89C6494C}"/>
    <cellStyle name="Millares 6" xfId="394" xr:uid="{DE361638-A755-4666-B85F-BF78600956E0}"/>
    <cellStyle name="Millares 6 2" xfId="395" xr:uid="{77D9FB56-AF1F-4DFE-B6CE-425EC99B0EE3}"/>
    <cellStyle name="Millares 6 2 2" xfId="396" xr:uid="{B4DD932A-D23C-44D0-8AA7-AC7B258488BB}"/>
    <cellStyle name="Millares 6 3" xfId="397" xr:uid="{95D055CA-5678-45B4-BED9-5CADC7F271B0}"/>
    <cellStyle name="Millares 6 4" xfId="734" xr:uid="{9A698F02-FA83-4CD8-AAB9-5D4E12CFB94B}"/>
    <cellStyle name="Millares 60" xfId="398" xr:uid="{CCD6D2F7-6098-4731-9CF9-C6DAEC18F923}"/>
    <cellStyle name="Millares 61" xfId="399" xr:uid="{F903767D-E3CF-42B3-B02C-C68B6372ACB2}"/>
    <cellStyle name="Millares 62" xfId="400" xr:uid="{D23723D0-AE4F-4F60-8B0D-B75F945859DB}"/>
    <cellStyle name="Millares 63" xfId="401" xr:uid="{10639EF4-E01C-46B6-B8AA-639520C9F335}"/>
    <cellStyle name="Millares 64" xfId="402" xr:uid="{E776C702-CDC5-439B-A094-F97E998539DE}"/>
    <cellStyle name="Millares 65" xfId="736" xr:uid="{D48769BE-B8B0-48EB-97D5-FBC303907683}"/>
    <cellStyle name="Millares 66" xfId="739" xr:uid="{05AC6CC5-E5D1-4B94-B714-219B422B8DAA}"/>
    <cellStyle name="Millares 7" xfId="403" xr:uid="{D2BF43F0-4856-4E20-88E8-B24144E87F19}"/>
    <cellStyle name="Millares 7 2" xfId="404" xr:uid="{C127685B-29E3-4FB4-93C4-BEF21B58A51D}"/>
    <cellStyle name="Millares 7 2 2" xfId="405" xr:uid="{D1D7AAC0-EE68-4BD6-9C2C-5D1F8DF94E2B}"/>
    <cellStyle name="Millares 7 2 3" xfId="406" xr:uid="{4E34B83B-911B-4A85-AE93-991A06CF281D}"/>
    <cellStyle name="Millares 7 3" xfId="407" xr:uid="{C08CC68B-4215-414D-8960-8963CFC30842}"/>
    <cellStyle name="Millares 7 4" xfId="408" xr:uid="{A0712B4E-4712-4449-839E-25A38B0A48A7}"/>
    <cellStyle name="Millares 7 5" xfId="738" xr:uid="{00225457-7744-42A9-9CB2-F2FE3AE91505}"/>
    <cellStyle name="Millares 8" xfId="409" xr:uid="{B1FA8642-C452-49DF-9084-AC95C26F1608}"/>
    <cellStyle name="Millares 8 2" xfId="410" xr:uid="{1D96ACB4-0DDB-4D3F-897B-10E702CE2627}"/>
    <cellStyle name="Millares 8 2 2" xfId="411" xr:uid="{2E6C983C-7620-4EAF-9F4A-21EBF55E1F4E}"/>
    <cellStyle name="Millares 8 2 3" xfId="412" xr:uid="{B870A3D6-75D1-4074-939D-003C3699D450}"/>
    <cellStyle name="Millares 8 3" xfId="413" xr:uid="{C5BAC498-1D94-4BEF-BD0B-BC811B1ADCEE}"/>
    <cellStyle name="Millares 8 3 2" xfId="414" xr:uid="{AA41E67B-607A-489B-A27B-4BBDB3A5B8A5}"/>
    <cellStyle name="Millares 8 3 3" xfId="415" xr:uid="{548DCB1E-A0B6-4078-83B5-DBBF9B6F7241}"/>
    <cellStyle name="Millares 8 4" xfId="416" xr:uid="{DF8B8ABF-691B-48A6-B3DC-F67A521DDCBD}"/>
    <cellStyle name="Millares 9" xfId="417" xr:uid="{4A4264B6-B485-419E-A631-2439BE5B13D3}"/>
    <cellStyle name="Millares 9 2" xfId="418" xr:uid="{AC521FBB-77FE-479A-A0D1-7E24E75B18A9}"/>
    <cellStyle name="Millares 9 2 2" xfId="419" xr:uid="{6960A21C-6448-4067-BC68-BDB8B2BF46B0}"/>
    <cellStyle name="Millares 9 2 3" xfId="420" xr:uid="{78298444-A6A3-4359-9937-E06CADBE8AE4}"/>
    <cellStyle name="Millares 9 2 4" xfId="421" xr:uid="{61BBE135-BE51-4E1C-849B-169111405FA3}"/>
    <cellStyle name="Millares 9 3" xfId="422" xr:uid="{6F40DF19-C146-4461-B257-E65DB9E902EA}"/>
    <cellStyle name="Millares 9 3 2" xfId="423" xr:uid="{119371FD-470A-4809-B827-BF8B698BF4A1}"/>
    <cellStyle name="Millares 9 3 3" xfId="424" xr:uid="{4512221C-45E6-4D0D-AE80-4ED5A2D1ECB1}"/>
    <cellStyle name="Millares 9 4" xfId="425" xr:uid="{767C7403-3851-43E5-9186-B432DD82A1D8}"/>
    <cellStyle name="Millares 9 5" xfId="426" xr:uid="{DAF98E01-A755-4F89-A64B-FF4905013607}"/>
    <cellStyle name="Millares 9 5 2" xfId="427" xr:uid="{E2260A4D-5F0D-4F36-9501-9DA6BC3845CA}"/>
    <cellStyle name="Millares 9 5 3" xfId="428" xr:uid="{4D138FBE-65A5-4F39-AEB3-45151F4C136C}"/>
    <cellStyle name="Millares 9 6" xfId="429" xr:uid="{A73AFF71-DFD1-43D0-8304-3F51ECA60CBA}"/>
    <cellStyle name="Millares 9 6 2" xfId="430" xr:uid="{15DBBAAC-C8F9-4219-BD5F-5EE736B747FE}"/>
    <cellStyle name="Millares 9 6 3" xfId="431" xr:uid="{DF2DBF97-E178-4090-87DF-D03FE1E8007C}"/>
    <cellStyle name="Millares 9 7" xfId="432" xr:uid="{436B95CA-633E-4DBC-AC32-FF9A40B6EB3A}"/>
    <cellStyle name="Millares 9 8" xfId="433" xr:uid="{FF6F5304-4153-4651-8820-82FE6F3B2EBB}"/>
    <cellStyle name="Moneda 2" xfId="434" xr:uid="{0CC010FB-62EA-4B90-8419-8CC7383E9CC2}"/>
    <cellStyle name="Moneda 2 2" xfId="435" xr:uid="{31AE3FD7-9BFE-49C4-ABE9-59408F765239}"/>
    <cellStyle name="Moneda 3" xfId="436" xr:uid="{EBD6BF79-6E89-487A-B742-0D4901B6DC4F}"/>
    <cellStyle name="Moneda 4" xfId="437" xr:uid="{C89B4923-B034-4FC8-923E-6D938202EE22}"/>
    <cellStyle name="Moneda 4 2" xfId="438" xr:uid="{2722095B-1888-440F-B865-795C5C8F030F}"/>
    <cellStyle name="Moneda 4 3" xfId="439" xr:uid="{F48BB355-2C85-4B26-B3E8-AE2DBF31A57F}"/>
    <cellStyle name="Moneda 5" xfId="440" xr:uid="{02C0A449-23CD-435C-85A2-3B4E163B9CF1}"/>
    <cellStyle name="Moneda 5 2" xfId="441" xr:uid="{39C66C08-B454-4B0A-A02B-A5CAADBEDE8B}"/>
    <cellStyle name="Moneda 5 3" xfId="442" xr:uid="{BDCE9AFE-F489-4D2B-8991-485F3ACE08AA}"/>
    <cellStyle name="Moneda 5 3 2" xfId="443" xr:uid="{7F3296A5-4E83-4FCF-A7E0-8531910372D3}"/>
    <cellStyle name="Neutral 2" xfId="444" xr:uid="{601981B8-5EF2-4F66-906F-00D3984554A5}"/>
    <cellStyle name="Neutral 2 2" xfId="445" xr:uid="{62D7366E-F1FC-41BE-B3C0-407F97C59C1E}"/>
    <cellStyle name="Normal" xfId="0" builtinId="0"/>
    <cellStyle name="Normal 10" xfId="446" xr:uid="{4126B546-10B0-4981-A590-FCBC3D7F2C66}"/>
    <cellStyle name="Normal 10 2" xfId="447" xr:uid="{C8A77FA1-FCF5-4F03-BE71-B062B3802F0A}"/>
    <cellStyle name="Normal 10 2 2" xfId="448" xr:uid="{9795B145-7557-4835-87F6-920538E886AE}"/>
    <cellStyle name="Normal 10 2 2 2" xfId="449" xr:uid="{D6C6DF39-34E4-437E-88BB-5E46D149521A}"/>
    <cellStyle name="Normal 10 2 3" xfId="450" xr:uid="{E0DD66ED-74F4-4D95-9628-143D1CA059D5}"/>
    <cellStyle name="Normal 10 3" xfId="18" xr:uid="{0DB4C580-9999-452D-8EFE-4B27117DE5E0}"/>
    <cellStyle name="Normal 10 3 2" xfId="451" xr:uid="{B71546B8-6295-4989-91FC-282B926BA31B}"/>
    <cellStyle name="Normal 10 4" xfId="452" xr:uid="{C2B744B5-96D1-4120-AAE4-AF59BB3624E9}"/>
    <cellStyle name="Normal 10_Cuadro No. 1" xfId="453" xr:uid="{C2C46103-4AF6-48F6-9332-1A5E8561282D}"/>
    <cellStyle name="Normal 11" xfId="454" xr:uid="{99F16D10-447F-4D96-ADEA-70C5490DDCB3}"/>
    <cellStyle name="Normal 11 2" xfId="16" xr:uid="{55BC9A02-3220-469C-A6B5-AF53A1C365F3}"/>
    <cellStyle name="Normal 11_Estimado Mensual" xfId="455" xr:uid="{8C8572A5-65B4-4F7B-A9B7-F0D305DDDAF3}"/>
    <cellStyle name="Normal 12" xfId="456" xr:uid="{2CE7C62F-F4D8-42B2-BBF5-EE98DC27F5FB}"/>
    <cellStyle name="Normal 12 2" xfId="457" xr:uid="{5E19FD0D-13BB-435F-86B3-1E35F536B591}"/>
    <cellStyle name="Normal 13" xfId="458" xr:uid="{92E236AB-C041-45E6-A69D-70DFA6D9E2DE}"/>
    <cellStyle name="Normal 13 2" xfId="459" xr:uid="{5DF869DD-FCBE-4698-B86E-8E1CA981B011}"/>
    <cellStyle name="Normal 14" xfId="460" xr:uid="{A7401046-58EC-4574-B77E-9E8F3124108B}"/>
    <cellStyle name="Normal 14 2" xfId="461" xr:uid="{91222D58-E87E-41E4-A2E6-31F83A29565C}"/>
    <cellStyle name="Normal 15" xfId="462" xr:uid="{002134BE-0209-4FBF-B2CF-0BD4DEE77051}"/>
    <cellStyle name="Normal 15 2" xfId="463" xr:uid="{4C174082-49E9-4E30-AA39-259AE7F3E6F0}"/>
    <cellStyle name="Normal 16" xfId="464" xr:uid="{BFD6B716-8600-4175-A497-DCF941016EBB}"/>
    <cellStyle name="Normal 17" xfId="465" xr:uid="{83FA8354-7317-4D35-8D23-162133B63772}"/>
    <cellStyle name="Normal 18" xfId="466" xr:uid="{B3C6E0AF-C711-442B-ACE6-D877FA9911E8}"/>
    <cellStyle name="Normal 19" xfId="467" xr:uid="{49DFEE79-6D53-40A3-8CBF-05D56D804118}"/>
    <cellStyle name="Normal 2" xfId="3" xr:uid="{8D88CBD6-AA8D-4277-AC3C-65E5EC1A905F}"/>
    <cellStyle name="Normal 2 2" xfId="4" xr:uid="{D5594BC6-6019-4EED-838B-CD84327FCAAA}"/>
    <cellStyle name="Normal 2 2 2" xfId="17" xr:uid="{24BF8DC2-5EA1-4811-B811-6C0BB06355B5}"/>
    <cellStyle name="Normal 2 2 2 2" xfId="468" xr:uid="{DB38733A-BDA7-4A8E-BFC7-85C784656608}"/>
    <cellStyle name="Normal 2 2 3" xfId="469" xr:uid="{2822CE4B-99A0-468C-BCAC-6B4C66804AC2}"/>
    <cellStyle name="Normal 2 2 4" xfId="470" xr:uid="{162A3141-A15B-4AA1-B619-848FBC74BCC6}"/>
    <cellStyle name="Normal 2 2 5" xfId="15" xr:uid="{CFA80DFF-8F25-47F3-A9CE-1893815D45B2}"/>
    <cellStyle name="Normal 2 3" xfId="471" xr:uid="{1E2540E3-62FA-4E27-8BB0-039041AAC7F0}"/>
    <cellStyle name="Normal 2 3 2" xfId="472" xr:uid="{EDF6F742-F4D6-4227-91B3-56F37CA23AD4}"/>
    <cellStyle name="Normal 2 4" xfId="473" xr:uid="{030590EC-9644-4F89-A088-D5AAF7DBCAF5}"/>
    <cellStyle name="Normal 2 4 2" xfId="474" xr:uid="{9520B221-DF92-4F8F-B546-842583D90225}"/>
    <cellStyle name="Normal 2 5" xfId="475" xr:uid="{75F80C66-7429-4E22-9848-4FC93078A677}"/>
    <cellStyle name="Normal 2 5 2" xfId="476" xr:uid="{48F5B312-FF2C-4B52-8208-B2FDBD344527}"/>
    <cellStyle name="Normal 2 6" xfId="477" xr:uid="{36EEBDB8-04A6-42C2-906D-28567288F48C}"/>
    <cellStyle name="Normal 2 7" xfId="478" xr:uid="{C97A7356-9B71-4107-AF31-7D57BF0B2990}"/>
    <cellStyle name="Normal 2 8" xfId="725" xr:uid="{FA42211D-0BB3-45A3-A606-040957A5265C}"/>
    <cellStyle name="Normal 2_Cuadro No. 1" xfId="479" xr:uid="{A58334B5-AD4C-4291-8C1A-A2D26321BC4D}"/>
    <cellStyle name="Normal 20" xfId="480" xr:uid="{9161D06F-A4F8-45B2-958F-D09509478BF4}"/>
    <cellStyle name="Normal 21" xfId="481" xr:uid="{B027DA29-BC47-423C-BF4A-FD5FE14DC141}"/>
    <cellStyle name="Normal 22" xfId="482" xr:uid="{ED3769EC-A7CD-4B97-8E81-A4D252E6659D}"/>
    <cellStyle name="Normal 23" xfId="483" xr:uid="{11C85BE4-90CD-44DD-85E9-F6ABCBADA738}"/>
    <cellStyle name="Normal 24" xfId="484" xr:uid="{87B1F359-5DA7-4FFA-9672-C8CA0FFF1893}"/>
    <cellStyle name="Normal 25" xfId="485" xr:uid="{8CE5B4AD-84FD-426A-8C4D-7B74EFC13E68}"/>
    <cellStyle name="Normal 26" xfId="486" xr:uid="{60FCDEF7-5F56-4BA2-B17F-2229060C1A78}"/>
    <cellStyle name="Normal 26 2" xfId="487" xr:uid="{15B6A150-7542-496F-93DA-E079F97AF1BF}"/>
    <cellStyle name="Normal 27" xfId="488" xr:uid="{1D6336CC-7F3E-40EE-BE51-6875CA201FAA}"/>
    <cellStyle name="Normal 28" xfId="489" xr:uid="{582F89A6-4923-47CC-B326-C89B390DD0CD}"/>
    <cellStyle name="Normal 29" xfId="490" xr:uid="{CFD6CDA9-E68D-4273-B5E3-3997497BFA8E}"/>
    <cellStyle name="Normal 3" xfId="6" xr:uid="{D0F2D9C8-9824-4C87-BCB4-D6545E11BABF}"/>
    <cellStyle name="Normal 3 2" xfId="8" xr:uid="{3CB030DB-4158-449B-A72E-64DDB42C8587}"/>
    <cellStyle name="Normal 3 2 2" xfId="492" xr:uid="{CF876FBF-E220-4A6D-A09D-9CD777AE3B2E}"/>
    <cellStyle name="Normal 3 2 3" xfId="493" xr:uid="{D6B28BC1-4653-4F10-86E9-76906B7898FB}"/>
    <cellStyle name="Normal 3 3" xfId="494" xr:uid="{BB3CC218-A57B-481E-8A9C-D412E9FFBF3F}"/>
    <cellStyle name="Normal 3 3 2" xfId="495" xr:uid="{B04D2CA1-B5BF-414B-9022-7B71F462EB41}"/>
    <cellStyle name="Normal 3 4" xfId="496" xr:uid="{4C8A591C-4CDD-46CD-8280-43FE29D79B48}"/>
    <cellStyle name="Normal 3 4 2" xfId="497" xr:uid="{1F89ED7C-B1EA-4F98-A91F-359754C85F7E}"/>
    <cellStyle name="Normal 3 4 3" xfId="498" xr:uid="{68FA3B51-E552-4C7D-9334-F852A9F53DB8}"/>
    <cellStyle name="Normal 3 5" xfId="499" xr:uid="{41AB4ABA-610D-4FE9-A5FF-8A204735FFBE}"/>
    <cellStyle name="Normal 3 5 2" xfId="500" xr:uid="{6E9E74B3-C89F-4DF8-9322-B176173309BD}"/>
    <cellStyle name="Normal 3 6" xfId="501" xr:uid="{F7E95366-9FDA-4E9F-8955-288952848DC5}"/>
    <cellStyle name="Normal 3 7" xfId="502" xr:uid="{5AC4E788-4B45-4A75-AC19-32571FD4FB3C}"/>
    <cellStyle name="Normal 3 8" xfId="491" xr:uid="{2007B8A0-A213-47EC-B6D7-3CD0DB953B3F}"/>
    <cellStyle name="Normal 3_COMP.Febrero 2018" xfId="503" xr:uid="{9AD5A405-3795-4914-9FD8-2DE26A8EA1CB}"/>
    <cellStyle name="Normal 30" xfId="504" xr:uid="{12A95172-95BF-44D0-9B16-0BDC0E4F77F3}"/>
    <cellStyle name="Normal 31" xfId="505" xr:uid="{43828386-A2C1-4301-9B5E-870EC29FFCBC}"/>
    <cellStyle name="Normal 32" xfId="506" xr:uid="{EE72F3ED-671B-4CA1-BFED-FDF6D923AF97}"/>
    <cellStyle name="Normal 33" xfId="507" xr:uid="{47AF8429-8FAB-439A-9B01-78812CC2317D}"/>
    <cellStyle name="Normal 34" xfId="508" xr:uid="{D0C944D2-B90C-41C2-B8EF-8330C8C3D3A5}"/>
    <cellStyle name="Normal 35" xfId="509" xr:uid="{D330E682-DF52-42AA-AB1F-4E7D2524EE24}"/>
    <cellStyle name="Normal 35 2" xfId="510" xr:uid="{00230EC5-72DD-4CCA-B268-D7A58CB7983A}"/>
    <cellStyle name="Normal 36" xfId="511" xr:uid="{BA9D031D-C3BD-4347-8BAF-B498E36C06F3}"/>
    <cellStyle name="Normal 37" xfId="512" xr:uid="{2415FFB9-51F7-4DC7-8EF2-6B07CCB17DA9}"/>
    <cellStyle name="Normal 38" xfId="513" xr:uid="{B043EB17-2CD3-4FBF-8F0F-AED6BCA76B00}"/>
    <cellStyle name="Normal 39" xfId="514" xr:uid="{73136F29-DCF7-42A7-9E0D-6B7EDF395CA6}"/>
    <cellStyle name="Normal 4" xfId="9" xr:uid="{124CF79C-33CD-4DDD-8466-77F0CF84078C}"/>
    <cellStyle name="Normal 4 2" xfId="516" xr:uid="{38A8324D-C581-4753-A950-5EF2DEA8299F}"/>
    <cellStyle name="Normal 4 2 2" xfId="517" xr:uid="{2EC4B28D-9493-4A11-84EC-294687A65243}"/>
    <cellStyle name="Normal 4 2 3" xfId="518" xr:uid="{F740D328-DD74-4874-9B3C-C344263BFF64}"/>
    <cellStyle name="Normal 4 3" xfId="20" xr:uid="{E28DC402-BFBF-40D2-81ED-823C5FCC7CD3}"/>
    <cellStyle name="Normal 4 4" xfId="713" xr:uid="{D5E44303-3863-4B97-9A39-ADFCDBF9F38B}"/>
    <cellStyle name="Normal 4 5" xfId="515" xr:uid="{EB7613AA-A8DE-455F-9D4C-33E8ED4B3FC4}"/>
    <cellStyle name="Normal 4_Cuadro No. 1" xfId="519" xr:uid="{2A021B4C-D92E-49A1-A8F7-19A617420EC9}"/>
    <cellStyle name="Normal 40" xfId="520" xr:uid="{3E9FADD2-2FEC-481C-A952-49791EA69A78}"/>
    <cellStyle name="Normal 41" xfId="521" xr:uid="{E0925C9F-17E9-4522-8379-BCE4904BAEDD}"/>
    <cellStyle name="Normal 42" xfId="522" xr:uid="{9FEBCEF5-368E-4340-8615-591706F2DF99}"/>
    <cellStyle name="Normal 43" xfId="523" xr:uid="{73CB49AE-D3E7-458E-BE39-5796F5732A0C}"/>
    <cellStyle name="Normal 44" xfId="524" xr:uid="{BA97C839-77D9-41E3-8737-92E0F8C2909A}"/>
    <cellStyle name="Normal 45" xfId="525" xr:uid="{005640FD-DDCD-43C8-8C21-F990B35CB046}"/>
    <cellStyle name="Normal 46" xfId="526" xr:uid="{74D46285-5EAF-4321-BFA7-8DD9B0BC4A5E}"/>
    <cellStyle name="Normal 47" xfId="527" xr:uid="{5C35E832-4A61-4814-A9FB-AF2FFC12FB2A}"/>
    <cellStyle name="Normal 48" xfId="528" xr:uid="{DD4331ED-55FC-41D9-8188-C7FDF99E30E7}"/>
    <cellStyle name="Normal 49" xfId="529" xr:uid="{3D85BDA5-B0B9-4D47-B2FC-272040CFDA2B}"/>
    <cellStyle name="Normal 5" xfId="530" xr:uid="{193C9CD2-B0BE-4C19-B2F4-34F2B337CBC6}"/>
    <cellStyle name="Normal 5 2" xfId="531" xr:uid="{90C5FA72-956B-46A1-9ADF-EA0AA94880F2}"/>
    <cellStyle name="Normal 5 2 2" xfId="532" xr:uid="{59144F34-6D24-429A-A97E-FA4A5CB2E951}"/>
    <cellStyle name="Normal 5 2 3" xfId="533" xr:uid="{1D4D9CB5-8AE6-422E-B476-4C72B9165BDA}"/>
    <cellStyle name="Normal 5 3" xfId="534" xr:uid="{D12C2898-94FC-47E1-8942-28AFDA6D7196}"/>
    <cellStyle name="Normal 5 3 2" xfId="535" xr:uid="{CDCEE146-DF7A-46A0-8FF9-3DA0F1D02208}"/>
    <cellStyle name="Normal 5 3 3" xfId="536" xr:uid="{303C71F1-182C-434D-BC0D-B1BFF6D2556F}"/>
    <cellStyle name="Normal 5 3 4" xfId="537" xr:uid="{72B954CD-C2BD-461A-9B9C-22A9215206A5}"/>
    <cellStyle name="Normal 5 4" xfId="538" xr:uid="{2C6A5816-BA13-4C19-80AB-23FCFDB56917}"/>
    <cellStyle name="Normal 5 4 2" xfId="539" xr:uid="{C59BC23C-9D3D-4D7E-9D5C-BC6C10D92987}"/>
    <cellStyle name="Normal 5 4 3" xfId="540" xr:uid="{191DFAEB-46C7-45B2-85DF-0A6F63EC8035}"/>
    <cellStyle name="Normal 5 5" xfId="541" xr:uid="{92804D27-556F-4BCD-9999-9776F7FAFC80}"/>
    <cellStyle name="Normal 5 5 2" xfId="542" xr:uid="{C5F1716A-15FE-4F3E-B919-37DACE3569AA}"/>
    <cellStyle name="Normal 5 6" xfId="543" xr:uid="{06846C60-2C80-4A7B-B7BA-748D5A0313BD}"/>
    <cellStyle name="Normal 5 6 2" xfId="544" xr:uid="{060E6897-BB59-4E16-AA14-093C0C6F5685}"/>
    <cellStyle name="Normal 5 7" xfId="709" xr:uid="{C3C21B4D-197C-4521-B7DD-7668BDC968F2}"/>
    <cellStyle name="Normal 5 7 2" xfId="715" xr:uid="{7AA28513-D996-44A9-BA8E-4DFC57AB7971}"/>
    <cellStyle name="Normal 5 8" xfId="710" xr:uid="{8721CE2A-E74C-4F82-B04A-E26986B224E4}"/>
    <cellStyle name="Normal 5 9" xfId="714" xr:uid="{84BC894B-601D-4320-926E-F1496516C920}"/>
    <cellStyle name="Normal 5_Cuadro No. 1" xfId="545" xr:uid="{A6D833D7-C0F4-4BCD-90AC-CDDE1F1AC9F9}"/>
    <cellStyle name="Normal 50" xfId="546" xr:uid="{7DDF6917-B0A9-4086-87BB-C312D439E315}"/>
    <cellStyle name="Normal 51" xfId="547" xr:uid="{D4FD600A-C531-4728-A540-7B17FDF93F2C}"/>
    <cellStyle name="Normal 52" xfId="548" xr:uid="{9E099029-2D68-43C2-A652-2C243321CBB1}"/>
    <cellStyle name="Normal 53" xfId="549" xr:uid="{A5B6B2C6-E5CC-44DB-8C72-F825EC0A57BC}"/>
    <cellStyle name="Normal 54" xfId="550" xr:uid="{F9153D06-48FD-4B37-A685-0E5F98F91AF5}"/>
    <cellStyle name="Normal 55" xfId="551" xr:uid="{1768C10F-8EB9-4B6A-B725-1F0B9127D9A1}"/>
    <cellStyle name="Normal 56" xfId="552" xr:uid="{207FD9F3-B86A-4429-9EF2-B72F4D4F8405}"/>
    <cellStyle name="Normal 57" xfId="553" xr:uid="{C4380310-44A8-41E9-BC6B-3185DED45991}"/>
    <cellStyle name="Normal 58" xfId="554" xr:uid="{9F554606-4DFC-439F-A360-E24EB3EB249F}"/>
    <cellStyle name="Normal 59" xfId="711" xr:uid="{20F51C69-29C2-4FC6-8CCB-496BFC703250}"/>
    <cellStyle name="Normal 59 2" xfId="716" xr:uid="{FD3C65E5-0EED-4F52-8F9F-D06F7DFE96EF}"/>
    <cellStyle name="Normal 59 3" xfId="717" xr:uid="{E4A42FF4-5160-4E27-A0A5-682F45831B43}"/>
    <cellStyle name="Normal 6" xfId="555" xr:uid="{EE429A2D-0281-4F42-A92C-E7ABBEE0575F}"/>
    <cellStyle name="Normal 6 2" xfId="556" xr:uid="{0B19A2DA-D8C1-4A49-AE24-C348C4F6A329}"/>
    <cellStyle name="Normal 6 2 2" xfId="557" xr:uid="{7C7C63E9-78FF-4197-84ED-7F5822208CBE}"/>
    <cellStyle name="Normal 6 2 2 2" xfId="558" xr:uid="{4A2B11C5-2F8E-4BCC-95C4-A05EF4C25B1C}"/>
    <cellStyle name="Normal 6 2 2 3" xfId="559" xr:uid="{76311FE3-7808-447B-B7B6-13EE23A5469E}"/>
    <cellStyle name="Normal 6 2 3" xfId="560" xr:uid="{BFC15867-8C3C-41A8-87B0-B85ADE9A6F4A}"/>
    <cellStyle name="Normal 6 2 3 2" xfId="561" xr:uid="{1ABAB4DC-065F-4590-A7F6-9A458BC2FF30}"/>
    <cellStyle name="Normal 6 2 4" xfId="562" xr:uid="{8E9F6ED9-D184-4557-AF8A-0D0D70DF7B0B}"/>
    <cellStyle name="Normal 6 2 5" xfId="563" xr:uid="{315B38BD-C4A0-4CB8-A695-41F0A996B95F}"/>
    <cellStyle name="Normal 6 2_Cuadro No. 1" xfId="564" xr:uid="{F3E62D28-60B0-4D0C-9E44-D4D208746F94}"/>
    <cellStyle name="Normal 6 3" xfId="565" xr:uid="{C21D74E6-1806-4D68-8E35-DF93812DF9B8}"/>
    <cellStyle name="Normal 6 3 2" xfId="566" xr:uid="{DE4202A3-C428-4033-9E93-2FE4D658F894}"/>
    <cellStyle name="Normal 6 3 3" xfId="567" xr:uid="{2D557533-7FDC-4159-8BBA-5ABDF37A24FD}"/>
    <cellStyle name="Normal 6 4" xfId="568" xr:uid="{828F9BD0-AFA0-40DF-9CE5-D2D6E036CD7A}"/>
    <cellStyle name="Normal 6 4 2" xfId="569" xr:uid="{77768E89-283B-4DE8-9373-BB7FE3641AB8}"/>
    <cellStyle name="Normal 6 5" xfId="570" xr:uid="{38104DAA-3C0B-4330-86F9-9597623621AC}"/>
    <cellStyle name="Normal 6 5 2" xfId="571" xr:uid="{D561C0FD-ADF4-4906-9FC0-E5B57E345752}"/>
    <cellStyle name="Normal 6 6" xfId="572" xr:uid="{539E9CF2-E27E-4329-83DD-74B239E69A74}"/>
    <cellStyle name="Normal 6 6 2" xfId="573" xr:uid="{994C477E-B115-45C8-8CA2-255D4961F4DE}"/>
    <cellStyle name="Normal 6 7" xfId="574" xr:uid="{3241C42B-3CB7-4AE4-8EA8-98EAFCB5E6E7}"/>
    <cellStyle name="Normal 6_Cuadro No. 1" xfId="575" xr:uid="{EED17FB5-0CD8-4FDD-8A6B-32968B23BA54}"/>
    <cellStyle name="Normal 60" xfId="712" xr:uid="{91A09C49-CD73-4BF7-9B21-532470B74D52}"/>
    <cellStyle name="Normal 60 2" xfId="718" xr:uid="{EE7B26BD-6B21-4598-819D-C1F6848D43C5}"/>
    <cellStyle name="Normal 7" xfId="576" xr:uid="{4E8C2C08-BC68-400A-83C2-2A71EEE70151}"/>
    <cellStyle name="Normal 7 2" xfId="577" xr:uid="{968E44A4-0028-4F14-922E-59AF8A57708F}"/>
    <cellStyle name="Normal 7 2 2" xfId="578" xr:uid="{87C033D3-B505-4B0C-A7B3-88EA4534D498}"/>
    <cellStyle name="Normal 7 2 2 2" xfId="579" xr:uid="{F98EFD4E-60AB-45BA-B3B1-EE2020EAED3C}"/>
    <cellStyle name="Normal 7 2 3" xfId="580" xr:uid="{016D5439-7F84-45E9-9612-09EE761F8127}"/>
    <cellStyle name="Normal 7 2 4" xfId="581" xr:uid="{4B7B9DD2-7D1B-4433-824F-CB6EFE5DC1A4}"/>
    <cellStyle name="Normal 7 3" xfId="582" xr:uid="{63FA39A3-330A-4561-BCE2-BFB0705DEA03}"/>
    <cellStyle name="Normal 7 3 2" xfId="583" xr:uid="{1DDEE246-E928-4A28-8190-91A764DF0537}"/>
    <cellStyle name="Normal 7 3 3" xfId="584" xr:uid="{08820A53-53A3-406C-AF35-9BAAE45B46F8}"/>
    <cellStyle name="Normal 7 4" xfId="585" xr:uid="{34DFCBD4-66BF-43C8-A938-C8B18557300A}"/>
    <cellStyle name="Normal 7 4 2" xfId="586" xr:uid="{5FDF4C7C-40EF-4D3C-9962-9E1F45DCAFCE}"/>
    <cellStyle name="Normal 7 4 3" xfId="587" xr:uid="{5ACA204A-BBEC-4267-9A3F-C2296BCB489A}"/>
    <cellStyle name="Normal 7 5" xfId="588" xr:uid="{95AD1DEB-56DA-4174-B195-91E60D4A519F}"/>
    <cellStyle name="Normal 7 5 2" xfId="589" xr:uid="{2CBBA6CF-F3F2-4A15-AC9D-6324F0FBC992}"/>
    <cellStyle name="Normal 7 6" xfId="590" xr:uid="{4CAD0529-BDCC-4B47-9E0D-D22585B3B242}"/>
    <cellStyle name="Normal 7 6 2" xfId="591" xr:uid="{278EBA08-B246-4690-B8C2-E0FD2D530CAA}"/>
    <cellStyle name="Normal 7 7" xfId="592" xr:uid="{3FF81E2D-F9FA-4639-9F23-AFDF500099DD}"/>
    <cellStyle name="Normal 8" xfId="593" xr:uid="{9E88C10D-1F5F-4133-840D-BB7702B794EC}"/>
    <cellStyle name="Normal 8 2" xfId="594" xr:uid="{251257FE-7364-4987-BBF4-4D50A4553287}"/>
    <cellStyle name="Normal 8 2 2" xfId="595" xr:uid="{7AC112CB-4607-4B77-ADAD-51FF94775B5D}"/>
    <cellStyle name="Normal 8 2 3" xfId="596" xr:uid="{072920F2-DC42-4587-A775-FF93C38CF364}"/>
    <cellStyle name="Normal 8 3" xfId="597" xr:uid="{87301486-4BF0-4E61-BB42-CB73422561DC}"/>
    <cellStyle name="Normal 8 3 2" xfId="598" xr:uid="{4A74ECFF-D2D8-4679-8120-4CAE356B2F99}"/>
    <cellStyle name="Normal 8 3 3" xfId="599" xr:uid="{CE532460-F767-41F8-AA45-85566D6CADD0}"/>
    <cellStyle name="Normal 8 4" xfId="600" xr:uid="{8FDACBAF-F5CA-4ECF-9B08-0CF6C321E12F}"/>
    <cellStyle name="Normal 8 5" xfId="601" xr:uid="{02B024DA-7FDE-4B01-9627-171F2551D7B4}"/>
    <cellStyle name="Normal 8_Cuadro No. 1" xfId="602" xr:uid="{42797A5A-5B2D-43F2-8EF0-348A742ABDC5}"/>
    <cellStyle name="Normal 9" xfId="603" xr:uid="{A2559713-A45C-46F9-A45F-31D63F048EF8}"/>
    <cellStyle name="Normal 9 2" xfId="604" xr:uid="{76AA5161-7FEC-4680-9052-DE4F5C1827A4}"/>
    <cellStyle name="Normal 9 2 2" xfId="605" xr:uid="{DC9F53AD-F056-4DD9-A3ED-D0ED72C96DC8}"/>
    <cellStyle name="Normal 9 2 3" xfId="606" xr:uid="{337DE7F7-D177-48DC-B78E-8B06A909D5C5}"/>
    <cellStyle name="Normal 9 3" xfId="607" xr:uid="{B3A9F0ED-EF01-40B9-8B77-6F951DC4CEC2}"/>
    <cellStyle name="Normal 9 3 2" xfId="608" xr:uid="{ADFB218A-1E38-49B3-8D0D-39E392C892BF}"/>
    <cellStyle name="Normal 9 3 3" xfId="609" xr:uid="{1C26FD1D-CA17-40EF-9103-6489C0253324}"/>
    <cellStyle name="Normal 9 4" xfId="610" xr:uid="{C8F6EA2F-24BD-4BDE-AE0D-59787A79228B}"/>
    <cellStyle name="Normal 9 4 2" xfId="611" xr:uid="{4610EAF1-C24A-43C0-9866-7B55E8EA2840}"/>
    <cellStyle name="Normal 9 5" xfId="612" xr:uid="{7AD2850C-70C2-4471-8E7F-F7BB06BEC176}"/>
    <cellStyle name="Normal 9_Cuadro No. 1" xfId="613" xr:uid="{88D86CAE-8D1F-4FBC-B16A-ED85E25B660B}"/>
    <cellStyle name="Normal_IPCviejo" xfId="721" xr:uid="{9E434FE8-014A-4340-877D-B382FB39E3F7}"/>
    <cellStyle name="Notas 2" xfId="614" xr:uid="{F2DBB9E9-5FB4-492C-B7EB-13337BC82B91}"/>
    <cellStyle name="Notas 2 2" xfId="615" xr:uid="{B14EBDB1-847F-464E-916C-8AD7CC9DC814}"/>
    <cellStyle name="Notas 2 2 2" xfId="616" xr:uid="{CD295ED5-86B2-43DA-B2E6-102AB0CB24FA}"/>
    <cellStyle name="Notas 2 2 3" xfId="617" xr:uid="{6577D129-85E4-45C5-A291-47661AADFED5}"/>
    <cellStyle name="Notas 2 3" xfId="618" xr:uid="{59EF4F51-CB89-4108-BE4C-79C52277FC26}"/>
    <cellStyle name="Notas 2 4" xfId="619" xr:uid="{AF6EB121-A4C1-4188-9AA8-EF0E17B4133B}"/>
    <cellStyle name="Notas 2_Cuadro No. 1" xfId="620" xr:uid="{AD473F1A-E0D2-45B7-9204-AB0369D3F3F9}"/>
    <cellStyle name="Notas 3" xfId="621" xr:uid="{B57A6DE7-43B4-442F-A84F-1DF83C9BC67E}"/>
    <cellStyle name="Notas 4" xfId="622" xr:uid="{9B1E9777-41A6-4CFA-B110-7187EFD96EA3}"/>
    <cellStyle name="Notas 5" xfId="623" xr:uid="{ACAD7A4B-A5C3-4512-9CBD-30EE72CA2045}"/>
    <cellStyle name="Notas 6" xfId="624" xr:uid="{CFB35EB6-676E-4874-915E-26CF6CE253AD}"/>
    <cellStyle name="Notas 7" xfId="625" xr:uid="{7901F85D-6D81-430C-A3D3-DF6E7973AC0F}"/>
    <cellStyle name="Note 2" xfId="626" xr:uid="{88735BA7-EB8C-4086-9A16-9332DFF9B3D0}"/>
    <cellStyle name="Output 2" xfId="627" xr:uid="{7FF55C17-AFC8-4D0B-86A7-F8CD872A7C96}"/>
    <cellStyle name="Parent row" xfId="628" xr:uid="{8DA96280-0F39-42CC-8540-A8C36805ECE5}"/>
    <cellStyle name="Percent 2" xfId="7" xr:uid="{12B40715-FDCB-495F-B04A-234539CF7A6B}"/>
    <cellStyle name="Percent 2 2" xfId="630" xr:uid="{264B2844-EFC5-4BD6-B14D-21E3F2392AFD}"/>
    <cellStyle name="Percent 2 2 2" xfId="631" xr:uid="{DF7404A4-3AEB-4BC0-802B-527874F2E9E8}"/>
    <cellStyle name="Percent 2 2 3" xfId="632" xr:uid="{5DF9D31A-B2A6-408F-96EB-6F974872C3A4}"/>
    <cellStyle name="Percent 2 3" xfId="633" xr:uid="{C83FB1FD-3A72-4F15-862D-86A658D272F4}"/>
    <cellStyle name="Percent 2 4" xfId="634" xr:uid="{B6C64E18-7FE2-4C3A-A3B8-DE9178A3C149}"/>
    <cellStyle name="Percent 2 5" xfId="629" xr:uid="{898F5735-C76A-45AD-B491-5AC79579B482}"/>
    <cellStyle name="Percent 3" xfId="635" xr:uid="{3C20448E-5928-4CFC-980A-485FF84DE8A8}"/>
    <cellStyle name="Percent 3 2" xfId="636" xr:uid="{2C7CE71A-2B7C-4783-908E-0605B6E57606}"/>
    <cellStyle name="Percent 3 3" xfId="637" xr:uid="{B9BD64FD-2C22-4A8F-A89F-2516B334673F}"/>
    <cellStyle name="Percent 4" xfId="638" xr:uid="{C4F27E84-45F0-4979-84A1-3AFF0C7C94BF}"/>
    <cellStyle name="Percent 4 2" xfId="639" xr:uid="{95038D59-7146-4601-AD8D-F2327EDCA96E}"/>
    <cellStyle name="Percent 4 3" xfId="640" xr:uid="{C89B5D0F-1398-443B-ADCB-8D20BC47A439}"/>
    <cellStyle name="Percent 5" xfId="641" xr:uid="{74625270-77C2-482A-BC10-5373EB1370F0}"/>
    <cellStyle name="Percent 5 2" xfId="642" xr:uid="{C9B951FF-EC9A-4FAF-AC0A-B2B0A3FA2CDF}"/>
    <cellStyle name="Percent 5 3" xfId="643" xr:uid="{2F1150CB-B2AD-41EC-9887-B03EFC394B00}"/>
    <cellStyle name="Percent 6" xfId="644" xr:uid="{638E0BCC-9D76-441B-A10F-ABF7A59A88F5}"/>
    <cellStyle name="Percent 6 2" xfId="645" xr:uid="{024D241F-AF38-4515-8A98-679157E3240D}"/>
    <cellStyle name="Percent 6 3" xfId="646" xr:uid="{49FD32BD-C7EC-4527-BE4E-0C16C0A79870}"/>
    <cellStyle name="Percent 7" xfId="647" xr:uid="{912D04B1-CD27-4D10-9A0D-5CCD731DADD6}"/>
    <cellStyle name="Percent 7 2" xfId="648" xr:uid="{9C5D0B7D-EDE1-494F-9C47-89C32F9C016C}"/>
    <cellStyle name="Percent 7 2 2" xfId="649" xr:uid="{2D29AB6A-E19A-45F2-AD02-5C0FA77CFF67}"/>
    <cellStyle name="Percent 7 2 3" xfId="650" xr:uid="{FAA13077-7A7A-47F2-919C-CE811EC3AE02}"/>
    <cellStyle name="Percent 7 3" xfId="651" xr:uid="{6BFF62F7-726F-4310-978C-643CE0F8F1D2}"/>
    <cellStyle name="Percent 7 4" xfId="652" xr:uid="{91D69B9A-C59F-4CBF-8D4B-79358E4C5733}"/>
    <cellStyle name="Percent 8" xfId="653" xr:uid="{BF8D0201-4BD6-4AC8-959A-898DEA490E90}"/>
    <cellStyle name="Percent 8 2" xfId="654" xr:uid="{AE3478B6-B167-4CA1-987D-27E5644C0CB5}"/>
    <cellStyle name="Porcentaje" xfId="2" builtinId="5"/>
    <cellStyle name="Porcentaje 2" xfId="655" xr:uid="{9EC8A1AE-4081-4851-AC02-BA3DCC90E9F1}"/>
    <cellStyle name="Porcentaje 2 2" xfId="726" xr:uid="{A57E8DFF-954C-4FCE-A0DF-3DB54FBC1645}"/>
    <cellStyle name="Porcentaje 3" xfId="656" xr:uid="{7A635489-F789-47FE-AC1C-153280F959FA}"/>
    <cellStyle name="Porcentaje 3 2" xfId="727" xr:uid="{84880835-0914-4221-B15B-DD93CA373EEC}"/>
    <cellStyle name="Porcentaje 4" xfId="729" xr:uid="{BC4C8336-9F9F-44EB-9B6E-31354D6B979D}"/>
    <cellStyle name="Porcentaje 5" xfId="731" xr:uid="{D215CDE3-56E8-4C74-A198-09027D04DE51}"/>
    <cellStyle name="Porcentaje 6" xfId="733" xr:uid="{0CCF82FD-8756-450B-A6EF-1F54D811412C}"/>
    <cellStyle name="Porcentaje 7" xfId="735" xr:uid="{7544256E-28F1-411D-B70F-530A60468C6E}"/>
    <cellStyle name="Porcentaje 8" xfId="737" xr:uid="{EB11CC7B-0D5B-44B1-9A9D-746A5B5608CE}"/>
    <cellStyle name="Porcentual 2" xfId="657" xr:uid="{2F00869B-A0E5-4146-A5B1-2596E658829D}"/>
    <cellStyle name="Porcentual 2 2" xfId="658" xr:uid="{86AF2708-A419-46FE-8BE2-BE80BED05A77}"/>
    <cellStyle name="Porcentual 2 2 2" xfId="659" xr:uid="{5262D35B-89F4-420D-AB95-365E034B0738}"/>
    <cellStyle name="Porcentual 2 2 3" xfId="660" xr:uid="{B7F4EC9F-70A1-420B-B190-27FC6F52D449}"/>
    <cellStyle name="Porcentual 2 3" xfId="661" xr:uid="{74E8B1D5-21AD-4580-92C9-9ACB067F71F9}"/>
    <cellStyle name="Porcentual 2 4" xfId="662" xr:uid="{92A95010-7D96-4F3E-8D14-1A592A227A7D}"/>
    <cellStyle name="Porcentual 2 5" xfId="663" xr:uid="{1AECA4E5-FEEE-401F-A445-E199408C8BE6}"/>
    <cellStyle name="Porcentual 3" xfId="664" xr:uid="{5A416F70-A07B-4820-8D17-BF2332FD0E04}"/>
    <cellStyle name="Porcentual 3 2" xfId="665" xr:uid="{C089E8B1-4B33-4787-A2D1-EEF86AE4AF25}"/>
    <cellStyle name="Porcentual 3 2 2" xfId="666" xr:uid="{AF5C0298-9699-4730-9135-916611370005}"/>
    <cellStyle name="Porcentual 3 2 3" xfId="667" xr:uid="{F3A64941-C06B-4006-9E34-CC3676DA5638}"/>
    <cellStyle name="Porcentual 3 3" xfId="668" xr:uid="{DA1206EE-9D2E-4A99-8A8D-D5A0FAA18A3A}"/>
    <cellStyle name="Porcentual 4" xfId="669" xr:uid="{9A01B2ED-0C3A-4B9A-9E62-EC6F764654D1}"/>
    <cellStyle name="Porcentual 4 2" xfId="670" xr:uid="{A55DB8EE-5CCF-48E7-85D6-87CCF116F026}"/>
    <cellStyle name="Porcentual 4 3" xfId="671" xr:uid="{F070DAB4-6310-43C1-A1AD-DC38F0F4E321}"/>
    <cellStyle name="Porcentual 4 4" xfId="672" xr:uid="{856D4F55-D88D-403E-8245-9AF6A8799F15}"/>
    <cellStyle name="Porcentual 4 5" xfId="673" xr:uid="{6370FE4C-DE25-4DB1-9E39-2CB496022F55}"/>
    <cellStyle name="Porcentual 5" xfId="674" xr:uid="{9BFD17E4-FBA9-471D-8070-E6241C093AC9}"/>
    <cellStyle name="Porcentual 6" xfId="675" xr:uid="{F7AA585E-3E26-4958-8D20-AB4D894F4CAB}"/>
    <cellStyle name="Porcentual 6 2" xfId="676" xr:uid="{CBD6D655-0E85-4101-9EF3-9932BDF64FBC}"/>
    <cellStyle name="Porcentual 7" xfId="677" xr:uid="{6FF36AC3-A73A-414E-B305-BBD26168EA8A}"/>
    <cellStyle name="Porcentual 7 2" xfId="678" xr:uid="{F7BA5C22-02D7-4D75-B3A9-17C40FF4018E}"/>
    <cellStyle name="Porcentual 8" xfId="679" xr:uid="{289667B6-DE7E-45BE-91CD-8B064308A15C}"/>
    <cellStyle name="Porcentual 8 2" xfId="680" xr:uid="{D98B0F93-8F3B-4F0A-94C6-E35F5F81936D}"/>
    <cellStyle name="Porcentual 9" xfId="681" xr:uid="{A3542439-A6A5-4FBD-991D-222CFE07A4CB}"/>
    <cellStyle name="Red Text" xfId="682" xr:uid="{69669E58-BE3C-4096-9045-082DF2C21F5F}"/>
    <cellStyle name="Red Text 2" xfId="683" xr:uid="{12348382-0C39-476F-91FA-C23E22089845}"/>
    <cellStyle name="Salida 2" xfId="684" xr:uid="{96F9CEC0-ACA6-48A7-B599-BD8A33BDF2D6}"/>
    <cellStyle name="Salida 2 2" xfId="685" xr:uid="{50CC90BF-5EC3-4DE8-955E-E9AFF8A49347}"/>
    <cellStyle name="Table title" xfId="686" xr:uid="{D4DEE54E-D89F-4E17-AD8F-3E576917D9F1}"/>
    <cellStyle name="Texto de advertencia 2" xfId="687" xr:uid="{0FF25C60-E7F0-44A5-A3CB-1033A9B1F9A8}"/>
    <cellStyle name="Texto de advertencia 2 2" xfId="688" xr:uid="{0F2250DC-C349-4A8C-811F-FEB1AA621D73}"/>
    <cellStyle name="Texto explicativo 2" xfId="689" xr:uid="{7038F59C-ADA8-48D6-8310-AAC0252A5C86}"/>
    <cellStyle name="Texto explicativo 2 2" xfId="690" xr:uid="{172F239F-5168-4230-9D5C-0935336BF7CF}"/>
    <cellStyle name="Title 2" xfId="691" xr:uid="{68520495-F243-4371-930B-73697C332D80}"/>
    <cellStyle name="Título 1 2" xfId="692" xr:uid="{D415C368-3480-4F93-93D5-CAFB88E6B63E}"/>
    <cellStyle name="Título 1 2 2" xfId="693" xr:uid="{B1441D0C-C23A-4EC7-A043-DF1109C6B19D}"/>
    <cellStyle name="Título 2 2" xfId="12" xr:uid="{B5F10F68-297E-4546-8B3A-BB53AC5105CE}"/>
    <cellStyle name="Título 2 2 2" xfId="695" xr:uid="{0F486BE6-076F-4406-9F3A-B9AD23E8D444}"/>
    <cellStyle name="Título 2 2 3" xfId="694" xr:uid="{A60E769A-727E-4919-A62D-E6601A08F9E1}"/>
    <cellStyle name="Título 3 2" xfId="11" xr:uid="{496D482E-5DE0-4ECD-9458-99B557C25D29}"/>
    <cellStyle name="Título 3 2 2" xfId="697" xr:uid="{50CA541D-B279-4489-8E83-6F7B34AA19AD}"/>
    <cellStyle name="Título 3 2 3" xfId="696" xr:uid="{255DB498-C6D3-4709-8BB5-80AB3645ADD1}"/>
    <cellStyle name="Título 4" xfId="10" xr:uid="{0A097C74-D940-4FC8-B7EC-B6EBDA4D099A}"/>
    <cellStyle name="Título 4 2" xfId="699" xr:uid="{AFEDBF3C-389F-4667-913A-8760DED1F110}"/>
    <cellStyle name="Título 4 3" xfId="698" xr:uid="{D845AA71-E9FC-46A3-A5C1-89732766CAAE}"/>
    <cellStyle name="Título 5" xfId="700" xr:uid="{EEB20018-6AB5-4B0B-89EB-5522092B4738}"/>
    <cellStyle name="Título 6" xfId="701" xr:uid="{85EAE741-54FC-4378-BB83-CE8009AF10D2}"/>
    <cellStyle name="TopGrey" xfId="702" xr:uid="{F8C99856-A8B1-42BD-B51F-2B15F76DA20C}"/>
    <cellStyle name="TopGrey 2" xfId="703" xr:uid="{E4F23C48-8980-453F-AA03-F17802D903A1}"/>
    <cellStyle name="Total 2" xfId="704" xr:uid="{6AE98AE7-CB25-49C5-843D-ADC9FDEEECEE}"/>
    <cellStyle name="Total 2 2" xfId="705" xr:uid="{89CEE182-5EE3-4A4F-A388-806F30B67D00}"/>
    <cellStyle name="Total 2_COMP.Febrero 2018" xfId="706" xr:uid="{47F226D1-0419-4C86-9D99-5BE0A4EE6D6B}"/>
    <cellStyle name="Total 3" xfId="707" xr:uid="{E9EBC4A2-3AE6-4176-B375-B6BE686E8162}"/>
    <cellStyle name="Warning Text 2" xfId="708" xr:uid="{BFEF08DF-FB94-4628-A895-57676D90B546}"/>
  </cellStyles>
  <dxfs count="8"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Libreta de direcciones" pivot="0" count="4" xr9:uid="{E1008E26-D146-4675-B9EF-D036CB83C5C3}">
      <tableStyleElement type="wholeTable" dxfId="7"/>
      <tableStyleElement type="headerRow" dxfId="6"/>
      <tableStyleElement type="firstRowStripe" dxfId="5"/>
      <tableStyleElement type="secondRowStripe" dxfId="4"/>
    </tableStyle>
    <tableStyle name="Libreta de direcciones 2" pivot="0" count="4" xr9:uid="{8367AA81-FFCF-496B-8DBC-10E7EB37A911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F57B17"/>
      <color rgb="FFFF8585"/>
      <color rgb="FFFFFFFF"/>
      <color rgb="FF452103"/>
      <color rgb="FFFCEDAE"/>
      <color rgb="FFF48938"/>
      <color rgb="FFD6E1FA"/>
      <color rgb="FFEDF2FD"/>
      <color rgb="FF7837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3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externalLink" Target="externalLinks/externalLink4.xml"/><Relationship Id="rId138" Type="http://schemas.openxmlformats.org/officeDocument/2006/relationships/externalLink" Target="externalLinks/externalLink58.xml"/><Relationship Id="rId159" Type="http://schemas.openxmlformats.org/officeDocument/2006/relationships/externalLink" Target="externalLinks/externalLink79.xml"/><Relationship Id="rId170" Type="http://schemas.openxmlformats.org/officeDocument/2006/relationships/externalLink" Target="externalLinks/externalLink90.xml"/><Relationship Id="rId107" Type="http://schemas.openxmlformats.org/officeDocument/2006/relationships/externalLink" Target="externalLinks/externalLink2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externalLink" Target="externalLinks/externalLink48.xml"/><Relationship Id="rId14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15.xml"/><Relationship Id="rId160" Type="http://schemas.openxmlformats.org/officeDocument/2006/relationships/externalLink" Target="externalLinks/externalLink80.xml"/><Relationship Id="rId181" Type="http://schemas.openxmlformats.org/officeDocument/2006/relationships/customXml" Target="../customXml/item3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externalLink" Target="externalLinks/externalLink38.xml"/><Relationship Id="rId139" Type="http://schemas.openxmlformats.org/officeDocument/2006/relationships/externalLink" Target="externalLinks/externalLink59.xml"/><Relationship Id="rId85" Type="http://schemas.openxmlformats.org/officeDocument/2006/relationships/externalLink" Target="externalLinks/externalLink5.xml"/><Relationship Id="rId150" Type="http://schemas.openxmlformats.org/officeDocument/2006/relationships/externalLink" Target="externalLinks/externalLink70.xml"/><Relationship Id="rId171" Type="http://schemas.openxmlformats.org/officeDocument/2006/relationships/externalLink" Target="externalLinks/externalLink9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externalLink" Target="externalLinks/externalLink28.xml"/><Relationship Id="rId129" Type="http://schemas.openxmlformats.org/officeDocument/2006/relationships/externalLink" Target="externalLinks/externalLink4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externalLink" Target="externalLinks/externalLink16.xml"/><Relationship Id="rId140" Type="http://schemas.openxmlformats.org/officeDocument/2006/relationships/externalLink" Target="externalLinks/externalLink60.xml"/><Relationship Id="rId161" Type="http://schemas.openxmlformats.org/officeDocument/2006/relationships/externalLink" Target="externalLinks/externalLink81.xml"/><Relationship Id="rId182" Type="http://schemas.openxmlformats.org/officeDocument/2006/relationships/customXml" Target="../customXml/item4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3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externalLink" Target="externalLinks/externalLink1.xml"/><Relationship Id="rId86" Type="http://schemas.openxmlformats.org/officeDocument/2006/relationships/externalLink" Target="externalLinks/externalLink6.xml"/><Relationship Id="rId130" Type="http://schemas.openxmlformats.org/officeDocument/2006/relationships/externalLink" Target="externalLinks/externalLink50.xml"/><Relationship Id="rId135" Type="http://schemas.openxmlformats.org/officeDocument/2006/relationships/externalLink" Target="externalLinks/externalLink55.xml"/><Relationship Id="rId151" Type="http://schemas.openxmlformats.org/officeDocument/2006/relationships/externalLink" Target="externalLinks/externalLink71.xml"/><Relationship Id="rId156" Type="http://schemas.openxmlformats.org/officeDocument/2006/relationships/externalLink" Target="externalLinks/externalLink76.xml"/><Relationship Id="rId177" Type="http://schemas.openxmlformats.org/officeDocument/2006/relationships/sharedStrings" Target="sharedStrings.xml"/><Relationship Id="rId172" Type="http://schemas.openxmlformats.org/officeDocument/2006/relationships/externalLink" Target="externalLinks/externalLink9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2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7.xml"/><Relationship Id="rId104" Type="http://schemas.openxmlformats.org/officeDocument/2006/relationships/externalLink" Target="externalLinks/externalLink24.xml"/><Relationship Id="rId120" Type="http://schemas.openxmlformats.org/officeDocument/2006/relationships/externalLink" Target="externalLinks/externalLink40.xml"/><Relationship Id="rId125" Type="http://schemas.openxmlformats.org/officeDocument/2006/relationships/externalLink" Target="externalLinks/externalLink45.xml"/><Relationship Id="rId141" Type="http://schemas.openxmlformats.org/officeDocument/2006/relationships/externalLink" Target="externalLinks/externalLink61.xml"/><Relationship Id="rId146" Type="http://schemas.openxmlformats.org/officeDocument/2006/relationships/externalLink" Target="externalLinks/externalLink66.xml"/><Relationship Id="rId167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2.xml"/><Relationship Id="rId16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7.xml"/><Relationship Id="rId11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35.xml"/><Relationship Id="rId131" Type="http://schemas.openxmlformats.org/officeDocument/2006/relationships/externalLink" Target="externalLinks/externalLink51.xml"/><Relationship Id="rId136" Type="http://schemas.openxmlformats.org/officeDocument/2006/relationships/externalLink" Target="externalLinks/externalLink56.xml"/><Relationship Id="rId157" Type="http://schemas.openxmlformats.org/officeDocument/2006/relationships/externalLink" Target="externalLinks/externalLink77.xml"/><Relationship Id="rId178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52" Type="http://schemas.openxmlformats.org/officeDocument/2006/relationships/externalLink" Target="externalLinks/externalLink72.xml"/><Relationship Id="rId173" Type="http://schemas.openxmlformats.org/officeDocument/2006/relationships/externalLink" Target="externalLinks/externalLink9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20.xml"/><Relationship Id="rId105" Type="http://schemas.openxmlformats.org/officeDocument/2006/relationships/externalLink" Target="externalLinks/externalLink25.xml"/><Relationship Id="rId126" Type="http://schemas.openxmlformats.org/officeDocument/2006/relationships/externalLink" Target="externalLinks/externalLink46.xml"/><Relationship Id="rId147" Type="http://schemas.openxmlformats.org/officeDocument/2006/relationships/externalLink" Target="externalLinks/externalLink67.xml"/><Relationship Id="rId168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3.xml"/><Relationship Id="rId98" Type="http://schemas.openxmlformats.org/officeDocument/2006/relationships/externalLink" Target="externalLinks/externalLink18.xml"/><Relationship Id="rId121" Type="http://schemas.openxmlformats.org/officeDocument/2006/relationships/externalLink" Target="externalLinks/externalLink41.xml"/><Relationship Id="rId142" Type="http://schemas.openxmlformats.org/officeDocument/2006/relationships/externalLink" Target="externalLinks/externalLink62.xml"/><Relationship Id="rId163" Type="http://schemas.openxmlformats.org/officeDocument/2006/relationships/externalLink" Target="externalLinks/externalLink8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36.xml"/><Relationship Id="rId137" Type="http://schemas.openxmlformats.org/officeDocument/2006/relationships/externalLink" Target="externalLinks/externalLink57.xml"/><Relationship Id="rId158" Type="http://schemas.openxmlformats.org/officeDocument/2006/relationships/externalLink" Target="externalLinks/externalLink7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3.xml"/><Relationship Id="rId88" Type="http://schemas.openxmlformats.org/officeDocument/2006/relationships/externalLink" Target="externalLinks/externalLink8.xml"/><Relationship Id="rId111" Type="http://schemas.openxmlformats.org/officeDocument/2006/relationships/externalLink" Target="externalLinks/externalLink31.xml"/><Relationship Id="rId132" Type="http://schemas.openxmlformats.org/officeDocument/2006/relationships/externalLink" Target="externalLinks/externalLink52.xml"/><Relationship Id="rId153" Type="http://schemas.openxmlformats.org/officeDocument/2006/relationships/externalLink" Target="externalLinks/externalLink73.xml"/><Relationship Id="rId174" Type="http://schemas.openxmlformats.org/officeDocument/2006/relationships/theme" Target="theme/theme1.xml"/><Relationship Id="rId179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26.xml"/><Relationship Id="rId12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externalLink" Target="externalLinks/externalLink14.xml"/><Relationship Id="rId99" Type="http://schemas.openxmlformats.org/officeDocument/2006/relationships/externalLink" Target="externalLinks/externalLink19.xml"/><Relationship Id="rId101" Type="http://schemas.openxmlformats.org/officeDocument/2006/relationships/externalLink" Target="externalLinks/externalLink21.xml"/><Relationship Id="rId122" Type="http://schemas.openxmlformats.org/officeDocument/2006/relationships/externalLink" Target="externalLinks/externalLink42.xml"/><Relationship Id="rId143" Type="http://schemas.openxmlformats.org/officeDocument/2006/relationships/externalLink" Target="externalLinks/externalLink63.xml"/><Relationship Id="rId148" Type="http://schemas.openxmlformats.org/officeDocument/2006/relationships/externalLink" Target="externalLinks/externalLink68.xml"/><Relationship Id="rId164" Type="http://schemas.openxmlformats.org/officeDocument/2006/relationships/externalLink" Target="externalLinks/externalLink84.xml"/><Relationship Id="rId169" Type="http://schemas.openxmlformats.org/officeDocument/2006/relationships/externalLink" Target="externalLinks/externalLink8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2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externalLink" Target="externalLinks/externalLink9.xml"/><Relationship Id="rId112" Type="http://schemas.openxmlformats.org/officeDocument/2006/relationships/externalLink" Target="externalLinks/externalLink32.xml"/><Relationship Id="rId133" Type="http://schemas.openxmlformats.org/officeDocument/2006/relationships/externalLink" Target="externalLinks/externalLink53.xml"/><Relationship Id="rId154" Type="http://schemas.openxmlformats.org/officeDocument/2006/relationships/externalLink" Target="externalLinks/externalLink74.xml"/><Relationship Id="rId175" Type="http://schemas.openxmlformats.org/officeDocument/2006/relationships/connections" Target="connections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22.xml"/><Relationship Id="rId123" Type="http://schemas.openxmlformats.org/officeDocument/2006/relationships/externalLink" Target="externalLinks/externalLink43.xml"/><Relationship Id="rId144" Type="http://schemas.openxmlformats.org/officeDocument/2006/relationships/externalLink" Target="externalLinks/externalLink64.xml"/><Relationship Id="rId90" Type="http://schemas.openxmlformats.org/officeDocument/2006/relationships/externalLink" Target="externalLinks/externalLink10.xml"/><Relationship Id="rId165" Type="http://schemas.openxmlformats.org/officeDocument/2006/relationships/externalLink" Target="externalLinks/externalLink8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3.xml"/><Relationship Id="rId134" Type="http://schemas.openxmlformats.org/officeDocument/2006/relationships/externalLink" Target="externalLinks/externalLink54.xml"/><Relationship Id="rId80" Type="http://schemas.openxmlformats.org/officeDocument/2006/relationships/worksheet" Target="worksheets/sheet80.xml"/><Relationship Id="rId155" Type="http://schemas.openxmlformats.org/officeDocument/2006/relationships/externalLink" Target="externalLinks/externalLink75.xml"/><Relationship Id="rId176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3.xml"/><Relationship Id="rId124" Type="http://schemas.openxmlformats.org/officeDocument/2006/relationships/externalLink" Target="externalLinks/externalLink44.xml"/><Relationship Id="rId70" Type="http://schemas.openxmlformats.org/officeDocument/2006/relationships/worksheet" Target="worksheets/sheet70.xml"/><Relationship Id="rId91" Type="http://schemas.openxmlformats.org/officeDocument/2006/relationships/externalLink" Target="externalLinks/externalLink11.xml"/><Relationship Id="rId145" Type="http://schemas.openxmlformats.org/officeDocument/2006/relationships/externalLink" Target="externalLinks/externalLink65.xml"/><Relationship Id="rId166" Type="http://schemas.openxmlformats.org/officeDocument/2006/relationships/externalLink" Target="externalLinks/externalLink8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9 '!$E$22</c:f>
              <c:strCache>
                <c:ptCount val="1"/>
                <c:pt idx="0">
                  <c:v>Tasa de Política Monetaria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'Gráfico 9 '!$F$20:$AC$21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'Gráfico 9 '!$F$22:$AC$22</c:f>
              <c:numCache>
                <c:formatCode>0.00%</c:formatCode>
                <c:ptCount val="24"/>
                <c:pt idx="0">
                  <c:v>4.4999999999999998E-2</c:v>
                </c:pt>
                <c:pt idx="1">
                  <c:v>4.4999999999999998E-2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3-47EE-B6A3-3EF340E93AE9}"/>
            </c:ext>
          </c:extLst>
        </c:ser>
        <c:ser>
          <c:idx val="1"/>
          <c:order val="1"/>
          <c:tx>
            <c:strRef>
              <c:f>'Gráfico 9 '!$E$23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'Gráfico 9 '!$F$20:$AC$21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'Gráfico 9 '!$F$23:$AC$23</c:f>
              <c:numCache>
                <c:formatCode>0.00%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3-47EE-B6A3-3EF340E93AE9}"/>
            </c:ext>
          </c:extLst>
        </c:ser>
        <c:ser>
          <c:idx val="2"/>
          <c:order val="2"/>
          <c:tx>
            <c:strRef>
              <c:f>'Gráfico 9 '!$E$24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'Gráfico 9 '!$F$20:$AC$21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'Gráfico 9 '!$F$24:$AC$24</c:f>
              <c:numCache>
                <c:formatCode>0.00%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3-47EE-B6A3-3EF340E93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442927"/>
        <c:axId val="246448751"/>
      </c:lineChart>
      <c:catAx>
        <c:axId val="24644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46448751"/>
        <c:crosses val="autoZero"/>
        <c:auto val="1"/>
        <c:lblAlgn val="ctr"/>
        <c:lblOffset val="100"/>
        <c:noMultiLvlLbl val="0"/>
      </c:catAx>
      <c:valAx>
        <c:axId val="246448751"/>
        <c:scaling>
          <c:orientation val="minMax"/>
          <c:min val="2.0000000000000004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4644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12'!$D$27</c:f>
              <c:strCache>
                <c:ptCount val="1"/>
                <c:pt idx="0">
                  <c:v>Recaudado 2020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12'!$C$28:$C$30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12'!$D$28:$D$30</c:f>
              <c:numCache>
                <c:formatCode>#,##0.0;\-#,##0.0</c:formatCode>
                <c:ptCount val="3"/>
                <c:pt idx="0">
                  <c:v>65569.528266349982</c:v>
                </c:pt>
                <c:pt idx="1">
                  <c:v>442709.34503055952</c:v>
                </c:pt>
                <c:pt idx="2">
                  <c:v>127495.86961155999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A-47CF-9192-89A3267A9623}"/>
            </c:ext>
          </c:extLst>
        </c:ser>
        <c:ser>
          <c:idx val="1"/>
          <c:order val="1"/>
          <c:tx>
            <c:strRef>
              <c:f>'Gráfico 12'!$E$27</c:f>
              <c:strCache>
                <c:ptCount val="1"/>
                <c:pt idx="0">
                  <c:v>Presupuesto Vigente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12'!$C$28:$C$30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12'!$E$28:$E$30</c:f>
              <c:numCache>
                <c:formatCode>#,##0.0;\-#,##0.0</c:formatCode>
                <c:ptCount val="3"/>
                <c:pt idx="0">
                  <c:v>39594.927493420008</c:v>
                </c:pt>
                <c:pt idx="1">
                  <c:v>601717.11699623999</c:v>
                </c:pt>
                <c:pt idx="2">
                  <c:v>190534.65525032001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A-47CF-9192-89A3267A9623}"/>
            </c:ext>
          </c:extLst>
        </c:ser>
        <c:ser>
          <c:idx val="2"/>
          <c:order val="2"/>
          <c:tx>
            <c:strRef>
              <c:f>'Gráfico 12'!$F$27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3.2407407407407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CA-47CF-9192-89A3267A9623}"/>
                </c:ext>
              </c:extLst>
            </c:dLbl>
            <c:dLbl>
              <c:idx val="2"/>
              <c:layout>
                <c:manualLayout>
                  <c:x val="0"/>
                  <c:y val="-3.2407407407407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CA-47CF-9192-89A3267A9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12'!$C$28:$C$30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12'!$F$28:$F$30</c:f>
              <c:numCache>
                <c:formatCode>#,##0.0;\-#,##0.0</c:formatCode>
                <c:ptCount val="3"/>
                <c:pt idx="0">
                  <c:v>42110.986501939988</c:v>
                </c:pt>
                <c:pt idx="1">
                  <c:v>607452.98337535991</c:v>
                </c:pt>
                <c:pt idx="2">
                  <c:v>191990.43936821003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A-47CF-9192-89A3267A96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1489583"/>
        <c:axId val="1681481263"/>
      </c:barChart>
      <c:catAx>
        <c:axId val="168148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"/>
                <a:ea typeface="+mn-ea"/>
                <a:cs typeface="+mn-cs"/>
              </a:defRPr>
            </a:pPr>
            <a:endParaRPr lang="es-DO"/>
          </a:p>
        </c:txPr>
        <c:crossAx val="1681481263"/>
        <c:crosses val="autoZero"/>
        <c:auto val="1"/>
        <c:lblAlgn val="ctr"/>
        <c:lblOffset val="100"/>
        <c:noMultiLvlLbl val="0"/>
      </c:catAx>
      <c:valAx>
        <c:axId val="1681481263"/>
        <c:scaling>
          <c:orientation val="minMax"/>
        </c:scaling>
        <c:delete val="1"/>
        <c:axPos val="l"/>
        <c:numFmt formatCode="#,##0.0;\-#,##0.0" sourceLinked="1"/>
        <c:majorTickMark val="none"/>
        <c:minorTickMark val="none"/>
        <c:tickLblPos val="nextTo"/>
        <c:crossAx val="168148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+100%</c:v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0FB9D3-EF23-44EB-82DF-45F9BD56F5A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7F4FFAE-7706-4A47-BF30-F1F48075A63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178-4872-B9AC-1F70D1DACB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7AC7EC-6212-4120-85F3-2AA83281BBE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1B22A3A5-D31A-4549-827B-7E47BB15C5A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178-4872-B9AC-1F70D1DAC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Cumplimiento financiero</c:v>
              </c:pt>
              <c:pt idx="1">
                <c:v>Cumplimiento físico</c:v>
              </c:pt>
            </c:strLit>
          </c:cat>
          <c:val>
            <c:numLit>
              <c:formatCode>General</c:formatCode>
              <c:ptCount val="2"/>
              <c:pt idx="0">
                <c:v>0.25609756097560976</c:v>
              </c:pt>
              <c:pt idx="1">
                <c:v>0.50203252032520329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{"126","247"}</c15:f>
                <c15:dlblRangeCache>
                  <c:ptCount val="2"/>
                  <c:pt idx="0">
                    <c:v>126</c:v>
                  </c:pt>
                  <c:pt idx="1">
                    <c:v>247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B178-4872-B9AC-1F70D1DACB0E}"/>
            </c:ext>
          </c:extLst>
        </c:ser>
        <c:ser>
          <c:idx val="1"/>
          <c:order val="1"/>
          <c:tx>
            <c:v>80-100%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656489-5FB4-4908-BFC2-63DA5DB5C5E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AB3C92-23ED-444D-B146-9E69EC57994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178-4872-B9AC-1F70D1DACB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15B518-E1CF-45F2-B75C-D859645D440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C58A495-475A-4F6B-B293-59EF461BCB5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178-4872-B9AC-1F70D1DAC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Cumplimiento financiero</c:v>
              </c:pt>
              <c:pt idx="1">
                <c:v>Cumplimiento físico</c:v>
              </c:pt>
            </c:strLit>
          </c:cat>
          <c:val>
            <c:numLit>
              <c:formatCode>General</c:formatCode>
              <c:ptCount val="2"/>
              <c:pt idx="0">
                <c:v>0.29471544715447157</c:v>
              </c:pt>
              <c:pt idx="1">
                <c:v>0.27032520325203252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{"145","133"}</c15:f>
                <c15:dlblRangeCache>
                  <c:ptCount val="2"/>
                  <c:pt idx="0">
                    <c:v>145</c:v>
                  </c:pt>
                  <c:pt idx="1">
                    <c:v>133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B178-4872-B9AC-1F70D1DACB0E}"/>
            </c:ext>
          </c:extLst>
        </c:ser>
        <c:ser>
          <c:idx val="2"/>
          <c:order val="2"/>
          <c:tx>
            <c:v>60-79%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A7BA1E1-CEBB-459A-8087-2FB18680A04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8A58F51-3A9D-4B0F-B6B3-74D121445AF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178-4872-B9AC-1F70D1DACB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5CEBBB-66E2-4D54-A477-215C3E6377B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651DDD5-8684-41C7-B21B-AF69E5E0FD3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178-4872-B9AC-1F70D1DAC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Cumplimiento financiero</c:v>
              </c:pt>
              <c:pt idx="1">
                <c:v>Cumplimiento físico</c:v>
              </c:pt>
            </c:strLit>
          </c:cat>
          <c:val>
            <c:numLit>
              <c:formatCode>General</c:formatCode>
              <c:ptCount val="2"/>
              <c:pt idx="0">
                <c:v>0.13211382113821138</c:v>
              </c:pt>
              <c:pt idx="1">
                <c:v>8.3333333333333329E-2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{"65","41"}</c15:f>
                <c15:dlblRangeCache>
                  <c:ptCount val="2"/>
                  <c:pt idx="0">
                    <c:v>65</c:v>
                  </c:pt>
                  <c:pt idx="1">
                    <c:v>41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B178-4872-B9AC-1F70D1DACB0E}"/>
            </c:ext>
          </c:extLst>
        </c:ser>
        <c:ser>
          <c:idx val="3"/>
          <c:order val="3"/>
          <c:tx>
            <c:v>0-59%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BDC3911-1179-40E2-A23C-2D1A3D52D79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4E19F96-BA86-4919-AE67-D7BB29A7806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178-4872-B9AC-1F70D1DACB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F3E0B2A-3F09-4B0B-9A7C-9CF4FCFB766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6885821-0FA7-4815-8BE3-1CA07373AF0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178-4872-B9AC-1F70D1DAC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Cumplimiento financiero</c:v>
              </c:pt>
              <c:pt idx="1">
                <c:v>Cumplimiento físico</c:v>
              </c:pt>
            </c:strLit>
          </c:cat>
          <c:val>
            <c:numLit>
              <c:formatCode>General</c:formatCode>
              <c:ptCount val="2"/>
              <c:pt idx="0">
                <c:v>0.31707317073170732</c:v>
              </c:pt>
              <c:pt idx="1">
                <c:v>0.1443089430894309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{"156","71"}</c15:f>
                <c15:dlblRangeCache>
                  <c:ptCount val="2"/>
                  <c:pt idx="0">
                    <c:v>156</c:v>
                  </c:pt>
                  <c:pt idx="1">
                    <c:v>71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B178-4872-B9AC-1F70D1DAC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7400079"/>
        <c:axId val="757405071"/>
      </c:barChart>
      <c:catAx>
        <c:axId val="75740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757405071"/>
        <c:crosses val="autoZero"/>
        <c:auto val="1"/>
        <c:lblAlgn val="ctr"/>
        <c:lblOffset val="100"/>
        <c:noMultiLvlLbl val="0"/>
      </c:catAx>
      <c:valAx>
        <c:axId val="757405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740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16'!$B$6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'Gráfico 16'!$C$6:$G$6</c:f>
              <c:numCache>
                <c:formatCode>#,##0.0</c:formatCode>
                <c:ptCount val="5"/>
                <c:pt idx="0">
                  <c:v>18821.3</c:v>
                </c:pt>
                <c:pt idx="1">
                  <c:v>21564.558932421998</c:v>
                </c:pt>
                <c:pt idx="2">
                  <c:v>23383.153879232003</c:v>
                </c:pt>
                <c:pt idx="3">
                  <c:v>30702.534937208002</c:v>
                </c:pt>
                <c:pt idx="4">
                  <c:v>33343.194293031003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E-4F72-B517-0A6277D5ED52}"/>
            </c:ext>
          </c:extLst>
        </c:ser>
        <c:ser>
          <c:idx val="1"/>
          <c:order val="1"/>
          <c:tx>
            <c:strRef>
              <c:f>'Gráfico 16'!$B$7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'Gráfico 16'!$C$7:$G$7</c:f>
              <c:numCache>
                <c:formatCode>#,##0.0</c:formatCode>
                <c:ptCount val="5"/>
                <c:pt idx="0">
                  <c:v>10722.3</c:v>
                </c:pt>
                <c:pt idx="1">
                  <c:v>10593.606015131154</c:v>
                </c:pt>
                <c:pt idx="2">
                  <c:v>12559.332331954885</c:v>
                </c:pt>
                <c:pt idx="3">
                  <c:v>13919.7977831647</c:v>
                </c:pt>
                <c:pt idx="4">
                  <c:v>14330.87088511856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E-4F72-B517-0A6277D5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74992"/>
        <c:axId val="346373744"/>
      </c:barChart>
      <c:lineChart>
        <c:grouping val="standard"/>
        <c:varyColors val="0"/>
        <c:ser>
          <c:idx val="2"/>
          <c:order val="2"/>
          <c:tx>
            <c:strRef>
              <c:f>'Gráfico 16'!$B$8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16'!$C$5:$G$5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'Gráfico 16'!$C$8:$G$8</c:f>
              <c:numCache>
                <c:formatCode>0.0%</c:formatCode>
                <c:ptCount val="5"/>
                <c:pt idx="0">
                  <c:v>0.36899999999999999</c:v>
                </c:pt>
                <c:pt idx="1">
                  <c:v>0.37595665770694997</c:v>
                </c:pt>
                <c:pt idx="2">
                  <c:v>0.40427469218857742</c:v>
                </c:pt>
                <c:pt idx="3">
                  <c:v>0.56606493448315598</c:v>
                </c:pt>
                <c:pt idx="4">
                  <c:v>0.51300000000000001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E-4F72-B517-0A6277D5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69376"/>
        <c:axId val="1868566880"/>
      </c:lineChart>
      <c:catAx>
        <c:axId val="34637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46373744"/>
        <c:crosses val="autoZero"/>
        <c:auto val="1"/>
        <c:lblAlgn val="ctr"/>
        <c:lblOffset val="100"/>
        <c:noMultiLvlLbl val="0"/>
      </c:catAx>
      <c:valAx>
        <c:axId val="346373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46374992"/>
        <c:crosses val="autoZero"/>
        <c:crossBetween val="between"/>
      </c:valAx>
      <c:valAx>
        <c:axId val="18685668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868569376"/>
        <c:crosses val="max"/>
        <c:crossBetween val="between"/>
      </c:valAx>
      <c:catAx>
        <c:axId val="186856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856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'Gráfico 17'!$C$4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E-46C0-B201-E274381C73E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E-46C0-B201-E274381C73E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9E-46C0-B201-E274381C73ED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9E-46C0-B201-E274381C73ED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9E-46C0-B201-E274381C73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17'!$B$5:$B$9</c:f>
              <c:strCache>
                <c:ptCount val="5"/>
                <c:pt idx="0">
                  <c:v>Dólar Estadounidense</c:v>
                </c:pt>
                <c:pt idx="1">
                  <c:v>Pesos Dominicanos</c:v>
                </c:pt>
                <c:pt idx="2">
                  <c:v>Derecho Especial de Giro</c:v>
                </c:pt>
                <c:pt idx="3">
                  <c:v>Euro</c:v>
                </c:pt>
                <c:pt idx="4">
                  <c:v>Otras Monedas</c:v>
                </c:pt>
              </c:strCache>
            </c:strRef>
          </c:cat>
          <c:val>
            <c:numRef>
              <c:f>'Gráfico 17'!$C$5:$C$9</c:f>
              <c:numCache>
                <c:formatCode>0.0%</c:formatCode>
                <c:ptCount val="5"/>
                <c:pt idx="0">
                  <c:v>0.70099999999999996</c:v>
                </c:pt>
                <c:pt idx="1">
                  <c:v>0.27600000000000002</c:v>
                </c:pt>
                <c:pt idx="2">
                  <c:v>1.4E-2</c:v>
                </c:pt>
                <c:pt idx="3">
                  <c:v>8.0000000000000002E-3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9E-46C0-B201-E274381C73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chart" Target="../charts/chart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7.png"/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646338</xdr:colOff>
      <xdr:row>5</xdr:row>
      <xdr:rowOff>56697</xdr:rowOff>
    </xdr:from>
    <xdr:to>
      <xdr:col>11</xdr:col>
      <xdr:colOff>226785</xdr:colOff>
      <xdr:row>27</xdr:row>
      <xdr:rowOff>125664</xdr:rowOff>
    </xdr:to>
    <xdr:pic>
      <xdr:nvPicPr>
        <xdr:cNvPr id="4" name="Imagen 3" descr="Gráfico, Gráfico en cascada&#10;&#10;Descripción generada automáticamente">
          <a:extLst>
            <a:ext uri="{FF2B5EF4-FFF2-40B4-BE49-F238E27FC236}">
              <a16:creationId xmlns:a16="http://schemas.microsoft.com/office/drawing/2014/main" id="{5D2BE487-19D6-4F84-B525-0B4572C0D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8" t="1159" r="847" b="1014"/>
        <a:stretch/>
      </xdr:blipFill>
      <xdr:spPr bwMode="auto">
        <a:xfrm>
          <a:off x="646338" y="1020536"/>
          <a:ext cx="10692947" cy="43098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0.00329</cdr:x>
      <cdr:y>0.01359</cdr:y>
    </cdr:from>
    <cdr:to>
      <cdr:x>1</cdr:x>
      <cdr:y>1</cdr:y>
    </cdr:to>
    <cdr:pic>
      <cdr:nvPicPr>
        <cdr:cNvPr id="2" name="Imagen 1" descr="Gráfico&#10;&#10;Descripción generada automáticamente">
          <a:extLst xmlns:a="http://schemas.openxmlformats.org/drawingml/2006/main">
            <a:ext uri="{FF2B5EF4-FFF2-40B4-BE49-F238E27FC236}">
              <a16:creationId xmlns:a16="http://schemas.microsoft.com/office/drawing/2014/main" id="{CD48386F-2963-4C3C-8F84-47E9B6648A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5375263" cy="3687568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513707</xdr:colOff>
      <xdr:row>6</xdr:row>
      <xdr:rowOff>0</xdr:rowOff>
    </xdr:from>
    <xdr:to>
      <xdr:col>19</xdr:col>
      <xdr:colOff>267556</xdr:colOff>
      <xdr:row>24</xdr:row>
      <xdr:rowOff>112370</xdr:rowOff>
    </xdr:to>
    <xdr:pic>
      <xdr:nvPicPr>
        <xdr:cNvPr id="3" name="Imagen 2" descr="Gráfico, Gráfico de barras&#10;&#10;Descripción generada automáticamente">
          <a:extLst>
            <a:ext uri="{FF2B5EF4-FFF2-40B4-BE49-F238E27FC236}">
              <a16:creationId xmlns:a16="http://schemas.microsoft.com/office/drawing/2014/main" id="{1A3DD722-C64C-44B5-AF9D-48CC05F13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07" y="1155843"/>
          <a:ext cx="11868793" cy="3579898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10</xdr:col>
      <xdr:colOff>9525</xdr:colOff>
      <xdr:row>14</xdr:row>
      <xdr:rowOff>113879</xdr:rowOff>
    </xdr:to>
    <xdr:pic>
      <xdr:nvPicPr>
        <xdr:cNvPr id="2" name="Imagen 1" descr="Gráfico, Gráfico en cascada&#10;&#10;Descripción generada automáticamente">
          <a:extLst>
            <a:ext uri="{FF2B5EF4-FFF2-40B4-BE49-F238E27FC236}">
              <a16:creationId xmlns:a16="http://schemas.microsoft.com/office/drawing/2014/main" id="{C5B0C64B-3CE4-444F-A324-E0F790C9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90575"/>
          <a:ext cx="6858000" cy="1990304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76142</xdr:colOff>
      <xdr:row>6</xdr:row>
      <xdr:rowOff>32831</xdr:rowOff>
    </xdr:from>
    <xdr:to>
      <xdr:col>24</xdr:col>
      <xdr:colOff>52336</xdr:colOff>
      <xdr:row>31</xdr:row>
      <xdr:rowOff>83737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8780747F-3B9A-4766-B7D5-A1C1AC7F4295}"/>
            </a:ext>
          </a:extLst>
        </xdr:cNvPr>
        <xdr:cNvGrpSpPr/>
      </xdr:nvGrpSpPr>
      <xdr:grpSpPr>
        <a:xfrm>
          <a:off x="1290318" y="1163271"/>
          <a:ext cx="13332128" cy="4761070"/>
          <a:chOff x="527649" y="2806699"/>
          <a:chExt cx="14123054" cy="5478969"/>
        </a:xfrm>
      </xdr:grpSpPr>
      <xdr:grpSp>
        <xdr:nvGrpSpPr>
          <xdr:cNvPr id="48" name="Grupo 47">
            <a:extLst>
              <a:ext uri="{FF2B5EF4-FFF2-40B4-BE49-F238E27FC236}">
                <a16:creationId xmlns:a16="http://schemas.microsoft.com/office/drawing/2014/main" id="{F504CDF6-5429-4C95-B0F1-FF6E5D320063}"/>
              </a:ext>
            </a:extLst>
          </xdr:cNvPr>
          <xdr:cNvGrpSpPr/>
        </xdr:nvGrpSpPr>
        <xdr:grpSpPr>
          <a:xfrm>
            <a:off x="527649" y="2806700"/>
            <a:ext cx="4486945" cy="5478968"/>
            <a:chOff x="527649" y="2806700"/>
            <a:chExt cx="4486945" cy="5478968"/>
          </a:xfrm>
        </xdr:grpSpPr>
        <xdr:grpSp>
          <xdr:nvGrpSpPr>
            <xdr:cNvPr id="73" name="Grupo 72">
              <a:extLst>
                <a:ext uri="{FF2B5EF4-FFF2-40B4-BE49-F238E27FC236}">
                  <a16:creationId xmlns:a16="http://schemas.microsoft.com/office/drawing/2014/main" id="{9B72D91B-F086-44D8-B894-73ABE380B8EF}"/>
                </a:ext>
              </a:extLst>
            </xdr:cNvPr>
            <xdr:cNvGrpSpPr/>
          </xdr:nvGrpSpPr>
          <xdr:grpSpPr>
            <a:xfrm>
              <a:off x="527649" y="3253176"/>
              <a:ext cx="4486945" cy="5032492"/>
              <a:chOff x="527649" y="3157806"/>
              <a:chExt cx="4497291" cy="5227488"/>
            </a:xfrm>
          </xdr:grpSpPr>
          <xdr:sp macro="" textlink="">
            <xdr:nvSpPr>
              <xdr:cNvPr id="75" name="Oval 2">
                <a:extLst>
                  <a:ext uri="{FF2B5EF4-FFF2-40B4-BE49-F238E27FC236}">
                    <a16:creationId xmlns:a16="http://schemas.microsoft.com/office/drawing/2014/main" id="{B4867EA0-C0DD-4DF6-B797-DA384D369FD4}"/>
                  </a:ext>
                </a:extLst>
              </xdr:cNvPr>
              <xdr:cNvSpPr/>
            </xdr:nvSpPr>
            <xdr:spPr>
              <a:xfrm>
                <a:off x="527649" y="3157806"/>
                <a:ext cx="1088725" cy="1093219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</a:t>
                </a:r>
              </a:p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IA</a:t>
                </a:r>
              </a:p>
            </xdr:txBody>
          </xdr:sp>
          <xdr:sp macro="" textlink="">
            <xdr:nvSpPr>
              <xdr:cNvPr id="76" name="Oval 5">
                <a:extLst>
                  <a:ext uri="{FF2B5EF4-FFF2-40B4-BE49-F238E27FC236}">
                    <a16:creationId xmlns:a16="http://schemas.microsoft.com/office/drawing/2014/main" id="{34B50627-3811-4BF9-A08C-539433125250}"/>
                  </a:ext>
                </a:extLst>
              </xdr:cNvPr>
              <xdr:cNvSpPr/>
            </xdr:nvSpPr>
            <xdr:spPr>
              <a:xfrm>
                <a:off x="527649" y="4523057"/>
                <a:ext cx="1088725" cy="1100407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</a:t>
                </a:r>
              </a:p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IB</a:t>
                </a:r>
              </a:p>
            </xdr:txBody>
          </xdr:sp>
          <xdr:sp macro="" textlink="">
            <xdr:nvSpPr>
              <xdr:cNvPr id="77" name="Oval 6">
                <a:extLst>
                  <a:ext uri="{FF2B5EF4-FFF2-40B4-BE49-F238E27FC236}">
                    <a16:creationId xmlns:a16="http://schemas.microsoft.com/office/drawing/2014/main" id="{B837C368-D4B0-4747-9257-ADF4E8A1E1A0}"/>
                  </a:ext>
                </a:extLst>
              </xdr:cNvPr>
              <xdr:cNvSpPr/>
            </xdr:nvSpPr>
            <xdr:spPr>
              <a:xfrm>
                <a:off x="528367" y="5895497"/>
                <a:ext cx="1087288" cy="1093218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</a:t>
                </a:r>
              </a:p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IC</a:t>
                </a:r>
              </a:p>
            </xdr:txBody>
          </xdr:sp>
          <xdr:sp macro="" textlink="">
            <xdr:nvSpPr>
              <xdr:cNvPr id="78" name="Oval 7">
                <a:extLst>
                  <a:ext uri="{FF2B5EF4-FFF2-40B4-BE49-F238E27FC236}">
                    <a16:creationId xmlns:a16="http://schemas.microsoft.com/office/drawing/2014/main" id="{51B0595C-D256-4800-B260-7458FC20F767}"/>
                  </a:ext>
                </a:extLst>
              </xdr:cNvPr>
              <xdr:cNvSpPr/>
            </xdr:nvSpPr>
            <xdr:spPr>
              <a:xfrm>
                <a:off x="528367" y="7260745"/>
                <a:ext cx="1087288" cy="1100408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</a:t>
                </a:r>
              </a:p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ID</a:t>
                </a:r>
              </a:p>
            </xdr:txBody>
          </xdr:sp>
          <xdr:grpSp>
            <xdr:nvGrpSpPr>
              <xdr:cNvPr id="79" name="Grupo 78">
                <a:extLst>
                  <a:ext uri="{FF2B5EF4-FFF2-40B4-BE49-F238E27FC236}">
                    <a16:creationId xmlns:a16="http://schemas.microsoft.com/office/drawing/2014/main" id="{14BF26EA-BC14-4A6F-B656-51D6D8EE1D59}"/>
                  </a:ext>
                </a:extLst>
              </xdr:cNvPr>
              <xdr:cNvGrpSpPr/>
            </xdr:nvGrpSpPr>
            <xdr:grpSpPr>
              <a:xfrm>
                <a:off x="1782194" y="3261145"/>
                <a:ext cx="3242746" cy="5124149"/>
                <a:chOff x="1782194" y="3261145"/>
                <a:chExt cx="3242746" cy="5124149"/>
              </a:xfrm>
            </xdr:grpSpPr>
            <xdr:sp macro="" textlink="">
              <xdr:nvSpPr>
                <xdr:cNvPr id="80" name="CuadroTexto 79">
                  <a:extLst>
                    <a:ext uri="{FF2B5EF4-FFF2-40B4-BE49-F238E27FC236}">
                      <a16:creationId xmlns:a16="http://schemas.microsoft.com/office/drawing/2014/main" id="{533DEA15-977F-4D35-B483-911DE6FA0142}"/>
                    </a:ext>
                  </a:extLst>
                </xdr:cNvPr>
                <xdr:cNvSpPr txBox="1"/>
              </xdr:nvSpPr>
              <xdr:spPr>
                <a:xfrm>
                  <a:off x="1860069" y="3261145"/>
                  <a:ext cx="3164871" cy="890316"/>
                </a:xfrm>
                <a:prstGeom prst="rect">
                  <a:avLst/>
                </a:prstGeom>
                <a:solidFill>
                  <a:schemeClr val="accent1">
                    <a:lumMod val="20000"/>
                    <a:lumOff val="80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marL="0" indent="0" algn="ctr"/>
                  <a:r>
                    <a:rPr lang="es-DO" sz="1300" b="1">
                      <a:solidFill>
                        <a:schemeClr val="accent5">
                          <a:lumMod val="50000"/>
                        </a:schemeClr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rPr>
                    <a:t> Personal de Salud de Primera Línea de centros COVID-19 (Todas las edades)</a:t>
                  </a:r>
                </a:p>
              </xdr:txBody>
            </xdr:sp>
            <xdr:sp macro="" textlink="">
              <xdr:nvSpPr>
                <xdr:cNvPr id="81" name="CuadroTexto 80">
                  <a:extLst>
                    <a:ext uri="{FF2B5EF4-FFF2-40B4-BE49-F238E27FC236}">
                      <a16:creationId xmlns:a16="http://schemas.microsoft.com/office/drawing/2014/main" id="{E454D822-2608-4E45-8035-1337402B3D9C}"/>
                    </a:ext>
                  </a:extLst>
                </xdr:cNvPr>
                <xdr:cNvSpPr txBox="1"/>
              </xdr:nvSpPr>
              <xdr:spPr>
                <a:xfrm>
                  <a:off x="1782194" y="7272955"/>
                  <a:ext cx="3203325" cy="1112339"/>
                </a:xfrm>
                <a:prstGeom prst="rect">
                  <a:avLst/>
                </a:prstGeom>
                <a:solidFill>
                  <a:schemeClr val="accent1">
                    <a:lumMod val="20000"/>
                    <a:lumOff val="80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marL="0" indent="0" algn="ctr"/>
                  <a:r>
                    <a:rPr lang="es-DO" sz="1300" b="1">
                      <a:solidFill>
                        <a:schemeClr val="accent5">
                          <a:lumMod val="50000"/>
                        </a:schemeClr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rPr>
                    <a:t>Adultos &gt;60 años,  Población Militar (FFAA), incluyendo primera línea del Ejército, Policía, Marina de Guerra y  Docentes</a:t>
                  </a:r>
                </a:p>
              </xdr:txBody>
            </xdr:sp>
            <xdr:sp macro="" textlink="">
              <xdr:nvSpPr>
                <xdr:cNvPr id="82" name="CuadroTexto 81">
                  <a:extLst>
                    <a:ext uri="{FF2B5EF4-FFF2-40B4-BE49-F238E27FC236}">
                      <a16:creationId xmlns:a16="http://schemas.microsoft.com/office/drawing/2014/main" id="{D1A456D7-3CC3-459B-A4E2-86E261187203}"/>
                    </a:ext>
                  </a:extLst>
                </xdr:cNvPr>
                <xdr:cNvSpPr txBox="1"/>
              </xdr:nvSpPr>
              <xdr:spPr>
                <a:xfrm>
                  <a:off x="1860069" y="5891992"/>
                  <a:ext cx="3110159" cy="1027111"/>
                </a:xfrm>
                <a:prstGeom prst="rect">
                  <a:avLst/>
                </a:prstGeom>
                <a:solidFill>
                  <a:schemeClr val="accent1">
                    <a:lumMod val="20000"/>
                    <a:lumOff val="80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marL="0" indent="0" algn="ctr"/>
                  <a:r>
                    <a:rPr lang="es-DO" sz="1300" b="1">
                      <a:solidFill>
                        <a:schemeClr val="accent5">
                          <a:lumMod val="50000"/>
                        </a:schemeClr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rPr>
                    <a:t>Adultos &gt;60 años con comorbilidades* priorizando aquellos que estén en asilos de ancianos</a:t>
                  </a:r>
                </a:p>
              </xdr:txBody>
            </xdr:sp>
            <xdr:sp macro="" textlink="">
              <xdr:nvSpPr>
                <xdr:cNvPr id="83" name="CuadroTexto 82">
                  <a:extLst>
                    <a:ext uri="{FF2B5EF4-FFF2-40B4-BE49-F238E27FC236}">
                      <a16:creationId xmlns:a16="http://schemas.microsoft.com/office/drawing/2014/main" id="{875EEACD-6EFE-4D40-AA02-8827C521CA60}"/>
                    </a:ext>
                  </a:extLst>
                </xdr:cNvPr>
                <xdr:cNvSpPr txBox="1"/>
              </xdr:nvSpPr>
              <xdr:spPr>
                <a:xfrm>
                  <a:off x="1860069" y="4501910"/>
                  <a:ext cx="3161076" cy="890318"/>
                </a:xfrm>
                <a:prstGeom prst="rect">
                  <a:avLst/>
                </a:prstGeom>
                <a:solidFill>
                  <a:schemeClr val="accent1">
                    <a:lumMod val="20000"/>
                    <a:lumOff val="80000"/>
                  </a:schemeClr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marL="0" indent="0" algn="ctr"/>
                  <a:r>
                    <a:rPr lang="es-DO" sz="1300" b="1">
                      <a:solidFill>
                        <a:schemeClr val="accent5">
                          <a:lumMod val="50000"/>
                        </a:schemeClr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rPr>
                    <a:t>Resto de personal de Salud</a:t>
                  </a:r>
                </a:p>
                <a:p>
                  <a:pPr marL="0" indent="0" algn="ctr"/>
                  <a:r>
                    <a:rPr lang="es-DO" sz="1300" b="1">
                      <a:solidFill>
                        <a:schemeClr val="accent5">
                          <a:lumMod val="50000"/>
                        </a:schemeClr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rPr>
                    <a:t> (Todas las edades)</a:t>
                  </a:r>
                </a:p>
              </xdr:txBody>
            </xdr:sp>
          </xdr:grpSp>
        </xdr:grpSp>
        <xdr:sp macro="" textlink="">
          <xdr:nvSpPr>
            <xdr:cNvPr id="74" name="Rectángulo 73">
              <a:extLst>
                <a:ext uri="{FF2B5EF4-FFF2-40B4-BE49-F238E27FC236}">
                  <a16:creationId xmlns:a16="http://schemas.microsoft.com/office/drawing/2014/main" id="{991691AC-1D6C-41BB-961F-255350314700}"/>
                </a:ext>
              </a:extLst>
            </xdr:cNvPr>
            <xdr:cNvSpPr/>
          </xdr:nvSpPr>
          <xdr:spPr>
            <a:xfrm>
              <a:off x="609600" y="2806700"/>
              <a:ext cx="3659037" cy="271971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600" b="1">
                  <a:latin typeface="Avenir Next LT Pro" panose="020B0504020202020204" pitchFamily="34" charset="0"/>
                </a:rPr>
                <a:t>Febrero - Abril</a:t>
              </a:r>
            </a:p>
          </xdr:txBody>
        </xdr:sp>
      </xdr:grpSp>
      <xdr:grpSp>
        <xdr:nvGrpSpPr>
          <xdr:cNvPr id="49" name="Grupo 48">
            <a:extLst>
              <a:ext uri="{FF2B5EF4-FFF2-40B4-BE49-F238E27FC236}">
                <a16:creationId xmlns:a16="http://schemas.microsoft.com/office/drawing/2014/main" id="{3BE85E20-6993-40C4-B77E-41826FEACD5C}"/>
              </a:ext>
            </a:extLst>
          </xdr:cNvPr>
          <xdr:cNvGrpSpPr/>
        </xdr:nvGrpSpPr>
        <xdr:grpSpPr>
          <a:xfrm>
            <a:off x="4876800" y="2806701"/>
            <a:ext cx="4876800" cy="3002698"/>
            <a:chOff x="4876800" y="2806701"/>
            <a:chExt cx="4876800" cy="3002698"/>
          </a:xfrm>
        </xdr:grpSpPr>
        <xdr:grpSp>
          <xdr:nvGrpSpPr>
            <xdr:cNvPr id="64" name="Grupo 63">
              <a:extLst>
                <a:ext uri="{FF2B5EF4-FFF2-40B4-BE49-F238E27FC236}">
                  <a16:creationId xmlns:a16="http://schemas.microsoft.com/office/drawing/2014/main" id="{2CA971F6-B55F-4155-B11A-02A5B39F82EA}"/>
                </a:ext>
              </a:extLst>
            </xdr:cNvPr>
            <xdr:cNvGrpSpPr/>
          </xdr:nvGrpSpPr>
          <xdr:grpSpPr>
            <a:xfrm>
              <a:off x="5307822" y="3219302"/>
              <a:ext cx="3823478" cy="2590097"/>
              <a:chOff x="4974027" y="3136780"/>
              <a:chExt cx="3832104" cy="2691341"/>
            </a:xfrm>
          </xdr:grpSpPr>
          <xdr:sp macro="" textlink="">
            <xdr:nvSpPr>
              <xdr:cNvPr id="66" name="Oval 3">
                <a:extLst>
                  <a:ext uri="{FF2B5EF4-FFF2-40B4-BE49-F238E27FC236}">
                    <a16:creationId xmlns:a16="http://schemas.microsoft.com/office/drawing/2014/main" id="{079A2A1E-A60B-41FA-BF82-EF185ABC2836}"/>
                  </a:ext>
                </a:extLst>
              </xdr:cNvPr>
              <xdr:cNvSpPr/>
            </xdr:nvSpPr>
            <xdr:spPr>
              <a:xfrm>
                <a:off x="4974027" y="3136780"/>
                <a:ext cx="1087288" cy="1100407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IIA</a:t>
                </a:r>
              </a:p>
            </xdr:txBody>
          </xdr:sp>
          <xdr:sp macro="" textlink="">
            <xdr:nvSpPr>
              <xdr:cNvPr id="67" name="Oval 8">
                <a:extLst>
                  <a:ext uri="{FF2B5EF4-FFF2-40B4-BE49-F238E27FC236}">
                    <a16:creationId xmlns:a16="http://schemas.microsoft.com/office/drawing/2014/main" id="{26649892-ACD5-4BB9-867F-A36C770F9421}"/>
                  </a:ext>
                </a:extLst>
              </xdr:cNvPr>
              <xdr:cNvSpPr/>
            </xdr:nvSpPr>
            <xdr:spPr>
              <a:xfrm>
                <a:off x="5012127" y="4520601"/>
                <a:ext cx="1087288" cy="1100407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IIB</a:t>
                </a:r>
              </a:p>
            </xdr:txBody>
          </xdr:sp>
          <xdr:sp macro="" textlink="">
            <xdr:nvSpPr>
              <xdr:cNvPr id="68" name="CuadroTexto 67">
                <a:extLst>
                  <a:ext uri="{FF2B5EF4-FFF2-40B4-BE49-F238E27FC236}">
                    <a16:creationId xmlns:a16="http://schemas.microsoft.com/office/drawing/2014/main" id="{30C009E5-A5C8-4C20-A679-B022128CEBD2}"/>
                  </a:ext>
                </a:extLst>
              </xdr:cNvPr>
              <xdr:cNvSpPr txBox="1"/>
            </xdr:nvSpPr>
            <xdr:spPr>
              <a:xfrm>
                <a:off x="6415895" y="3163019"/>
                <a:ext cx="2390236" cy="1118408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 Población 50-59 años con comorbilidades</a:t>
                </a:r>
              </a:p>
            </xdr:txBody>
          </xdr:sp>
          <xdr:sp macro="" textlink="">
            <xdr:nvSpPr>
              <xdr:cNvPr id="69" name="CuadroTexto 68">
                <a:extLst>
                  <a:ext uri="{FF2B5EF4-FFF2-40B4-BE49-F238E27FC236}">
                    <a16:creationId xmlns:a16="http://schemas.microsoft.com/office/drawing/2014/main" id="{2976F0D7-4373-4BB7-8246-F0F0ACE1A842}"/>
                  </a:ext>
                </a:extLst>
              </xdr:cNvPr>
              <xdr:cNvSpPr txBox="1"/>
            </xdr:nvSpPr>
            <xdr:spPr>
              <a:xfrm>
                <a:off x="6415895" y="4644965"/>
                <a:ext cx="2390236" cy="1183156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 Población 50-59 años (resto de la población) </a:t>
                </a:r>
              </a:p>
            </xdr:txBody>
          </xdr:sp>
        </xdr:grpSp>
        <xdr:sp macro="" textlink="">
          <xdr:nvSpPr>
            <xdr:cNvPr id="65" name="Rectángulo 64">
              <a:extLst>
                <a:ext uri="{FF2B5EF4-FFF2-40B4-BE49-F238E27FC236}">
                  <a16:creationId xmlns:a16="http://schemas.microsoft.com/office/drawing/2014/main" id="{7F3102F4-3326-404A-B89A-019B31F95F25}"/>
                </a:ext>
              </a:extLst>
            </xdr:cNvPr>
            <xdr:cNvSpPr/>
          </xdr:nvSpPr>
          <xdr:spPr>
            <a:xfrm>
              <a:off x="4876800" y="2806701"/>
              <a:ext cx="4876800" cy="271970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600" b="1">
                  <a:latin typeface="Avenir Next LT Pro" panose="020B0504020202020204" pitchFamily="34" charset="0"/>
                </a:rPr>
                <a:t>Mayo</a:t>
              </a:r>
            </a:p>
          </xdr:txBody>
        </xdr:sp>
      </xdr:grpSp>
      <xdr:grpSp>
        <xdr:nvGrpSpPr>
          <xdr:cNvPr id="50" name="Grupo 49">
            <a:extLst>
              <a:ext uri="{FF2B5EF4-FFF2-40B4-BE49-F238E27FC236}">
                <a16:creationId xmlns:a16="http://schemas.microsoft.com/office/drawing/2014/main" id="{DD5BDA81-28AA-418C-92FF-3410EDD0F59E}"/>
              </a:ext>
            </a:extLst>
          </xdr:cNvPr>
          <xdr:cNvGrpSpPr/>
        </xdr:nvGrpSpPr>
        <xdr:grpSpPr>
          <a:xfrm>
            <a:off x="10363200" y="2806700"/>
            <a:ext cx="4287503" cy="2921000"/>
            <a:chOff x="10363200" y="2806700"/>
            <a:chExt cx="4287503" cy="2921000"/>
          </a:xfrm>
        </xdr:grpSpPr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BE7A599-50C2-4382-A660-1539A4F144BB}"/>
                </a:ext>
              </a:extLst>
            </xdr:cNvPr>
            <xdr:cNvGrpSpPr/>
          </xdr:nvGrpSpPr>
          <xdr:grpSpPr>
            <a:xfrm>
              <a:off x="10553698" y="3336925"/>
              <a:ext cx="4097005" cy="2390775"/>
              <a:chOff x="10568617" y="3127255"/>
              <a:chExt cx="4106816" cy="2484228"/>
            </a:xfrm>
          </xdr:grpSpPr>
          <xdr:sp macro="" textlink="">
            <xdr:nvSpPr>
              <xdr:cNvPr id="57" name="Oval 9">
                <a:extLst>
                  <a:ext uri="{FF2B5EF4-FFF2-40B4-BE49-F238E27FC236}">
                    <a16:creationId xmlns:a16="http://schemas.microsoft.com/office/drawing/2014/main" id="{D70953EE-50CB-4DEC-9137-6B58A1B0C843}"/>
                  </a:ext>
                </a:extLst>
              </xdr:cNvPr>
              <xdr:cNvSpPr/>
            </xdr:nvSpPr>
            <xdr:spPr>
              <a:xfrm>
                <a:off x="10578142" y="3127255"/>
                <a:ext cx="1088725" cy="1100407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IIIA</a:t>
                </a:r>
              </a:p>
            </xdr:txBody>
          </xdr:sp>
          <xdr:sp macro="" textlink="">
            <xdr:nvSpPr>
              <xdr:cNvPr id="58" name="Oval 10">
                <a:extLst>
                  <a:ext uri="{FF2B5EF4-FFF2-40B4-BE49-F238E27FC236}">
                    <a16:creationId xmlns:a16="http://schemas.microsoft.com/office/drawing/2014/main" id="{5D755405-DDC8-40AC-B7C5-7DE5E159C6F5}"/>
                  </a:ext>
                </a:extLst>
              </xdr:cNvPr>
              <xdr:cNvSpPr/>
            </xdr:nvSpPr>
            <xdr:spPr>
              <a:xfrm>
                <a:off x="10568617" y="4511076"/>
                <a:ext cx="1088725" cy="1100407"/>
              </a:xfrm>
              <a:prstGeom prst="ellipse">
                <a:avLst/>
              </a:prstGeom>
              <a:solidFill>
                <a:schemeClr val="bg1"/>
              </a:solidFill>
              <a:ln w="762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DO" sz="1300" b="1">
                    <a:solidFill>
                      <a:srgbClr val="C00000"/>
                    </a:solidFill>
                    <a:latin typeface="Avenir Next LT Pro" panose="020B0504020202020204" pitchFamily="34" charset="0"/>
                  </a:rPr>
                  <a:t>Fase IIIB</a:t>
                </a:r>
              </a:p>
            </xdr:txBody>
          </xdr:sp>
          <xdr:sp macro="" textlink="">
            <xdr:nvSpPr>
              <xdr:cNvPr id="59" name="CuadroTexto 58">
                <a:extLst>
                  <a:ext uri="{FF2B5EF4-FFF2-40B4-BE49-F238E27FC236}">
                    <a16:creationId xmlns:a16="http://schemas.microsoft.com/office/drawing/2014/main" id="{4505A28E-527F-4A2E-8015-979FBAD5A302}"/>
                  </a:ext>
                </a:extLst>
              </xdr:cNvPr>
              <xdr:cNvSpPr txBox="1"/>
            </xdr:nvSpPr>
            <xdr:spPr>
              <a:xfrm>
                <a:off x="11789433" y="3180991"/>
                <a:ext cx="2886000" cy="890317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 Población 18-49 años con comorbilidades* </a:t>
                </a:r>
              </a:p>
            </xdr:txBody>
          </xdr:sp>
          <xdr:sp macro="" textlink="">
            <xdr:nvSpPr>
              <xdr:cNvPr id="60" name="CuadroTexto 59">
                <a:extLst>
                  <a:ext uri="{FF2B5EF4-FFF2-40B4-BE49-F238E27FC236}">
                    <a16:creationId xmlns:a16="http://schemas.microsoft.com/office/drawing/2014/main" id="{D83B560E-947C-4B89-A14E-9AFA0B5E53A9}"/>
                  </a:ext>
                </a:extLst>
              </xdr:cNvPr>
              <xdr:cNvSpPr txBox="1"/>
            </xdr:nvSpPr>
            <xdr:spPr>
              <a:xfrm>
                <a:off x="11789432" y="4559000"/>
                <a:ext cx="2767724" cy="890317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marL="0" indent="0" algn="ctr"/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 Resto de la población 18-49 años </a:t>
                </a:r>
                <a:r>
                  <a:rPr lang="es-DO" sz="1300" b="1">
                    <a:solidFill>
                      <a:schemeClr val="accent1">
                        <a:lumMod val="75000"/>
                      </a:schemeClr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rPr>
                  <a:t>(</a:t>
                </a:r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resto</a:t>
                </a:r>
                <a:r>
                  <a:rPr lang="es-DO" sz="1300" b="1">
                    <a:solidFill>
                      <a:schemeClr val="accent1">
                        <a:lumMod val="75000"/>
                      </a:schemeClr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rPr>
                  <a:t> de la </a:t>
                </a:r>
                <a:r>
                  <a:rPr lang="es-DO" sz="1300" b="1">
                    <a:solidFill>
                      <a:schemeClr val="accent5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rPr>
                  <a:t>población</a:t>
                </a:r>
                <a:r>
                  <a:rPr lang="es-DO" sz="1300" b="1">
                    <a:solidFill>
                      <a:schemeClr val="accent1">
                        <a:lumMod val="75000"/>
                      </a:schemeClr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rPr>
                  <a:t>) </a:t>
                </a:r>
                <a:endParaRPr lang="es-DO" sz="1300" b="1">
                  <a:solidFill>
                    <a:schemeClr val="accent1">
                      <a:lumMod val="75000"/>
                    </a:schemeClr>
                  </a:solidFill>
                  <a:latin typeface="Avenir Next LT Pro" panose="020B0504020202020204" pitchFamily="34" charset="0"/>
                  <a:ea typeface="+mn-ea"/>
                  <a:cs typeface="+mn-cs"/>
                </a:endParaRPr>
              </a:p>
            </xdr:txBody>
          </xdr:sp>
        </xdr:grpSp>
        <xdr:sp macro="" textlink="">
          <xdr:nvSpPr>
            <xdr:cNvPr id="56" name="Rectángulo 55">
              <a:extLst>
                <a:ext uri="{FF2B5EF4-FFF2-40B4-BE49-F238E27FC236}">
                  <a16:creationId xmlns:a16="http://schemas.microsoft.com/office/drawing/2014/main" id="{7E4DA716-3C7E-4A97-9EBF-6D20205378E4}"/>
                </a:ext>
              </a:extLst>
            </xdr:cNvPr>
            <xdr:cNvSpPr/>
          </xdr:nvSpPr>
          <xdr:spPr>
            <a:xfrm>
              <a:off x="10363200" y="2806700"/>
              <a:ext cx="3659037" cy="271971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600" b="1">
                  <a:latin typeface="Avenir Next LT Pro" panose="020B0504020202020204" pitchFamily="34" charset="0"/>
                </a:rPr>
                <a:t>A</a:t>
              </a:r>
              <a:r>
                <a:rPr lang="es-DO" sz="1600" b="1" baseline="0">
                  <a:latin typeface="Avenir Next LT Pro" panose="020B0504020202020204" pitchFamily="34" charset="0"/>
                </a:rPr>
                <a:t> partir del 10 de Mayo</a:t>
              </a:r>
            </a:p>
          </xdr:txBody>
        </xdr:sp>
      </xdr:grpSp>
      <xdr:sp macro="" textlink="">
        <xdr:nvSpPr>
          <xdr:cNvPr id="51" name="Rectángulo 50">
            <a:extLst>
              <a:ext uri="{FF2B5EF4-FFF2-40B4-BE49-F238E27FC236}">
                <a16:creationId xmlns:a16="http://schemas.microsoft.com/office/drawing/2014/main" id="{63E2F561-2A06-4C64-8ECC-8CC4946FB7BE}"/>
              </a:ext>
            </a:extLst>
          </xdr:cNvPr>
          <xdr:cNvSpPr/>
        </xdr:nvSpPr>
        <xdr:spPr>
          <a:xfrm>
            <a:off x="4268637" y="2806700"/>
            <a:ext cx="608163" cy="271971"/>
          </a:xfrm>
          <a:prstGeom prst="rect">
            <a:avLst/>
          </a:prstGeom>
          <a:ln>
            <a:noFill/>
          </a:ln>
          <a:effectLst/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  <xdr:sp macro="" textlink="">
        <xdr:nvSpPr>
          <xdr:cNvPr id="52" name="Rectángulo 51">
            <a:extLst>
              <a:ext uri="{FF2B5EF4-FFF2-40B4-BE49-F238E27FC236}">
                <a16:creationId xmlns:a16="http://schemas.microsoft.com/office/drawing/2014/main" id="{7E4982FC-43DE-4B9C-A0FA-07313FE2C424}"/>
              </a:ext>
            </a:extLst>
          </xdr:cNvPr>
          <xdr:cNvSpPr/>
        </xdr:nvSpPr>
        <xdr:spPr>
          <a:xfrm>
            <a:off x="9697109" y="2806699"/>
            <a:ext cx="666092" cy="271971"/>
          </a:xfrm>
          <a:prstGeom prst="rect">
            <a:avLst/>
          </a:prstGeom>
          <a:ln>
            <a:noFill/>
          </a:ln>
          <a:effectLst/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  <xdr:sp macro="" textlink="">
        <xdr:nvSpPr>
          <xdr:cNvPr id="53" name="Rectángulo 52">
            <a:extLst>
              <a:ext uri="{FF2B5EF4-FFF2-40B4-BE49-F238E27FC236}">
                <a16:creationId xmlns:a16="http://schemas.microsoft.com/office/drawing/2014/main" id="{DAE440E7-24A6-4CD8-B7B3-6A4773AEC638}"/>
              </a:ext>
            </a:extLst>
          </xdr:cNvPr>
          <xdr:cNvSpPr/>
        </xdr:nvSpPr>
        <xdr:spPr>
          <a:xfrm>
            <a:off x="14020800" y="2806699"/>
            <a:ext cx="608163" cy="271971"/>
          </a:xfrm>
          <a:prstGeom prst="rect">
            <a:avLst/>
          </a:prstGeom>
          <a:ln>
            <a:noFill/>
          </a:ln>
          <a:effectLst/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119062</xdr:rowOff>
    </xdr:from>
    <xdr:to>
      <xdr:col>18</xdr:col>
      <xdr:colOff>561975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6D127C-3828-4418-92BA-4682565AC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4</xdr:row>
      <xdr:rowOff>88900</xdr:rowOff>
    </xdr:from>
    <xdr:to>
      <xdr:col>10</xdr:col>
      <xdr:colOff>1248512</xdr:colOff>
      <xdr:row>14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8374C-EB92-4749-BA58-AFF320F8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93800"/>
          <a:ext cx="7738212" cy="304800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6</xdr:row>
      <xdr:rowOff>0</xdr:rowOff>
    </xdr:from>
    <xdr:to>
      <xdr:col>24</xdr:col>
      <xdr:colOff>66000</xdr:colOff>
      <xdr:row>12</xdr:row>
      <xdr:rowOff>170250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B06EA8-9252-4D3D-96C9-3C8AB4D02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56</xdr:col>
      <xdr:colOff>508000</xdr:colOff>
      <xdr:row>6</xdr:row>
      <xdr:rowOff>38099</xdr:rowOff>
    </xdr:from>
    <xdr:to>
      <xdr:col>63</xdr:col>
      <xdr:colOff>736600</xdr:colOff>
      <xdr:row>10</xdr:row>
      <xdr:rowOff>531118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0E673B-F939-4281-AA4D-FADFCFA8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1752599"/>
          <a:ext cx="5562600" cy="2401194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15</xdr:row>
      <xdr:rowOff>166687</xdr:rowOff>
    </xdr:from>
    <xdr:to>
      <xdr:col>8</xdr:col>
      <xdr:colOff>590549</xdr:colOff>
      <xdr:row>30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0E427A-65B3-4FFF-A719-AC189D915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</xdr:rowOff>
    </xdr:from>
    <xdr:to>
      <xdr:col>13</xdr:col>
      <xdr:colOff>698033</xdr:colOff>
      <xdr:row>42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D4992-1685-47D1-9B4E-2F0E92A7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90525"/>
          <a:ext cx="11908958" cy="773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747711</xdr:colOff>
      <xdr:row>13</xdr:row>
      <xdr:rowOff>180975</xdr:rowOff>
    </xdr:from>
    <xdr:to>
      <xdr:col>5</xdr:col>
      <xdr:colOff>752475</xdr:colOff>
      <xdr:row>29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7F1B44-02DD-4430-97BE-43199EE4A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4</xdr:row>
      <xdr:rowOff>129739</xdr:rowOff>
    </xdr:from>
    <xdr:to>
      <xdr:col>11</xdr:col>
      <xdr:colOff>476251</xdr:colOff>
      <xdr:row>22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92B7ACB-1E95-464E-8406-2A16E076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891739"/>
          <a:ext cx="5972176" cy="33087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7071" cy="2266292"/>
    <xdr:pic>
      <xdr:nvPicPr>
        <xdr:cNvPr id="2" name="Imagen 1">
          <a:extLst>
            <a:ext uri="{FF2B5EF4-FFF2-40B4-BE49-F238E27FC236}">
              <a16:creationId xmlns:a16="http://schemas.microsoft.com/office/drawing/2014/main" id="{A723D46E-1F49-4257-8CB9-EA340716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071" cy="2266292"/>
        </a:xfrm>
        <a:prstGeom prst="rect">
          <a:avLst/>
        </a:prstGeom>
      </xdr:spPr>
    </xdr:pic>
    <xdr:clientData/>
  </xdr:oneCellAnchor>
  <xdr:oneCellAnchor>
    <xdr:from>
      <xdr:col>0</xdr:col>
      <xdr:colOff>111702</xdr:colOff>
      <xdr:row>0</xdr:row>
      <xdr:rowOff>140479</xdr:rowOff>
    </xdr:from>
    <xdr:ext cx="1561571" cy="825826"/>
    <xdr:pic>
      <xdr:nvPicPr>
        <xdr:cNvPr id="3" name="Imagen 1">
          <a:extLst>
            <a:ext uri="{FF2B5EF4-FFF2-40B4-BE49-F238E27FC236}">
              <a16:creationId xmlns:a16="http://schemas.microsoft.com/office/drawing/2014/main" id="{CF350F69-C1A3-4226-872F-66CD4EB6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02" y="140479"/>
          <a:ext cx="1561571" cy="825826"/>
        </a:xfrm>
        <a:prstGeom prst="rect">
          <a:avLst/>
        </a:prstGeom>
      </xdr:spPr>
    </xdr:pic>
    <xdr:clientData/>
  </xdr:oneCellAnchor>
  <xdr:oneCellAnchor>
    <xdr:from>
      <xdr:col>12</xdr:col>
      <xdr:colOff>426983</xdr:colOff>
      <xdr:row>0</xdr:row>
      <xdr:rowOff>0</xdr:rowOff>
    </xdr:from>
    <xdr:ext cx="437071" cy="2266292"/>
    <xdr:pic>
      <xdr:nvPicPr>
        <xdr:cNvPr id="4" name="Imagen 3">
          <a:extLst>
            <a:ext uri="{FF2B5EF4-FFF2-40B4-BE49-F238E27FC236}">
              <a16:creationId xmlns:a16="http://schemas.microsoft.com/office/drawing/2014/main" id="{A6C91DE6-5C47-4FBE-A3FB-A701314D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343508" y="0"/>
          <a:ext cx="437071" cy="2266292"/>
        </a:xfrm>
        <a:prstGeom prst="rect">
          <a:avLst/>
        </a:prstGeom>
      </xdr:spPr>
    </xdr:pic>
    <xdr:clientData/>
  </xdr:oneCellAnchor>
  <xdr:oneCellAnchor>
    <xdr:from>
      <xdr:col>10</xdr:col>
      <xdr:colOff>1559251</xdr:colOff>
      <xdr:row>1</xdr:row>
      <xdr:rowOff>21896</xdr:rowOff>
    </xdr:from>
    <xdr:ext cx="1823766" cy="722586"/>
    <xdr:pic>
      <xdr:nvPicPr>
        <xdr:cNvPr id="5" name="Imagen 4">
          <a:extLst>
            <a:ext uri="{FF2B5EF4-FFF2-40B4-BE49-F238E27FC236}">
              <a16:creationId xmlns:a16="http://schemas.microsoft.com/office/drawing/2014/main" id="{F25988BB-CD03-4D80-B1D2-CCDE6038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80201" y="212396"/>
          <a:ext cx="1823766" cy="722586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7071" cy="2266292"/>
    <xdr:pic>
      <xdr:nvPicPr>
        <xdr:cNvPr id="2" name="Imagen 1">
          <a:extLst>
            <a:ext uri="{FF2B5EF4-FFF2-40B4-BE49-F238E27FC236}">
              <a16:creationId xmlns:a16="http://schemas.microsoft.com/office/drawing/2014/main" id="{BF497B61-B53B-41E6-AAB8-8F1A76C7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7071" cy="2266292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0</xdr:row>
      <xdr:rowOff>0</xdr:rowOff>
    </xdr:from>
    <xdr:ext cx="437071" cy="2266292"/>
    <xdr:pic>
      <xdr:nvPicPr>
        <xdr:cNvPr id="3" name="Imagen 2">
          <a:extLst>
            <a:ext uri="{FF2B5EF4-FFF2-40B4-BE49-F238E27FC236}">
              <a16:creationId xmlns:a16="http://schemas.microsoft.com/office/drawing/2014/main" id="{8FEA2B78-4417-48E3-B654-9BC3D747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0"/>
          <a:ext cx="437071" cy="2266292"/>
        </a:xfrm>
        <a:prstGeom prst="rect">
          <a:avLst/>
        </a:prstGeom>
      </xdr:spPr>
    </xdr:pic>
    <xdr:clientData/>
  </xdr:oneCellAnchor>
  <xdr:oneCellAnchor>
    <xdr:from>
      <xdr:col>7</xdr:col>
      <xdr:colOff>1282561</xdr:colOff>
      <xdr:row>1</xdr:row>
      <xdr:rowOff>29495</xdr:rowOff>
    </xdr:from>
    <xdr:ext cx="1334191" cy="609508"/>
    <xdr:pic>
      <xdr:nvPicPr>
        <xdr:cNvPr id="4" name="Imagen 3">
          <a:extLst>
            <a:ext uri="{FF2B5EF4-FFF2-40B4-BE49-F238E27FC236}">
              <a16:creationId xmlns:a16="http://schemas.microsoft.com/office/drawing/2014/main" id="{E5F05566-D889-4193-950A-AF83D776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9936" y="219995"/>
          <a:ext cx="1334191" cy="609508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5" name="Imagen 4">
          <a:extLst>
            <a:ext uri="{FF2B5EF4-FFF2-40B4-BE49-F238E27FC236}">
              <a16:creationId xmlns:a16="http://schemas.microsoft.com/office/drawing/2014/main" id="{A0C52D3B-8562-485F-9290-8FA1C140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CF45533F-10DE-485D-A681-9681885F2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110909</xdr:colOff>
      <xdr:row>0</xdr:row>
      <xdr:rowOff>66675</xdr:rowOff>
    </xdr:from>
    <xdr:ext cx="1280018" cy="676929"/>
    <xdr:pic>
      <xdr:nvPicPr>
        <xdr:cNvPr id="3" name="Imagen 2">
          <a:extLst>
            <a:ext uri="{FF2B5EF4-FFF2-40B4-BE49-F238E27FC236}">
              <a16:creationId xmlns:a16="http://schemas.microsoft.com/office/drawing/2014/main" id="{4F9E3874-08F1-4373-91D6-C8A8C525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09" y="66675"/>
          <a:ext cx="1280018" cy="676929"/>
        </a:xfrm>
        <a:prstGeom prst="rect">
          <a:avLst/>
        </a:prstGeom>
      </xdr:spPr>
    </xdr:pic>
    <xdr:clientData/>
  </xdr:oneCellAnchor>
  <xdr:oneCellAnchor>
    <xdr:from>
      <xdr:col>8</xdr:col>
      <xdr:colOff>171450</xdr:colOff>
      <xdr:row>0</xdr:row>
      <xdr:rowOff>0</xdr:rowOff>
    </xdr:from>
    <xdr:ext cx="438150" cy="2095499"/>
    <xdr:pic>
      <xdr:nvPicPr>
        <xdr:cNvPr id="4" name="Imagen 3">
          <a:extLst>
            <a:ext uri="{FF2B5EF4-FFF2-40B4-BE49-F238E27FC236}">
              <a16:creationId xmlns:a16="http://schemas.microsoft.com/office/drawing/2014/main" id="{B46677E7-70B1-4CB4-ACFB-DF25B2A67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915900" y="0"/>
          <a:ext cx="438150" cy="2095499"/>
        </a:xfrm>
        <a:prstGeom prst="rect">
          <a:avLst/>
        </a:prstGeom>
      </xdr:spPr>
    </xdr:pic>
    <xdr:clientData/>
  </xdr:oneCellAnchor>
  <xdr:oneCellAnchor>
    <xdr:from>
      <xdr:col>7</xdr:col>
      <xdr:colOff>920611</xdr:colOff>
      <xdr:row>0</xdr:row>
      <xdr:rowOff>172370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9CFD8537-B322-43D5-97B1-026E5993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1486" y="172370"/>
          <a:ext cx="1334191" cy="609508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9BFEC8C1-8A54-4299-B203-A65149071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849225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38150" cy="2095499"/>
    <xdr:pic>
      <xdr:nvPicPr>
        <xdr:cNvPr id="3" name="Imagen 2">
          <a:extLst>
            <a:ext uri="{FF2B5EF4-FFF2-40B4-BE49-F238E27FC236}">
              <a16:creationId xmlns:a16="http://schemas.microsoft.com/office/drawing/2014/main" id="{D46ECE28-0D3A-4105-B4C8-94D5A6410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17974</xdr:rowOff>
    </xdr:from>
    <xdr:ext cx="1280018" cy="676929"/>
    <xdr:pic>
      <xdr:nvPicPr>
        <xdr:cNvPr id="4" name="Imagen 3">
          <a:extLst>
            <a:ext uri="{FF2B5EF4-FFF2-40B4-BE49-F238E27FC236}">
              <a16:creationId xmlns:a16="http://schemas.microsoft.com/office/drawing/2014/main" id="{AB541A39-7B7B-4D04-9357-1A0DAD63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74"/>
          <a:ext cx="1280018" cy="676929"/>
        </a:xfrm>
        <a:prstGeom prst="rect">
          <a:avLst/>
        </a:prstGeom>
      </xdr:spPr>
    </xdr:pic>
    <xdr:clientData/>
  </xdr:oneCellAnchor>
  <xdr:oneCellAnchor>
    <xdr:from>
      <xdr:col>7</xdr:col>
      <xdr:colOff>825361</xdr:colOff>
      <xdr:row>0</xdr:row>
      <xdr:rowOff>143795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185C2E89-616A-437A-A9DC-1561D234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74336" y="143795"/>
          <a:ext cx="1334191" cy="609508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5445" cy="1739348"/>
    <xdr:pic>
      <xdr:nvPicPr>
        <xdr:cNvPr id="2" name="Imagen 1">
          <a:extLst>
            <a:ext uri="{FF2B5EF4-FFF2-40B4-BE49-F238E27FC236}">
              <a16:creationId xmlns:a16="http://schemas.microsoft.com/office/drawing/2014/main" id="{D36E3E6D-D24F-4831-9372-9A1986A7F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5445" cy="1739348"/>
        </a:xfrm>
        <a:prstGeom prst="rect">
          <a:avLst/>
        </a:prstGeom>
      </xdr:spPr>
    </xdr:pic>
    <xdr:clientData/>
  </xdr:oneCellAnchor>
  <xdr:oneCellAnchor>
    <xdr:from>
      <xdr:col>9</xdr:col>
      <xdr:colOff>303694</xdr:colOff>
      <xdr:row>0</xdr:row>
      <xdr:rowOff>0</xdr:rowOff>
    </xdr:from>
    <xdr:ext cx="372717" cy="1932608"/>
    <xdr:pic>
      <xdr:nvPicPr>
        <xdr:cNvPr id="3" name="Imagen 2">
          <a:extLst>
            <a:ext uri="{FF2B5EF4-FFF2-40B4-BE49-F238E27FC236}">
              <a16:creationId xmlns:a16="http://schemas.microsoft.com/office/drawing/2014/main" id="{D36CFDD8-1FEE-4E32-89D8-59CF0720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2362344" y="0"/>
          <a:ext cx="372717" cy="1932608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4" name="Imagen 3">
          <a:extLst>
            <a:ext uri="{FF2B5EF4-FFF2-40B4-BE49-F238E27FC236}">
              <a16:creationId xmlns:a16="http://schemas.microsoft.com/office/drawing/2014/main" id="{395E79BB-9476-4C84-AC39-F00E81636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  <xdr:oneCellAnchor>
    <xdr:from>
      <xdr:col>8</xdr:col>
      <xdr:colOff>1053961</xdr:colOff>
      <xdr:row>0</xdr:row>
      <xdr:rowOff>58070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2152F953-EB02-400A-A6B1-13FCDD44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9036" y="58070"/>
          <a:ext cx="1334191" cy="609508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8150" cy="2095499"/>
    <xdr:pic>
      <xdr:nvPicPr>
        <xdr:cNvPr id="2" name="Imagen 1">
          <a:extLst>
            <a:ext uri="{FF2B5EF4-FFF2-40B4-BE49-F238E27FC236}">
              <a16:creationId xmlns:a16="http://schemas.microsoft.com/office/drawing/2014/main" id="{BCEC9BA4-3B42-4D9A-84FD-D79850E15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8150" cy="2095499"/>
        </a:xfrm>
        <a:prstGeom prst="rect">
          <a:avLst/>
        </a:prstGeom>
      </xdr:spPr>
    </xdr:pic>
    <xdr:clientData/>
  </xdr:oneCellAnchor>
  <xdr:oneCellAnchor>
    <xdr:from>
      <xdr:col>0</xdr:col>
      <xdr:colOff>72809</xdr:colOff>
      <xdr:row>0</xdr:row>
      <xdr:rowOff>151324</xdr:rowOff>
    </xdr:from>
    <xdr:ext cx="1280018" cy="676929"/>
    <xdr:pic>
      <xdr:nvPicPr>
        <xdr:cNvPr id="3" name="Imagen 2">
          <a:extLst>
            <a:ext uri="{FF2B5EF4-FFF2-40B4-BE49-F238E27FC236}">
              <a16:creationId xmlns:a16="http://schemas.microsoft.com/office/drawing/2014/main" id="{9F84F07F-743B-485D-8119-F8F87F04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09" y="151324"/>
          <a:ext cx="1280018" cy="676929"/>
        </a:xfrm>
        <a:prstGeom prst="rect">
          <a:avLst/>
        </a:prstGeom>
      </xdr:spPr>
    </xdr:pic>
    <xdr:clientData/>
  </xdr:oneCellAnchor>
  <xdr:oneCellAnchor>
    <xdr:from>
      <xdr:col>9</xdr:col>
      <xdr:colOff>533400</xdr:colOff>
      <xdr:row>0</xdr:row>
      <xdr:rowOff>0</xdr:rowOff>
    </xdr:from>
    <xdr:ext cx="438150" cy="2095499"/>
    <xdr:pic>
      <xdr:nvPicPr>
        <xdr:cNvPr id="4" name="Imagen 3">
          <a:extLst>
            <a:ext uri="{FF2B5EF4-FFF2-40B4-BE49-F238E27FC236}">
              <a16:creationId xmlns:a16="http://schemas.microsoft.com/office/drawing/2014/main" id="{F6F45D2F-1222-492B-B386-F7B2619D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3030200" y="0"/>
          <a:ext cx="438150" cy="2095499"/>
        </a:xfrm>
        <a:prstGeom prst="rect">
          <a:avLst/>
        </a:prstGeom>
      </xdr:spPr>
    </xdr:pic>
    <xdr:clientData/>
  </xdr:oneCellAnchor>
  <xdr:oneCellAnchor>
    <xdr:from>
      <xdr:col>8</xdr:col>
      <xdr:colOff>1358761</xdr:colOff>
      <xdr:row>0</xdr:row>
      <xdr:rowOff>162845</xdr:rowOff>
    </xdr:from>
    <xdr:ext cx="1334191" cy="609508"/>
    <xdr:pic>
      <xdr:nvPicPr>
        <xdr:cNvPr id="5" name="Imagen 4">
          <a:extLst>
            <a:ext uri="{FF2B5EF4-FFF2-40B4-BE49-F238E27FC236}">
              <a16:creationId xmlns:a16="http://schemas.microsoft.com/office/drawing/2014/main" id="{C25297C9-B417-48E6-A153-3C935000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21986" y="162845"/>
          <a:ext cx="1334191" cy="609508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314326</xdr:colOff>
      <xdr:row>2</xdr:row>
      <xdr:rowOff>190498</xdr:rowOff>
    </xdr:from>
    <xdr:to>
      <xdr:col>13</xdr:col>
      <xdr:colOff>66676</xdr:colOff>
      <xdr:row>20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F6FCCE5-7137-4201-BA64-CD467F0ACE2C}"/>
            </a:ext>
          </a:extLst>
        </xdr:cNvPr>
        <xdr:cNvGrpSpPr/>
      </xdr:nvGrpSpPr>
      <xdr:grpSpPr>
        <a:xfrm>
          <a:off x="1076326" y="571498"/>
          <a:ext cx="8896350" cy="3286127"/>
          <a:chOff x="609600" y="2202624"/>
          <a:chExt cx="16233805" cy="6431132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7F6A5A9C-B746-4341-B07E-E5638095B567}"/>
              </a:ext>
            </a:extLst>
          </xdr:cNvPr>
          <xdr:cNvGrpSpPr/>
        </xdr:nvGrpSpPr>
        <xdr:grpSpPr>
          <a:xfrm>
            <a:off x="609600" y="2202624"/>
            <a:ext cx="15743269" cy="6431132"/>
            <a:chOff x="609600" y="2202624"/>
            <a:chExt cx="15743269" cy="6431132"/>
          </a:xfrm>
        </xdr:grpSpPr>
        <xdr:sp macro="" textlink="">
          <xdr:nvSpPr>
            <xdr:cNvPr id="9" name="Oval 2">
              <a:extLst>
                <a:ext uri="{FF2B5EF4-FFF2-40B4-BE49-F238E27FC236}">
                  <a16:creationId xmlns:a16="http://schemas.microsoft.com/office/drawing/2014/main" id="{BE3C36A1-5652-46EA-927C-2B12E8EB13D1}"/>
                </a:ext>
              </a:extLst>
            </xdr:cNvPr>
            <xdr:cNvSpPr/>
          </xdr:nvSpPr>
          <xdr:spPr>
            <a:xfrm>
              <a:off x="660274" y="3234092"/>
              <a:ext cx="7778369" cy="5361496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 w="76200"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IA 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Personal de Salud de Primera Línea de centros COVID-19 (Todas las edades)</a:t>
              </a: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IB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Resto de personal de Salud  (Todas las edades)</a:t>
              </a: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 IC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Adultos &gt;60 años con comorbilidades* priorizando aquellos que estén en asilos de ancianos</a:t>
              </a: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ID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Adultos &gt;60 años,  Población Militar (FFAA), incluyendo primera línea del Ejército, Policía, Marina de Guerra y  Docentes</a:t>
              </a: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</xdr:txBody>
        </xdr:sp>
        <xdr:sp macro="" textlink="">
          <xdr:nvSpPr>
            <xdr:cNvPr id="10" name="Flecha: pentágono 9">
              <a:extLst>
                <a:ext uri="{FF2B5EF4-FFF2-40B4-BE49-F238E27FC236}">
                  <a16:creationId xmlns:a16="http://schemas.microsoft.com/office/drawing/2014/main" id="{4F85E32B-C5C6-441B-BE94-2F584F01C733}"/>
                </a:ext>
              </a:extLst>
            </xdr:cNvPr>
            <xdr:cNvSpPr/>
          </xdr:nvSpPr>
          <xdr:spPr>
            <a:xfrm>
              <a:off x="609600" y="2202624"/>
              <a:ext cx="8242394" cy="876046"/>
            </a:xfrm>
            <a:prstGeom prst="homePlate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100" b="1">
                  <a:latin typeface="Avenir Next LT Pro" panose="020B0504020202020204" pitchFamily="34" charset="0"/>
                </a:rPr>
                <a:t>Febrero - Abril</a:t>
              </a:r>
            </a:p>
          </xdr:txBody>
        </xdr:sp>
        <xdr:sp macro="" textlink="">
          <xdr:nvSpPr>
            <xdr:cNvPr id="11" name="Oval 2">
              <a:extLst>
                <a:ext uri="{FF2B5EF4-FFF2-40B4-BE49-F238E27FC236}">
                  <a16:creationId xmlns:a16="http://schemas.microsoft.com/office/drawing/2014/main" id="{41D03E9D-A631-482E-9486-409EA89BEBA5}"/>
                </a:ext>
              </a:extLst>
            </xdr:cNvPr>
            <xdr:cNvSpPr/>
          </xdr:nvSpPr>
          <xdr:spPr>
            <a:xfrm>
              <a:off x="9145381" y="3195925"/>
              <a:ext cx="3319425" cy="5418746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 w="76200"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IIA 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Población 50-59 años con comorbilidades</a:t>
              </a:r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IIB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 Población 50-59 años (resto de la población) </a:t>
              </a:r>
            </a:p>
            <a:p>
              <a:pPr algn="ctr"/>
              <a:endParaRPr lang="es-DO" sz="1100" b="1">
                <a:solidFill>
                  <a:schemeClr val="bg1"/>
                </a:solidFill>
                <a:latin typeface="Avenir Next LT Pro" panose="020B0504020202020204" pitchFamily="34" charset="0"/>
              </a:endParaRP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</xdr:txBody>
        </xdr:sp>
        <xdr:sp macro="" textlink="">
          <xdr:nvSpPr>
            <xdr:cNvPr id="12" name="Oval 2">
              <a:extLst>
                <a:ext uri="{FF2B5EF4-FFF2-40B4-BE49-F238E27FC236}">
                  <a16:creationId xmlns:a16="http://schemas.microsoft.com/office/drawing/2014/main" id="{FAF26D0E-AC6A-4AF8-AFE2-CDFFFFF43EF9}"/>
                </a:ext>
              </a:extLst>
            </xdr:cNvPr>
            <xdr:cNvSpPr/>
          </xdr:nvSpPr>
          <xdr:spPr>
            <a:xfrm>
              <a:off x="13033444" y="3234093"/>
              <a:ext cx="3319425" cy="5399663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 w="76200"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IIIA 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Población 18-49 años con comorbilidades* </a:t>
              </a:r>
            </a:p>
            <a:p>
              <a:pPr algn="ctr"/>
              <a:r>
                <a:rPr lang="es-DO" sz="1100" b="1">
                  <a:solidFill>
                    <a:schemeClr val="accent1"/>
                  </a:solidFill>
                  <a:latin typeface="Avenir Next LT Pro" panose="020B0504020202020204" pitchFamily="34" charset="0"/>
                </a:rPr>
                <a:t>Fase IIIB</a:t>
              </a:r>
            </a:p>
            <a:p>
              <a:pPr algn="ctr"/>
              <a:r>
                <a:rPr lang="es-DO" sz="1100" b="1">
                  <a:solidFill>
                    <a:schemeClr val="bg1"/>
                  </a:solidFill>
                  <a:latin typeface="Avenir Next LT Pro" panose="020B0504020202020204" pitchFamily="34" charset="0"/>
                </a:rPr>
                <a:t>  Resto de la población 18-49 años (resto de la población) </a:t>
              </a:r>
            </a:p>
            <a:p>
              <a:pPr algn="ctr"/>
              <a:endParaRPr lang="es-DO" sz="1100" b="1">
                <a:solidFill>
                  <a:schemeClr val="bg1"/>
                </a:solidFill>
                <a:latin typeface="Avenir Next LT Pro" panose="020B0504020202020204" pitchFamily="34" charset="0"/>
              </a:endParaRPr>
            </a:p>
            <a:p>
              <a:pPr algn="ctr"/>
              <a:endParaRPr lang="es-DO" sz="1100" b="1">
                <a:solidFill>
                  <a:schemeClr val="bg1"/>
                </a:solidFill>
                <a:latin typeface="Avenir Next LT Pro" panose="020B0504020202020204" pitchFamily="34" charset="0"/>
              </a:endParaRP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  <a:p>
              <a:pPr algn="ctr"/>
              <a:endParaRPr lang="es-DO" sz="1100" b="1">
                <a:solidFill>
                  <a:sysClr val="windowText" lastClr="000000"/>
                </a:solidFill>
                <a:latin typeface="Avenir Next LT Pro" panose="020B0504020202020204" pitchFamily="34" charset="0"/>
              </a:endParaRPr>
            </a:p>
          </xdr:txBody>
        </xdr:sp>
      </xdr:grpSp>
      <xdr:sp macro="" textlink="">
        <xdr:nvSpPr>
          <xdr:cNvPr id="4" name="Flecha: pentágono 3">
            <a:extLst>
              <a:ext uri="{FF2B5EF4-FFF2-40B4-BE49-F238E27FC236}">
                <a16:creationId xmlns:a16="http://schemas.microsoft.com/office/drawing/2014/main" id="{D0D5526F-402C-4D06-8D9D-B552EA7E9634}"/>
              </a:ext>
            </a:extLst>
          </xdr:cNvPr>
          <xdr:cNvSpPr/>
        </xdr:nvSpPr>
        <xdr:spPr>
          <a:xfrm>
            <a:off x="8801401" y="2202625"/>
            <a:ext cx="4046299" cy="856962"/>
          </a:xfrm>
          <a:prstGeom prst="homePlate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s-DO" sz="1100" b="1">
                <a:solidFill>
                  <a:schemeClr val="lt1"/>
                </a:solidFill>
                <a:latin typeface="Avenir Next LT Pro" panose="020B0504020202020204" pitchFamily="34" charset="0"/>
                <a:ea typeface="+mn-ea"/>
                <a:cs typeface="+mn-cs"/>
              </a:rPr>
              <a:t>Mayo</a:t>
            </a:r>
          </a:p>
        </xdr:txBody>
      </xdr:sp>
      <xdr:sp macro="" textlink="">
        <xdr:nvSpPr>
          <xdr:cNvPr id="5" name="Flecha: pentágono 4">
            <a:extLst>
              <a:ext uri="{FF2B5EF4-FFF2-40B4-BE49-F238E27FC236}">
                <a16:creationId xmlns:a16="http://schemas.microsoft.com/office/drawing/2014/main" id="{2F610C4F-53FE-4B8D-B483-BC202433580A}"/>
              </a:ext>
            </a:extLst>
          </xdr:cNvPr>
          <xdr:cNvSpPr/>
        </xdr:nvSpPr>
        <xdr:spPr>
          <a:xfrm>
            <a:off x="12840305" y="2221706"/>
            <a:ext cx="3659037" cy="856962"/>
          </a:xfrm>
          <a:prstGeom prst="homePlate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1100" b="1">
                <a:latin typeface="Avenir Next LT Pro" panose="020B0504020202020204" pitchFamily="34" charset="0"/>
              </a:rPr>
              <a:t>A</a:t>
            </a:r>
            <a:r>
              <a:rPr lang="es-DO" sz="1100" b="1" baseline="0">
                <a:latin typeface="Avenir Next LT Pro" panose="020B0504020202020204" pitchFamily="34" charset="0"/>
              </a:rPr>
              <a:t> partir del 10 de Mayo</a:t>
            </a:r>
          </a:p>
        </xdr:txBody>
      </xdr:sp>
      <xdr:sp macro="" textlink="">
        <xdr:nvSpPr>
          <xdr:cNvPr id="6" name="Flecha: cheurón 5">
            <a:extLst>
              <a:ext uri="{FF2B5EF4-FFF2-40B4-BE49-F238E27FC236}">
                <a16:creationId xmlns:a16="http://schemas.microsoft.com/office/drawing/2014/main" id="{8DEEB216-1FA1-4E77-8C68-93F0FA904F0A}"/>
              </a:ext>
            </a:extLst>
          </xdr:cNvPr>
          <xdr:cNvSpPr/>
        </xdr:nvSpPr>
        <xdr:spPr>
          <a:xfrm>
            <a:off x="12488398" y="2202624"/>
            <a:ext cx="666092" cy="877840"/>
          </a:xfrm>
          <a:prstGeom prst="chevron">
            <a:avLst/>
          </a:prstGeom>
          <a:solidFill>
            <a:srgbClr val="00B0F0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  <xdr:sp macro="" textlink="">
        <xdr:nvSpPr>
          <xdr:cNvPr id="7" name="Flecha: cheurón 6">
            <a:extLst>
              <a:ext uri="{FF2B5EF4-FFF2-40B4-BE49-F238E27FC236}">
                <a16:creationId xmlns:a16="http://schemas.microsoft.com/office/drawing/2014/main" id="{2CF2EBA3-ECF8-4831-A98C-A35EED6BB944}"/>
              </a:ext>
            </a:extLst>
          </xdr:cNvPr>
          <xdr:cNvSpPr/>
        </xdr:nvSpPr>
        <xdr:spPr>
          <a:xfrm>
            <a:off x="16154491" y="2202625"/>
            <a:ext cx="688914" cy="856960"/>
          </a:xfrm>
          <a:prstGeom prst="chevron">
            <a:avLst/>
          </a:prstGeom>
          <a:solidFill>
            <a:srgbClr val="00B0F0"/>
          </a:solidFill>
          <a:ln>
            <a:solidFill>
              <a:srgbClr val="00B0F0"/>
            </a:solidFill>
          </a:ln>
          <a:effectLst/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  <xdr:sp macro="" textlink="">
        <xdr:nvSpPr>
          <xdr:cNvPr id="8" name="Flecha: cheurón 7">
            <a:extLst>
              <a:ext uri="{FF2B5EF4-FFF2-40B4-BE49-F238E27FC236}">
                <a16:creationId xmlns:a16="http://schemas.microsoft.com/office/drawing/2014/main" id="{6D0852FA-0F6B-4845-809B-86A0FE17D895}"/>
              </a:ext>
            </a:extLst>
          </xdr:cNvPr>
          <xdr:cNvSpPr/>
        </xdr:nvSpPr>
        <xdr:spPr>
          <a:xfrm>
            <a:off x="8500568" y="2202625"/>
            <a:ext cx="666092" cy="876045"/>
          </a:xfrm>
          <a:prstGeom prst="chevron">
            <a:avLst/>
          </a:prstGeom>
          <a:solidFill>
            <a:srgbClr val="00B0F0"/>
          </a:solidFill>
          <a:ln>
            <a:solidFill>
              <a:srgbClr val="00B0F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2</xdr:row>
      <xdr:rowOff>161924</xdr:rowOff>
    </xdr:from>
    <xdr:to>
      <xdr:col>11</xdr:col>
      <xdr:colOff>485775</xdr:colOff>
      <xdr:row>21</xdr:row>
      <xdr:rowOff>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D93F0-654B-4F78-845B-194755430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542924"/>
          <a:ext cx="7496175" cy="3464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247651</xdr:colOff>
      <xdr:row>4</xdr:row>
      <xdr:rowOff>99405</xdr:rowOff>
    </xdr:from>
    <xdr:to>
      <xdr:col>10</xdr:col>
      <xdr:colOff>571501</xdr:colOff>
      <xdr:row>19</xdr:row>
      <xdr:rowOff>170777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A111F4-3A9B-4D42-900F-6945F022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1" y="861405"/>
          <a:ext cx="5657850" cy="2928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4</xdr:row>
      <xdr:rowOff>38100</xdr:rowOff>
    </xdr:from>
    <xdr:to>
      <xdr:col>10</xdr:col>
      <xdr:colOff>676275</xdr:colOff>
      <xdr:row>25</xdr:row>
      <xdr:rowOff>57126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A6B1D-32FF-4B0E-9669-088F019D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800100"/>
          <a:ext cx="5981700" cy="4019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4</xdr:row>
      <xdr:rowOff>57150</xdr:rowOff>
    </xdr:from>
    <xdr:to>
      <xdr:col>13</xdr:col>
      <xdr:colOff>658285</xdr:colOff>
      <xdr:row>19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2C00C-8FD5-443D-B293-2B9B4809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819150"/>
          <a:ext cx="9430810" cy="289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4</xdr:row>
      <xdr:rowOff>95250</xdr:rowOff>
    </xdr:from>
    <xdr:to>
      <xdr:col>12</xdr:col>
      <xdr:colOff>104775</xdr:colOff>
      <xdr:row>16</xdr:row>
      <xdr:rowOff>24130</xdr:rowOff>
    </xdr:to>
    <xdr:pic>
      <xdr:nvPicPr>
        <xdr:cNvPr id="2" name="Picture 12" descr="Chart, waterfall chart&#10;&#10;Description automatically generated">
          <a:extLst>
            <a:ext uri="{FF2B5EF4-FFF2-40B4-BE49-F238E27FC236}">
              <a16:creationId xmlns:a16="http://schemas.microsoft.com/office/drawing/2014/main" id="{BD902B2A-E290-481D-BF05-CB06F6463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"/>
        <a:stretch/>
      </xdr:blipFill>
      <xdr:spPr bwMode="auto">
        <a:xfrm>
          <a:off x="2733675" y="666750"/>
          <a:ext cx="6515100" cy="22148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451561</xdr:colOff>
      <xdr:row>5</xdr:row>
      <xdr:rowOff>76201</xdr:rowOff>
    </xdr:from>
    <xdr:to>
      <xdr:col>13</xdr:col>
      <xdr:colOff>114301</xdr:colOff>
      <xdr:row>17</xdr:row>
      <xdr:rowOff>68091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6C51937-DFD0-4383-9CA1-442C959D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561" y="942976"/>
          <a:ext cx="8425740" cy="22778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531574</xdr:colOff>
      <xdr:row>7</xdr:row>
      <xdr:rowOff>45537</xdr:rowOff>
    </xdr:from>
    <xdr:to>
      <xdr:col>29</xdr:col>
      <xdr:colOff>13048</xdr:colOff>
      <xdr:row>24</xdr:row>
      <xdr:rowOff>39145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855F2B-8438-4BA7-ABBC-2AD3A5614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Internacional/04%20BOLIVAR%20-%20Y-O%20-%20HUASCAR%20J/BASE%20CUADROS%20PRESIDENTE%202004/EST.%20SERVICIO%20DEUDA%20SEPTIEMBRE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deuda/PROYECCIONES%20DEL%20SERVICIO/PROY2004/PROY%20-%20PROY2004B%20CON%20TASAS%20CAMBIO%2004%20SEP01%20ORIGINA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swn05d/WHD/DATA/S1/BLZ/Reports/BLZRedTables6_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WINDOWS/TEMP/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US/ARM/REP/97ARMRED/TABLES/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Kbcat/data/crude/NWE/Normprice/2003/1Q%202003%20New%20Normpr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GDP%20upda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NCFP/Recursos/Proyrena/Anual/2002/Alt4_Proy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E/Secto%20publico/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Archivos%20Excel/Boletines/Excel/Otros/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GWN03P/WHD/My%20Documents/LatinAmerica/Colombia/Reports%20Mission%20April%202000/Fiscal%20Tables/Fiscal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/DGCP-STRUCTURE/Manual%20Operativo%20DGCP/Manuales%20de%20Soporte/Sistema%20de%20Informacion%20Financiera/Sistema%20de%20Informac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Paises/My%20Documents/Excel/Otros/FAX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Otros/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Archivos%20Excel/Boletines/Excel/Otros/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CRI-BOP-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ocuments%20and%20Settings/routtm/Local%20Settings/Temporary%20Internet%20Files/OLK13/chartsheet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E22C-632A-44A0-A882-16CE6EC058B5}">
  <dimension ref="B1:N31"/>
  <sheetViews>
    <sheetView showGridLines="0" zoomScale="84" zoomScaleNormal="84" workbookViewId="0">
      <selection activeCell="B4" sqref="B4:M4"/>
    </sheetView>
  </sheetViews>
  <sheetFormatPr baseColWidth="10" defaultColWidth="11.42578125" defaultRowHeight="15"/>
  <cols>
    <col min="1" max="1" width="11.42578125" style="1"/>
    <col min="2" max="2" width="52.7109375" style="1" bestFit="1" customWidth="1"/>
    <col min="3" max="16384" width="11.42578125" style="1"/>
  </cols>
  <sheetData>
    <row r="1" spans="2:14">
      <c r="B1" s="90"/>
      <c r="C1" s="90"/>
      <c r="D1" s="90"/>
      <c r="E1" s="90"/>
      <c r="F1" s="90"/>
      <c r="G1" s="90"/>
    </row>
    <row r="2" spans="2:14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2:14">
      <c r="B3" s="951" t="s">
        <v>1038</v>
      </c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0"/>
    </row>
    <row r="4" spans="2:14">
      <c r="B4" s="951" t="s">
        <v>434</v>
      </c>
      <c r="C4" s="951"/>
      <c r="D4" s="951"/>
      <c r="E4" s="951"/>
      <c r="F4" s="951"/>
      <c r="G4" s="951"/>
      <c r="H4" s="951"/>
      <c r="I4" s="951"/>
      <c r="J4" s="951"/>
      <c r="K4" s="951"/>
      <c r="L4" s="951"/>
      <c r="M4" s="951"/>
      <c r="N4" s="90"/>
    </row>
    <row r="5" spans="2:14">
      <c r="B5" s="952" t="s">
        <v>524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0"/>
    </row>
    <row r="6" spans="2:14">
      <c r="B6" s="515"/>
      <c r="C6" s="516"/>
      <c r="D6" s="516"/>
      <c r="E6" s="516"/>
      <c r="F6" s="516"/>
      <c r="G6" s="90"/>
      <c r="H6" s="90"/>
      <c r="I6" s="517"/>
      <c r="J6" s="518"/>
      <c r="K6" s="518"/>
      <c r="L6" s="518"/>
      <c r="M6" s="518"/>
      <c r="N6" s="90"/>
    </row>
    <row r="7" spans="2:14">
      <c r="B7" s="519"/>
      <c r="C7" s="518"/>
      <c r="D7" s="518"/>
      <c r="E7" s="518"/>
      <c r="F7" s="518"/>
      <c r="G7" s="90"/>
      <c r="H7" s="90"/>
      <c r="I7" s="520"/>
      <c r="J7" s="518"/>
      <c r="K7" s="518"/>
      <c r="L7" s="518"/>
      <c r="M7" s="521"/>
      <c r="N7" s="90"/>
    </row>
    <row r="8" spans="2:14">
      <c r="B8" s="519"/>
      <c r="C8" s="518"/>
      <c r="D8" s="518"/>
      <c r="E8" s="518"/>
      <c r="F8" s="518"/>
      <c r="G8" s="90"/>
      <c r="H8" s="90"/>
      <c r="I8" s="90"/>
      <c r="J8" s="90"/>
      <c r="K8" s="90"/>
      <c r="L8" s="90"/>
      <c r="M8" s="90"/>
      <c r="N8" s="90"/>
    </row>
    <row r="9" spans="2:14">
      <c r="B9" s="515"/>
      <c r="C9" s="516"/>
      <c r="D9" s="516"/>
      <c r="E9" s="516"/>
      <c r="F9" s="516"/>
      <c r="G9" s="90"/>
      <c r="H9" s="90"/>
      <c r="I9" s="90"/>
      <c r="J9" s="90"/>
      <c r="K9" s="90"/>
      <c r="L9" s="90"/>
      <c r="M9" s="90"/>
      <c r="N9" s="90"/>
    </row>
    <row r="10" spans="2:14">
      <c r="B10" s="517"/>
      <c r="C10" s="518"/>
      <c r="D10" s="518"/>
      <c r="E10" s="518"/>
      <c r="F10" s="518"/>
      <c r="G10" s="90"/>
      <c r="H10" s="90"/>
      <c r="I10" s="90"/>
      <c r="J10" s="90"/>
      <c r="K10" s="90"/>
      <c r="L10" s="90"/>
      <c r="M10" s="90"/>
      <c r="N10" s="90"/>
    </row>
    <row r="11" spans="2:14">
      <c r="B11" s="90"/>
      <c r="C11" s="90"/>
      <c r="D11" s="90"/>
      <c r="E11" s="90"/>
      <c r="F11" s="90"/>
      <c r="G11" s="90"/>
    </row>
    <row r="12" spans="2:14">
      <c r="B12" s="90"/>
      <c r="C12" s="90"/>
      <c r="D12" s="90"/>
      <c r="E12" s="90"/>
      <c r="F12" s="90"/>
      <c r="G12" s="90"/>
    </row>
    <row r="13" spans="2:14">
      <c r="B13" s="950"/>
      <c r="C13" s="950"/>
      <c r="D13" s="950"/>
      <c r="E13" s="950"/>
      <c r="F13" s="950"/>
      <c r="G13" s="90"/>
    </row>
    <row r="14" spans="2:14">
      <c r="B14" s="950"/>
      <c r="C14" s="522"/>
      <c r="D14" s="522"/>
      <c r="E14" s="522"/>
      <c r="F14" s="522"/>
      <c r="G14" s="90"/>
    </row>
    <row r="15" spans="2:14">
      <c r="B15" s="519"/>
      <c r="C15" s="518"/>
      <c r="D15" s="518"/>
      <c r="E15" s="518"/>
      <c r="F15" s="518"/>
      <c r="G15" s="90"/>
    </row>
    <row r="16" spans="2:14">
      <c r="B16" s="517"/>
      <c r="C16" s="521"/>
      <c r="D16" s="518"/>
      <c r="E16" s="518"/>
      <c r="F16" s="518"/>
      <c r="G16" s="90"/>
    </row>
    <row r="17" spans="2:7">
      <c r="B17" s="517"/>
      <c r="C17" s="521"/>
      <c r="D17" s="518"/>
      <c r="E17" s="518"/>
      <c r="F17" s="518"/>
      <c r="G17" s="90"/>
    </row>
    <row r="18" spans="2:7">
      <c r="B18" s="517"/>
      <c r="C18" s="521"/>
      <c r="D18" s="518"/>
      <c r="E18" s="518"/>
      <c r="F18" s="518"/>
      <c r="G18" s="90"/>
    </row>
    <row r="19" spans="2:7">
      <c r="B19" s="90"/>
      <c r="C19" s="90"/>
      <c r="D19" s="90"/>
      <c r="E19" s="90"/>
      <c r="F19" s="90"/>
      <c r="G19" s="90"/>
    </row>
    <row r="20" spans="2:7">
      <c r="B20" s="90"/>
      <c r="C20" s="90"/>
      <c r="D20" s="90"/>
      <c r="E20" s="90"/>
      <c r="F20" s="90"/>
      <c r="G20" s="90"/>
    </row>
    <row r="21" spans="2:7">
      <c r="B21" s="90"/>
      <c r="C21" s="90"/>
      <c r="D21" s="90"/>
      <c r="E21" s="90"/>
      <c r="F21" s="90"/>
      <c r="G21" s="90"/>
    </row>
    <row r="29" spans="2:7">
      <c r="B29" s="30" t="s">
        <v>132</v>
      </c>
    </row>
    <row r="30" spans="2:7">
      <c r="B30" s="30" t="s">
        <v>473</v>
      </c>
    </row>
    <row r="31" spans="2:7">
      <c r="B31" s="30" t="s">
        <v>474</v>
      </c>
    </row>
  </sheetData>
  <mergeCells count="6">
    <mergeCell ref="B13:B14"/>
    <mergeCell ref="C13:D13"/>
    <mergeCell ref="E13:F13"/>
    <mergeCell ref="B3:M3"/>
    <mergeCell ref="B4:M4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8913-4212-4C25-9D26-88AC183CAA00}">
  <dimension ref="E5:AH31"/>
  <sheetViews>
    <sheetView showGridLines="0" topLeftCell="B1" zoomScale="73" zoomScaleNormal="73" workbookViewId="0">
      <selection activeCell="O6" sqref="O6"/>
    </sheetView>
  </sheetViews>
  <sheetFormatPr baseColWidth="10" defaultColWidth="9.140625" defaultRowHeight="15"/>
  <cols>
    <col min="1" max="16384" width="9.140625" style="1"/>
  </cols>
  <sheetData>
    <row r="5" spans="6:15">
      <c r="O5" s="495" t="s">
        <v>1046</v>
      </c>
    </row>
    <row r="6" spans="6:15">
      <c r="O6" s="495" t="s">
        <v>434</v>
      </c>
    </row>
    <row r="7" spans="6:15" s="479" customFormat="1">
      <c r="F7" s="963"/>
      <c r="G7" s="828"/>
      <c r="H7" s="829"/>
      <c r="I7" s="829"/>
      <c r="J7" s="829"/>
      <c r="K7" s="963"/>
      <c r="L7" s="828"/>
      <c r="M7" s="829"/>
      <c r="N7" s="829"/>
      <c r="O7" s="496" t="s">
        <v>524</v>
      </c>
    </row>
    <row r="8" spans="6:15" s="479" customFormat="1">
      <c r="F8" s="963"/>
      <c r="G8" s="828"/>
      <c r="H8" s="829"/>
      <c r="I8" s="829"/>
      <c r="J8" s="829"/>
      <c r="K8" s="963"/>
      <c r="L8" s="828"/>
      <c r="M8" s="829"/>
      <c r="N8" s="829"/>
      <c r="O8" s="829"/>
    </row>
    <row r="9" spans="6:15" s="479" customFormat="1">
      <c r="F9" s="963"/>
      <c r="G9" s="828"/>
      <c r="H9" s="829"/>
      <c r="I9" s="829"/>
      <c r="J9" s="829"/>
      <c r="K9" s="963"/>
      <c r="L9" s="828"/>
      <c r="M9" s="829"/>
      <c r="N9" s="829"/>
      <c r="O9" s="829"/>
    </row>
    <row r="10" spans="6:15" s="479" customFormat="1">
      <c r="F10" s="963"/>
      <c r="G10" s="828"/>
      <c r="H10" s="829"/>
      <c r="I10" s="829"/>
      <c r="J10" s="829"/>
      <c r="K10" s="963"/>
      <c r="L10" s="828"/>
      <c r="M10" s="829"/>
      <c r="N10" s="829"/>
      <c r="O10" s="829"/>
    </row>
    <row r="11" spans="6:15" s="479" customFormat="1">
      <c r="F11" s="963"/>
      <c r="G11" s="828"/>
      <c r="H11" s="829"/>
      <c r="I11" s="829"/>
      <c r="J11" s="829"/>
      <c r="K11" s="963"/>
      <c r="L11" s="828"/>
      <c r="M11" s="829"/>
      <c r="N11" s="829"/>
      <c r="O11" s="829"/>
    </row>
    <row r="12" spans="6:15" s="479" customFormat="1">
      <c r="F12" s="963"/>
      <c r="G12" s="828"/>
      <c r="H12" s="829"/>
      <c r="I12" s="829"/>
      <c r="J12" s="829"/>
      <c r="K12" s="963"/>
      <c r="L12" s="828"/>
      <c r="M12" s="829"/>
      <c r="N12" s="829"/>
      <c r="O12" s="829"/>
    </row>
    <row r="13" spans="6:15" s="479" customFormat="1">
      <c r="F13" s="963"/>
      <c r="G13" s="828"/>
      <c r="H13" s="829"/>
      <c r="I13" s="829"/>
      <c r="J13" s="829"/>
      <c r="K13" s="963"/>
      <c r="L13" s="828"/>
      <c r="M13" s="829"/>
      <c r="N13" s="829"/>
      <c r="O13" s="829"/>
    </row>
    <row r="14" spans="6:15" s="479" customFormat="1">
      <c r="F14" s="963"/>
      <c r="G14" s="828"/>
      <c r="H14" s="829"/>
      <c r="I14" s="829"/>
      <c r="J14" s="829"/>
      <c r="K14" s="963"/>
      <c r="L14" s="828"/>
      <c r="M14" s="829"/>
      <c r="N14" s="829"/>
      <c r="O14" s="829"/>
    </row>
    <row r="15" spans="6:15" s="479" customFormat="1">
      <c r="F15" s="963"/>
      <c r="G15" s="828"/>
      <c r="H15" s="829"/>
      <c r="I15" s="829"/>
      <c r="J15" s="829"/>
      <c r="K15" s="963"/>
      <c r="L15" s="828"/>
      <c r="M15" s="829"/>
      <c r="N15" s="829"/>
      <c r="O15" s="829"/>
    </row>
    <row r="16" spans="6:15" s="479" customFormat="1">
      <c r="F16" s="963"/>
      <c r="G16" s="828"/>
      <c r="H16" s="829"/>
      <c r="I16" s="829"/>
      <c r="J16" s="829"/>
      <c r="K16" s="963"/>
      <c r="L16" s="828"/>
      <c r="M16" s="829"/>
      <c r="N16" s="829"/>
      <c r="O16" s="829"/>
    </row>
    <row r="17" spans="5:34" s="479" customFormat="1">
      <c r="F17" s="963"/>
      <c r="G17" s="828"/>
      <c r="H17" s="829"/>
      <c r="I17" s="829"/>
      <c r="J17" s="829"/>
      <c r="K17" s="963"/>
      <c r="L17" s="828"/>
      <c r="M17" s="829"/>
      <c r="N17" s="829"/>
      <c r="O17" s="829"/>
    </row>
    <row r="18" spans="5:34" s="479" customFormat="1">
      <c r="F18" s="963"/>
      <c r="G18" s="828"/>
      <c r="H18" s="829"/>
      <c r="I18" s="829"/>
      <c r="J18" s="829"/>
      <c r="K18" s="963"/>
      <c r="L18" s="828"/>
      <c r="M18" s="829"/>
      <c r="N18" s="829"/>
      <c r="O18" s="829"/>
    </row>
    <row r="20" spans="5:34">
      <c r="E20" s="962" t="s">
        <v>98</v>
      </c>
      <c r="F20" s="964">
        <v>2020</v>
      </c>
      <c r="G20" s="964"/>
      <c r="H20" s="964"/>
      <c r="I20" s="964"/>
      <c r="J20" s="964"/>
      <c r="K20" s="964"/>
      <c r="L20" s="964"/>
      <c r="M20" s="964"/>
      <c r="N20" s="964"/>
      <c r="O20" s="964"/>
      <c r="P20" s="964"/>
      <c r="Q20" s="964"/>
      <c r="R20" s="964">
        <v>2021</v>
      </c>
      <c r="S20" s="964"/>
      <c r="T20" s="964"/>
      <c r="U20" s="964"/>
      <c r="V20" s="964"/>
      <c r="W20" s="964"/>
      <c r="X20" s="964"/>
      <c r="Y20" s="964"/>
      <c r="Z20" s="964"/>
      <c r="AA20" s="964"/>
      <c r="AB20" s="964"/>
      <c r="AC20" s="964"/>
      <c r="AD20" s="830"/>
      <c r="AE20" s="830"/>
      <c r="AF20" s="830"/>
      <c r="AG20" s="830"/>
      <c r="AH20" s="830"/>
    </row>
    <row r="21" spans="5:34">
      <c r="E21" s="962"/>
      <c r="F21" s="830" t="s">
        <v>369</v>
      </c>
      <c r="G21" s="830" t="s">
        <v>370</v>
      </c>
      <c r="H21" s="830" t="s">
        <v>371</v>
      </c>
      <c r="I21" s="830" t="s">
        <v>372</v>
      </c>
      <c r="J21" s="830" t="s">
        <v>373</v>
      </c>
      <c r="K21" s="830" t="s">
        <v>374</v>
      </c>
      <c r="L21" s="830" t="s">
        <v>375</v>
      </c>
      <c r="M21" s="830" t="s">
        <v>376</v>
      </c>
      <c r="N21" s="830" t="s">
        <v>377</v>
      </c>
      <c r="O21" s="830" t="s">
        <v>378</v>
      </c>
      <c r="P21" s="830" t="s">
        <v>379</v>
      </c>
      <c r="Q21" s="830" t="s">
        <v>380</v>
      </c>
      <c r="R21" s="830" t="s">
        <v>369</v>
      </c>
      <c r="S21" s="830" t="s">
        <v>370</v>
      </c>
      <c r="T21" s="830" t="s">
        <v>371</v>
      </c>
      <c r="U21" s="830" t="s">
        <v>372</v>
      </c>
      <c r="V21" s="830" t="s">
        <v>373</v>
      </c>
      <c r="W21" s="830" t="s">
        <v>374</v>
      </c>
      <c r="X21" s="830" t="s">
        <v>375</v>
      </c>
      <c r="Y21" s="830" t="s">
        <v>376</v>
      </c>
      <c r="Z21" s="830" t="s">
        <v>377</v>
      </c>
      <c r="AA21" s="830" t="s">
        <v>378</v>
      </c>
      <c r="AB21" s="830" t="s">
        <v>379</v>
      </c>
      <c r="AC21" s="830" t="s">
        <v>380</v>
      </c>
      <c r="AD21" s="830"/>
      <c r="AE21" s="830"/>
      <c r="AF21" s="830"/>
      <c r="AG21" s="830"/>
      <c r="AH21" s="830"/>
    </row>
    <row r="22" spans="5:34">
      <c r="E22" s="830" t="s">
        <v>403</v>
      </c>
      <c r="F22" s="831">
        <v>4.4999999999999998E-2</v>
      </c>
      <c r="G22" s="831">
        <v>4.4999999999999998E-2</v>
      </c>
      <c r="H22" s="831">
        <v>3.5000000000000003E-2</v>
      </c>
      <c r="I22" s="831">
        <v>3.5000000000000003E-2</v>
      </c>
      <c r="J22" s="831">
        <v>3.5000000000000003E-2</v>
      </c>
      <c r="K22" s="831">
        <v>3.5000000000000003E-2</v>
      </c>
      <c r="L22" s="831">
        <v>3.5000000000000003E-2</v>
      </c>
      <c r="M22" s="831">
        <v>3.5000000000000003E-2</v>
      </c>
      <c r="N22" s="831">
        <v>0.03</v>
      </c>
      <c r="O22" s="831">
        <v>0.03</v>
      </c>
      <c r="P22" s="831">
        <v>0.03</v>
      </c>
      <c r="Q22" s="831">
        <v>0.03</v>
      </c>
      <c r="R22" s="831">
        <v>0.03</v>
      </c>
      <c r="S22" s="831">
        <v>0.03</v>
      </c>
      <c r="T22" s="831">
        <v>0.03</v>
      </c>
      <c r="U22" s="831">
        <v>0.03</v>
      </c>
      <c r="V22" s="831">
        <v>0.03</v>
      </c>
      <c r="W22" s="831">
        <v>0.03</v>
      </c>
      <c r="X22" s="831">
        <v>0.03</v>
      </c>
      <c r="Y22" s="831">
        <v>0.03</v>
      </c>
      <c r="Z22" s="831">
        <v>0.03</v>
      </c>
      <c r="AA22" s="831">
        <v>0.03</v>
      </c>
      <c r="AB22" s="831">
        <v>0.03</v>
      </c>
      <c r="AC22" s="831">
        <v>3.5000000000000003E-2</v>
      </c>
      <c r="AD22" s="830"/>
      <c r="AE22" s="830"/>
      <c r="AF22" s="830"/>
      <c r="AG22" s="830"/>
      <c r="AH22" s="830"/>
    </row>
    <row r="23" spans="5:34">
      <c r="E23" s="830" t="s">
        <v>404</v>
      </c>
      <c r="F23" s="831">
        <v>0.03</v>
      </c>
      <c r="G23" s="831">
        <v>0.03</v>
      </c>
      <c r="H23" s="831">
        <v>2.5000000000000001E-2</v>
      </c>
      <c r="I23" s="831">
        <v>2.5000000000000001E-2</v>
      </c>
      <c r="J23" s="831">
        <v>2.5000000000000001E-2</v>
      </c>
      <c r="K23" s="831">
        <v>2.5000000000000001E-2</v>
      </c>
      <c r="L23" s="831">
        <v>2.5000000000000001E-2</v>
      </c>
      <c r="M23" s="831">
        <v>2.5000000000000001E-2</v>
      </c>
      <c r="N23" s="831">
        <v>2.5000000000000001E-2</v>
      </c>
      <c r="O23" s="831">
        <v>2.5000000000000001E-2</v>
      </c>
      <c r="P23" s="831">
        <v>2.5000000000000001E-2</v>
      </c>
      <c r="Q23" s="831">
        <v>2.5000000000000001E-2</v>
      </c>
      <c r="R23" s="831">
        <v>2.5000000000000001E-2</v>
      </c>
      <c r="S23" s="831">
        <v>2.5000000000000001E-2</v>
      </c>
      <c r="T23" s="831">
        <v>2.5000000000000001E-2</v>
      </c>
      <c r="U23" s="831">
        <v>2.5000000000000001E-2</v>
      </c>
      <c r="V23" s="831">
        <v>2.5000000000000001E-2</v>
      </c>
      <c r="W23" s="831">
        <v>2.5000000000000001E-2</v>
      </c>
      <c r="X23" s="831">
        <v>2.5000000000000001E-2</v>
      </c>
      <c r="Y23" s="831">
        <v>2.5000000000000001E-2</v>
      </c>
      <c r="Z23" s="831">
        <v>2.5000000000000001E-2</v>
      </c>
      <c r="AA23" s="831">
        <v>2.5000000000000001E-2</v>
      </c>
      <c r="AB23" s="831">
        <v>2.5000000000000001E-2</v>
      </c>
      <c r="AC23" s="831">
        <v>0.03</v>
      </c>
      <c r="AD23" s="830"/>
      <c r="AE23" s="830"/>
      <c r="AF23" s="830"/>
      <c r="AG23" s="830"/>
      <c r="AH23" s="830"/>
    </row>
    <row r="24" spans="5:34">
      <c r="E24" s="830" t="s">
        <v>405</v>
      </c>
      <c r="F24" s="831">
        <v>0.06</v>
      </c>
      <c r="G24" s="831">
        <v>0.06</v>
      </c>
      <c r="H24" s="831">
        <v>4.4999999999999998E-2</v>
      </c>
      <c r="I24" s="831">
        <v>4.4999999999999998E-2</v>
      </c>
      <c r="J24" s="831">
        <v>4.4999999999999998E-2</v>
      </c>
      <c r="K24" s="831">
        <v>4.4999999999999998E-2</v>
      </c>
      <c r="L24" s="831">
        <v>4.4999999999999998E-2</v>
      </c>
      <c r="M24" s="831">
        <v>4.4999999999999998E-2</v>
      </c>
      <c r="N24" s="831">
        <v>3.5000000000000003E-2</v>
      </c>
      <c r="O24" s="831">
        <v>3.5000000000000003E-2</v>
      </c>
      <c r="P24" s="831">
        <v>3.5000000000000003E-2</v>
      </c>
      <c r="Q24" s="831">
        <v>3.5000000000000003E-2</v>
      </c>
      <c r="R24" s="831">
        <v>3.5000000000000003E-2</v>
      </c>
      <c r="S24" s="831">
        <v>3.5000000000000003E-2</v>
      </c>
      <c r="T24" s="831">
        <v>3.5000000000000003E-2</v>
      </c>
      <c r="U24" s="831">
        <v>3.5000000000000003E-2</v>
      </c>
      <c r="V24" s="831">
        <v>3.5000000000000003E-2</v>
      </c>
      <c r="W24" s="831">
        <v>3.5000000000000003E-2</v>
      </c>
      <c r="X24" s="831">
        <v>3.5000000000000003E-2</v>
      </c>
      <c r="Y24" s="831">
        <v>3.5000000000000003E-2</v>
      </c>
      <c r="Z24" s="831">
        <v>3.5000000000000003E-2</v>
      </c>
      <c r="AA24" s="831">
        <v>3.5000000000000003E-2</v>
      </c>
      <c r="AB24" s="831">
        <v>3.5000000000000003E-2</v>
      </c>
      <c r="AC24" s="831">
        <v>0.04</v>
      </c>
      <c r="AD24" s="830"/>
      <c r="AE24" s="830"/>
      <c r="AF24" s="830"/>
      <c r="AG24" s="830"/>
      <c r="AH24" s="830"/>
    </row>
    <row r="25" spans="5:34">
      <c r="E25" s="830"/>
      <c r="F25" s="830"/>
      <c r="G25" s="830"/>
      <c r="H25" s="830"/>
      <c r="I25" s="830"/>
      <c r="J25" s="830"/>
      <c r="K25" s="830"/>
      <c r="L25" s="830"/>
      <c r="M25" s="830"/>
      <c r="N25" s="830"/>
      <c r="O25" s="830"/>
      <c r="P25" s="830"/>
      <c r="Q25" s="830"/>
      <c r="R25" s="830"/>
      <c r="S25" s="830"/>
      <c r="T25" s="830"/>
      <c r="U25" s="830"/>
      <c r="V25" s="830"/>
      <c r="W25" s="830"/>
      <c r="X25" s="830"/>
      <c r="Y25" s="830"/>
      <c r="Z25" s="830"/>
      <c r="AA25" s="830"/>
      <c r="AB25" s="830"/>
      <c r="AC25" s="830"/>
      <c r="AD25" s="830"/>
      <c r="AE25" s="830"/>
      <c r="AF25" s="830"/>
      <c r="AG25" s="830"/>
      <c r="AH25" s="830"/>
    </row>
    <row r="26" spans="5:34">
      <c r="E26" s="30" t="s">
        <v>132</v>
      </c>
      <c r="F26" s="830"/>
      <c r="G26" s="830"/>
      <c r="H26" s="830"/>
      <c r="I26" s="830"/>
      <c r="J26" s="830"/>
      <c r="K26" s="830"/>
      <c r="L26" s="830"/>
      <c r="M26" s="830"/>
      <c r="N26" s="830"/>
      <c r="O26" s="830"/>
      <c r="P26" s="830"/>
      <c r="Q26" s="830"/>
      <c r="R26" s="830"/>
      <c r="S26" s="830"/>
      <c r="T26" s="830"/>
      <c r="U26" s="830"/>
      <c r="V26" s="830"/>
      <c r="W26" s="830"/>
      <c r="X26" s="830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</row>
    <row r="27" spans="5:34">
      <c r="E27" s="30" t="s">
        <v>531</v>
      </c>
      <c r="F27" s="830"/>
      <c r="G27" s="830"/>
      <c r="H27" s="830"/>
      <c r="I27" s="830"/>
      <c r="J27" s="830"/>
      <c r="K27" s="830"/>
      <c r="L27" s="830"/>
      <c r="M27" s="830"/>
      <c r="N27" s="830"/>
      <c r="O27" s="830"/>
      <c r="P27" s="830"/>
      <c r="Q27" s="830"/>
      <c r="R27" s="830"/>
      <c r="S27" s="830"/>
      <c r="T27" s="830"/>
      <c r="U27" s="830"/>
      <c r="V27" s="830"/>
      <c r="W27" s="830"/>
      <c r="X27" s="830"/>
      <c r="Y27" s="830"/>
      <c r="Z27" s="830"/>
      <c r="AA27" s="830"/>
      <c r="AB27" s="830"/>
      <c r="AC27" s="830"/>
      <c r="AD27" s="830"/>
      <c r="AE27" s="830"/>
      <c r="AF27" s="830"/>
      <c r="AG27" s="830"/>
      <c r="AH27" s="830"/>
    </row>
    <row r="28" spans="5:34">
      <c r="E28" s="30" t="s">
        <v>429</v>
      </c>
      <c r="F28" s="832"/>
      <c r="G28" s="830"/>
      <c r="H28" s="830"/>
      <c r="I28" s="830"/>
      <c r="J28" s="830"/>
      <c r="K28" s="830"/>
      <c r="L28" s="830"/>
      <c r="M28" s="830"/>
      <c r="N28" s="830"/>
      <c r="O28" s="830"/>
      <c r="P28" s="830"/>
      <c r="Q28" s="830"/>
      <c r="R28" s="830"/>
      <c r="S28" s="830"/>
      <c r="T28" s="830"/>
      <c r="U28" s="830"/>
      <c r="V28" s="830"/>
      <c r="W28" s="830"/>
      <c r="X28" s="830"/>
      <c r="Y28" s="830"/>
      <c r="Z28" s="830"/>
      <c r="AA28" s="830"/>
      <c r="AB28" s="830"/>
      <c r="AC28" s="830"/>
      <c r="AD28" s="830"/>
      <c r="AE28" s="830"/>
      <c r="AF28" s="830"/>
      <c r="AG28" s="830"/>
      <c r="AH28" s="830"/>
    </row>
    <row r="29" spans="5:34">
      <c r="E29" s="832"/>
      <c r="F29" s="833"/>
      <c r="G29" s="830"/>
      <c r="H29" s="830"/>
      <c r="I29" s="830"/>
      <c r="J29" s="830"/>
      <c r="K29" s="830"/>
      <c r="L29" s="830"/>
      <c r="M29" s="830"/>
      <c r="N29" s="830"/>
      <c r="O29" s="830"/>
      <c r="P29" s="830"/>
      <c r="Q29" s="830"/>
      <c r="R29" s="830"/>
      <c r="S29" s="830"/>
      <c r="T29" s="830"/>
      <c r="U29" s="830"/>
      <c r="V29" s="830"/>
      <c r="W29" s="830"/>
      <c r="X29" s="830"/>
      <c r="Y29" s="830"/>
      <c r="Z29" s="830"/>
      <c r="AA29" s="830"/>
      <c r="AB29" s="830"/>
      <c r="AC29" s="830"/>
      <c r="AD29" s="830"/>
      <c r="AE29" s="830"/>
      <c r="AF29" s="830"/>
      <c r="AG29" s="830"/>
      <c r="AH29" s="830"/>
    </row>
    <row r="30" spans="5:34">
      <c r="E30" s="832"/>
      <c r="F30" s="833"/>
      <c r="G30" s="830"/>
      <c r="H30" s="830"/>
      <c r="I30" s="830"/>
      <c r="J30" s="830"/>
      <c r="K30" s="830"/>
      <c r="L30" s="830"/>
      <c r="M30" s="830"/>
      <c r="N30" s="830"/>
      <c r="O30" s="830"/>
      <c r="P30" s="830"/>
      <c r="Q30" s="830"/>
      <c r="R30" s="830"/>
      <c r="S30" s="830"/>
      <c r="T30" s="830"/>
      <c r="U30" s="830"/>
      <c r="V30" s="830"/>
      <c r="W30" s="830"/>
      <c r="X30" s="830"/>
      <c r="Y30" s="830"/>
      <c r="Z30" s="830"/>
      <c r="AA30" s="830"/>
      <c r="AB30" s="830"/>
      <c r="AC30" s="830"/>
      <c r="AD30" s="830"/>
      <c r="AE30" s="830"/>
      <c r="AF30" s="830"/>
      <c r="AG30" s="830"/>
      <c r="AH30" s="830"/>
    </row>
    <row r="31" spans="5:34">
      <c r="E31" s="832"/>
      <c r="F31" s="833"/>
      <c r="G31" s="830"/>
      <c r="H31" s="830"/>
      <c r="I31" s="830"/>
      <c r="J31" s="830"/>
      <c r="K31" s="830"/>
      <c r="L31" s="830"/>
      <c r="M31" s="830"/>
      <c r="N31" s="830"/>
      <c r="O31" s="830"/>
      <c r="P31" s="830"/>
      <c r="Q31" s="830"/>
      <c r="R31" s="830"/>
      <c r="S31" s="830"/>
      <c r="T31" s="830"/>
      <c r="U31" s="830"/>
      <c r="V31" s="830"/>
      <c r="W31" s="830"/>
      <c r="X31" s="830"/>
      <c r="Y31" s="830"/>
      <c r="Z31" s="830"/>
      <c r="AA31" s="830"/>
      <c r="AB31" s="830"/>
      <c r="AC31" s="830"/>
      <c r="AD31" s="830"/>
      <c r="AE31" s="830"/>
      <c r="AF31" s="830"/>
      <c r="AG31" s="830"/>
      <c r="AH31" s="830"/>
    </row>
  </sheetData>
  <mergeCells count="5">
    <mergeCell ref="E20:E21"/>
    <mergeCell ref="F7:F18"/>
    <mergeCell ref="R20:AC20"/>
    <mergeCell ref="K7:K18"/>
    <mergeCell ref="F20:Q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8B5B-A468-483F-A4A8-804373583746}">
  <dimension ref="B3:Q29"/>
  <sheetViews>
    <sheetView showGridLines="0" zoomScale="89" zoomScaleNormal="89" workbookViewId="0">
      <selection activeCell="B4" sqref="B4:Q4"/>
    </sheetView>
  </sheetViews>
  <sheetFormatPr baseColWidth="10" defaultColWidth="9.140625" defaultRowHeight="15"/>
  <cols>
    <col min="1" max="1" width="9.140625" style="1"/>
    <col min="2" max="2" width="17" style="1" bestFit="1" customWidth="1"/>
    <col min="3" max="16384" width="9.140625" style="1"/>
  </cols>
  <sheetData>
    <row r="3" spans="2:17">
      <c r="B3" s="951" t="s">
        <v>1047</v>
      </c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</row>
    <row r="4" spans="2:17">
      <c r="B4" s="951">
        <v>2021</v>
      </c>
      <c r="C4" s="951"/>
      <c r="D4" s="951"/>
      <c r="E4" s="951"/>
      <c r="F4" s="951"/>
      <c r="G4" s="951"/>
      <c r="H4" s="951"/>
      <c r="I4" s="951"/>
      <c r="J4" s="951"/>
      <c r="K4" s="951"/>
      <c r="L4" s="951"/>
      <c r="M4" s="951"/>
      <c r="N4" s="951"/>
      <c r="O4" s="951"/>
      <c r="P4" s="951"/>
      <c r="Q4" s="951"/>
    </row>
    <row r="5" spans="2:17">
      <c r="B5" s="952" t="s">
        <v>524</v>
      </c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</row>
    <row r="9" spans="2:17">
      <c r="C9" s="965">
        <v>2021</v>
      </c>
      <c r="D9" s="965"/>
      <c r="E9" s="965"/>
      <c r="F9" s="965"/>
      <c r="G9" s="965"/>
      <c r="H9" s="965"/>
      <c r="I9" s="965"/>
      <c r="J9" s="965"/>
      <c r="K9" s="965"/>
      <c r="L9" s="965"/>
      <c r="M9" s="965"/>
      <c r="N9" s="965"/>
    </row>
    <row r="10" spans="2:17">
      <c r="C10" s="933" t="s">
        <v>381</v>
      </c>
      <c r="D10" s="933" t="s">
        <v>382</v>
      </c>
      <c r="E10" s="933" t="s">
        <v>383</v>
      </c>
      <c r="F10" s="933" t="s">
        <v>384</v>
      </c>
      <c r="G10" s="933" t="s">
        <v>262</v>
      </c>
      <c r="H10" s="933" t="s">
        <v>385</v>
      </c>
      <c r="I10" s="933" t="s">
        <v>386</v>
      </c>
      <c r="J10" s="933" t="s">
        <v>387</v>
      </c>
      <c r="K10" s="933" t="s">
        <v>388</v>
      </c>
      <c r="L10" s="933" t="s">
        <v>389</v>
      </c>
      <c r="M10" s="933" t="s">
        <v>390</v>
      </c>
      <c r="N10" s="933" t="s">
        <v>391</v>
      </c>
    </row>
    <row r="11" spans="2:17">
      <c r="B11" s="1" t="s">
        <v>406</v>
      </c>
      <c r="C11" s="934">
        <v>3.9567647209344026</v>
      </c>
      <c r="D11" s="934">
        <v>4.2458769202742275</v>
      </c>
      <c r="E11" s="934">
        <v>4.7331066986163073</v>
      </c>
      <c r="F11" s="934">
        <v>5.4427156639926144</v>
      </c>
      <c r="G11" s="934">
        <v>6.2268159894028896</v>
      </c>
      <c r="H11" s="934">
        <v>6.7597033950465901</v>
      </c>
      <c r="I11" s="934">
        <v>7.0526666273933225</v>
      </c>
      <c r="J11" s="934">
        <v>7.3093617372866015</v>
      </c>
      <c r="K11" s="934">
        <v>7.5325298993900169</v>
      </c>
      <c r="L11" s="934">
        <v>7.7540411111351348</v>
      </c>
      <c r="M11" s="934">
        <v>8.0000004777919251</v>
      </c>
      <c r="N11" s="934">
        <v>8.242920754477856</v>
      </c>
    </row>
    <row r="12" spans="2:17">
      <c r="B12" s="1" t="s">
        <v>407</v>
      </c>
      <c r="C12" s="934">
        <v>6.2270483901758489</v>
      </c>
      <c r="D12" s="934">
        <v>7.0877017403547349</v>
      </c>
      <c r="E12" s="934">
        <v>8.2965106026717805</v>
      </c>
      <c r="F12" s="934">
        <v>9.6452641918615569</v>
      </c>
      <c r="G12" s="934">
        <v>10.480820683305559</v>
      </c>
      <c r="H12" s="934">
        <v>9.3193676739859335</v>
      </c>
      <c r="I12" s="934">
        <v>7.8760412420828096</v>
      </c>
      <c r="J12" s="934">
        <v>7.8970977155353506</v>
      </c>
      <c r="K12" s="934">
        <v>7.7381184451635443</v>
      </c>
      <c r="L12" s="934">
        <v>7.7152484604361193</v>
      </c>
      <c r="M12" s="934">
        <v>8.2325084461898346</v>
      </c>
      <c r="N12" s="934">
        <v>8.4956989865317958</v>
      </c>
    </row>
    <row r="13" spans="2:17">
      <c r="B13" s="1" t="s">
        <v>408</v>
      </c>
      <c r="C13" s="935">
        <v>4.9272552264164604</v>
      </c>
      <c r="D13" s="935">
        <v>5.3600492475825545</v>
      </c>
      <c r="E13" s="935">
        <v>5.5825302456185888</v>
      </c>
      <c r="F13" s="935">
        <v>5.7211548901485276</v>
      </c>
      <c r="G13" s="935">
        <v>5.8254264130387368</v>
      </c>
      <c r="H13" s="935">
        <v>5.9953809353818777</v>
      </c>
      <c r="I13" s="935">
        <v>5.7889697649070371</v>
      </c>
      <c r="J13" s="935">
        <v>5.9130531900694727</v>
      </c>
      <c r="K13" s="935">
        <v>6.096064707395521</v>
      </c>
      <c r="L13" s="935">
        <v>6.3107914048966096</v>
      </c>
      <c r="M13" s="935">
        <v>6.6269465924271742</v>
      </c>
      <c r="N13" s="935">
        <v>6.8716673627366331</v>
      </c>
    </row>
    <row r="26" spans="2:2">
      <c r="B26" s="30" t="s">
        <v>429</v>
      </c>
    </row>
    <row r="29" spans="2:2">
      <c r="B29" s="1" t="s">
        <v>487</v>
      </c>
    </row>
  </sheetData>
  <mergeCells count="4">
    <mergeCell ref="C9:N9"/>
    <mergeCell ref="B3:Q3"/>
    <mergeCell ref="B4:Q4"/>
    <mergeCell ref="B5:Q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5C48-DEE5-4968-B3F1-A7826957ED5A}">
  <dimension ref="B3:J16"/>
  <sheetViews>
    <sheetView showGridLines="0" topLeftCell="A16" workbookViewId="0">
      <selection activeCell="B4" sqref="B4:J4"/>
    </sheetView>
  </sheetViews>
  <sheetFormatPr baseColWidth="10" defaultColWidth="11.42578125" defaultRowHeight="15"/>
  <cols>
    <col min="1" max="16384" width="11.42578125" style="1"/>
  </cols>
  <sheetData>
    <row r="3" spans="2:10">
      <c r="B3" s="966" t="s">
        <v>1048</v>
      </c>
      <c r="C3" s="966"/>
      <c r="D3" s="966"/>
      <c r="E3" s="966"/>
      <c r="F3" s="966"/>
      <c r="G3" s="966"/>
      <c r="H3" s="966"/>
      <c r="I3" s="966"/>
      <c r="J3" s="966"/>
    </row>
    <row r="4" spans="2:10">
      <c r="B4" s="967" t="s">
        <v>524</v>
      </c>
      <c r="C4" s="967"/>
      <c r="D4" s="967"/>
      <c r="E4" s="967"/>
      <c r="F4" s="967"/>
      <c r="G4" s="967"/>
      <c r="H4" s="967"/>
      <c r="I4" s="967"/>
      <c r="J4" s="967"/>
    </row>
    <row r="16" spans="2:10">
      <c r="B16" s="30" t="s">
        <v>532</v>
      </c>
    </row>
  </sheetData>
  <mergeCells count="2">
    <mergeCell ref="B3:J3"/>
    <mergeCell ref="B4:J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BB92-1CFB-490C-8BD7-68281EBF5688}">
  <dimension ref="B2:J27"/>
  <sheetViews>
    <sheetView showGridLines="0" workbookViewId="0">
      <selection activeCell="C3" sqref="C3:G3"/>
    </sheetView>
  </sheetViews>
  <sheetFormatPr baseColWidth="10" defaultColWidth="11.42578125" defaultRowHeight="15"/>
  <cols>
    <col min="1" max="2" width="11.42578125" style="1"/>
    <col min="3" max="3" width="38.85546875" style="1" bestFit="1" customWidth="1"/>
    <col min="4" max="4" width="16.7109375" style="1" bestFit="1" customWidth="1"/>
    <col min="5" max="5" width="15.140625" style="1" bestFit="1" customWidth="1"/>
    <col min="6" max="6" width="15.140625" style="1" customWidth="1"/>
    <col min="7" max="7" width="12.42578125" style="479" customWidth="1"/>
    <col min="8" max="16384" width="11.42578125" style="1"/>
  </cols>
  <sheetData>
    <row r="2" spans="2:10">
      <c r="C2" s="953" t="s">
        <v>1049</v>
      </c>
      <c r="D2" s="953"/>
      <c r="E2" s="953"/>
      <c r="F2" s="953"/>
      <c r="G2" s="953"/>
    </row>
    <row r="3" spans="2:10">
      <c r="C3" s="951" t="s">
        <v>536</v>
      </c>
      <c r="D3" s="951"/>
      <c r="E3" s="951"/>
      <c r="F3" s="951"/>
      <c r="G3" s="951"/>
    </row>
    <row r="4" spans="2:10">
      <c r="B4" s="479"/>
      <c r="C4" s="479"/>
      <c r="D4" s="479"/>
      <c r="E4" s="479"/>
      <c r="F4" s="479"/>
    </row>
    <row r="5" spans="2:10">
      <c r="B5" s="479"/>
      <c r="C5" s="968" t="s">
        <v>401</v>
      </c>
      <c r="D5" s="968" t="s">
        <v>1028</v>
      </c>
      <c r="E5" s="968" t="s">
        <v>1029</v>
      </c>
      <c r="F5" s="968" t="s">
        <v>533</v>
      </c>
      <c r="G5" s="968"/>
    </row>
    <row r="6" spans="2:10">
      <c r="B6" s="479"/>
      <c r="C6" s="968"/>
      <c r="D6" s="968"/>
      <c r="E6" s="968"/>
      <c r="F6" s="968"/>
      <c r="G6" s="968"/>
    </row>
    <row r="7" spans="2:10">
      <c r="B7" s="479"/>
      <c r="C7" s="968"/>
      <c r="D7" s="968"/>
      <c r="E7" s="968"/>
      <c r="F7" s="490" t="s">
        <v>534</v>
      </c>
      <c r="G7" s="490" t="s">
        <v>535</v>
      </c>
    </row>
    <row r="8" spans="2:10">
      <c r="B8" s="479"/>
      <c r="C8" s="168" t="s">
        <v>399</v>
      </c>
      <c r="D8" s="168"/>
      <c r="E8" s="168"/>
      <c r="F8" s="168"/>
      <c r="G8" s="168"/>
    </row>
    <row r="9" spans="2:10">
      <c r="B9" s="479"/>
      <c r="C9" s="169" t="s">
        <v>392</v>
      </c>
      <c r="D9" s="112">
        <v>5</v>
      </c>
      <c r="E9" s="167">
        <v>12.5</v>
      </c>
      <c r="F9" s="167"/>
      <c r="G9" s="170">
        <v>7.3</v>
      </c>
    </row>
    <row r="10" spans="2:10">
      <c r="B10" s="479"/>
      <c r="C10" s="169" t="s">
        <v>431</v>
      </c>
      <c r="D10" s="112">
        <v>9.1999999999999993</v>
      </c>
      <c r="E10" s="167">
        <v>19.600000000000001</v>
      </c>
      <c r="F10" s="167"/>
      <c r="G10" s="170">
        <v>10.4</v>
      </c>
    </row>
    <row r="11" spans="2:10">
      <c r="B11" s="479"/>
      <c r="C11" s="168" t="s">
        <v>432</v>
      </c>
      <c r="D11" s="168"/>
      <c r="E11" s="171"/>
      <c r="F11" s="171"/>
      <c r="G11" s="172"/>
      <c r="J11" s="180"/>
    </row>
    <row r="12" spans="2:10">
      <c r="B12" s="479"/>
      <c r="C12" s="173" t="s">
        <v>1030</v>
      </c>
      <c r="D12" s="174">
        <v>3</v>
      </c>
      <c r="E12" s="175">
        <v>4.5</v>
      </c>
      <c r="F12" s="175"/>
      <c r="G12" s="170">
        <v>1.5</v>
      </c>
    </row>
    <row r="13" spans="2:10">
      <c r="B13" s="479"/>
      <c r="C13" s="168" t="s">
        <v>398</v>
      </c>
      <c r="D13" s="168"/>
      <c r="E13" s="171"/>
      <c r="F13" s="171"/>
      <c r="G13" s="172"/>
    </row>
    <row r="14" spans="2:10">
      <c r="B14" s="479"/>
      <c r="C14" s="173" t="s">
        <v>393</v>
      </c>
      <c r="D14" s="174">
        <v>4</v>
      </c>
      <c r="E14" s="175">
        <v>7.7</v>
      </c>
      <c r="F14" s="175"/>
      <c r="G14" s="170">
        <v>3.7</v>
      </c>
    </row>
    <row r="15" spans="2:10">
      <c r="B15" s="479"/>
      <c r="C15" s="168" t="s">
        <v>400</v>
      </c>
      <c r="D15" s="168"/>
      <c r="E15" s="171"/>
      <c r="F15" s="171"/>
      <c r="G15" s="172"/>
    </row>
    <row r="16" spans="2:10">
      <c r="B16" s="479"/>
      <c r="C16" s="173" t="s">
        <v>394</v>
      </c>
      <c r="D16" s="176">
        <v>62.3</v>
      </c>
      <c r="E16" s="175">
        <v>57.1</v>
      </c>
      <c r="F16" s="159">
        <f>(E16/D16)-1</f>
        <v>-8.3467094703049693E-2</v>
      </c>
      <c r="G16" s="177"/>
    </row>
    <row r="17" spans="2:7">
      <c r="B17" s="479"/>
      <c r="C17" s="178" t="s">
        <v>395</v>
      </c>
      <c r="D17" s="179">
        <v>9.1999999999999993</v>
      </c>
      <c r="E17" s="175"/>
      <c r="F17" s="159"/>
      <c r="G17" s="180"/>
    </row>
    <row r="18" spans="2:7">
      <c r="B18" s="479"/>
      <c r="C18" s="168" t="s">
        <v>402</v>
      </c>
      <c r="D18" s="168"/>
      <c r="E18" s="171"/>
      <c r="F18" s="171"/>
      <c r="G18" s="172"/>
    </row>
    <row r="19" spans="2:7">
      <c r="B19" s="479"/>
      <c r="C19" s="90" t="s">
        <v>396</v>
      </c>
      <c r="D19" s="181">
        <v>44.2</v>
      </c>
      <c r="E19" s="175">
        <v>71.53</v>
      </c>
      <c r="F19" s="159">
        <f>(E19/D19)-1</f>
        <v>0.61832579185520364</v>
      </c>
      <c r="G19" s="177"/>
    </row>
    <row r="20" spans="2:7">
      <c r="C20" s="90" t="s">
        <v>397</v>
      </c>
      <c r="D20" s="182">
        <v>1740</v>
      </c>
      <c r="E20" s="175">
        <v>1790.4</v>
      </c>
      <c r="F20" s="159">
        <f>(E20/D20)-1</f>
        <v>2.8965517241379413E-2</v>
      </c>
      <c r="G20" s="177"/>
    </row>
    <row r="21" spans="2:7" ht="15.75" thickBot="1">
      <c r="D21" s="93"/>
    </row>
    <row r="22" spans="2:7">
      <c r="C22" s="30" t="s">
        <v>132</v>
      </c>
    </row>
    <row r="23" spans="2:7">
      <c r="C23" s="30" t="s">
        <v>529</v>
      </c>
      <c r="G23" s="827"/>
    </row>
    <row r="24" spans="2:7">
      <c r="C24" s="30" t="s">
        <v>537</v>
      </c>
    </row>
    <row r="25" spans="2:7">
      <c r="C25" s="30" t="s">
        <v>538</v>
      </c>
    </row>
    <row r="26" spans="2:7">
      <c r="C26" s="30" t="s">
        <v>539</v>
      </c>
    </row>
    <row r="27" spans="2:7">
      <c r="C27" s="30" t="s">
        <v>540</v>
      </c>
    </row>
  </sheetData>
  <mergeCells count="6">
    <mergeCell ref="F5:G6"/>
    <mergeCell ref="C2:G2"/>
    <mergeCell ref="C3:G3"/>
    <mergeCell ref="D5:D7"/>
    <mergeCell ref="C5:C7"/>
    <mergeCell ref="E5:E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C8D6-9ACE-49B4-A4B0-0E5F960701C0}">
  <dimension ref="A3:P62"/>
  <sheetViews>
    <sheetView showGridLines="0" zoomScale="106" zoomScaleNormal="106" workbookViewId="0">
      <selection activeCell="B11" sqref="B11"/>
    </sheetView>
  </sheetViews>
  <sheetFormatPr baseColWidth="10" defaultColWidth="11.42578125" defaultRowHeight="15"/>
  <cols>
    <col min="1" max="1" width="11.42578125" style="1"/>
    <col min="2" max="2" width="7" style="1" customWidth="1"/>
    <col min="3" max="3" width="92" style="1" customWidth="1"/>
    <col min="4" max="4" width="55.7109375" style="1" customWidth="1"/>
    <col min="5" max="5" width="21.85546875" style="1" bestFit="1" customWidth="1"/>
    <col min="6" max="6" width="19" style="1" bestFit="1" customWidth="1"/>
    <col min="7" max="7" width="13.140625" style="1" bestFit="1" customWidth="1"/>
    <col min="8" max="8" width="16.5703125" style="1" bestFit="1" customWidth="1"/>
    <col min="9" max="16384" width="11.42578125" style="1"/>
  </cols>
  <sheetData>
    <row r="3" spans="1:9" ht="14.45" customHeight="1">
      <c r="B3" s="988" t="s">
        <v>1036</v>
      </c>
      <c r="C3" s="988"/>
      <c r="D3" s="988"/>
      <c r="E3" s="988"/>
      <c r="F3" s="988"/>
      <c r="G3" s="988"/>
      <c r="H3" s="988"/>
    </row>
    <row r="4" spans="1:9" ht="14.45" customHeight="1">
      <c r="B4" s="988">
        <v>2021</v>
      </c>
      <c r="C4" s="988"/>
      <c r="D4" s="988"/>
      <c r="E4" s="988"/>
      <c r="F4" s="988"/>
      <c r="G4" s="988"/>
      <c r="H4" s="988"/>
    </row>
    <row r="5" spans="1:9">
      <c r="B5" s="989" t="s">
        <v>0</v>
      </c>
      <c r="C5" s="989"/>
      <c r="D5" s="989"/>
      <c r="E5" s="989"/>
      <c r="F5" s="989"/>
      <c r="G5" s="989"/>
      <c r="H5" s="989"/>
    </row>
    <row r="6" spans="1:9" ht="15.75" thickBot="1">
      <c r="B6" s="493"/>
      <c r="C6" s="493"/>
      <c r="D6" s="493"/>
      <c r="E6" s="493"/>
      <c r="F6" s="493"/>
      <c r="G6" s="493"/>
      <c r="H6" s="493"/>
    </row>
    <row r="7" spans="1:9" ht="38.25" customHeight="1" thickBot="1">
      <c r="B7" s="993" t="s">
        <v>1</v>
      </c>
      <c r="C7" s="995" t="s">
        <v>655</v>
      </c>
      <c r="D7" s="997" t="s">
        <v>2</v>
      </c>
      <c r="E7" s="991" t="s">
        <v>653</v>
      </c>
      <c r="F7" s="992"/>
      <c r="G7" s="991" t="s">
        <v>654</v>
      </c>
      <c r="H7" s="992"/>
      <c r="I7" s="330"/>
    </row>
    <row r="8" spans="1:9" ht="15.75" thickBot="1">
      <c r="A8" s="329"/>
      <c r="B8" s="994"/>
      <c r="C8" s="996"/>
      <c r="D8" s="998"/>
      <c r="E8" s="326" t="s">
        <v>3</v>
      </c>
      <c r="F8" s="327" t="s">
        <v>4</v>
      </c>
      <c r="G8" s="328" t="s">
        <v>3</v>
      </c>
      <c r="H8" s="492" t="s">
        <v>4</v>
      </c>
      <c r="I8" s="331"/>
    </row>
    <row r="9" spans="1:9">
      <c r="B9" s="898">
        <v>1</v>
      </c>
      <c r="C9" s="899" t="s">
        <v>5</v>
      </c>
      <c r="D9" s="999" t="s">
        <v>6</v>
      </c>
      <c r="E9" s="900">
        <v>6914924681</v>
      </c>
      <c r="F9" s="1001">
        <v>50611356142</v>
      </c>
      <c r="G9" s="901">
        <v>6.4352166286900325E-2</v>
      </c>
      <c r="H9" s="1005">
        <v>0.4710030198021643</v>
      </c>
    </row>
    <row r="10" spans="1:9">
      <c r="B10" s="898">
        <v>2</v>
      </c>
      <c r="C10" s="899" t="s">
        <v>7</v>
      </c>
      <c r="D10" s="999"/>
      <c r="E10" s="900">
        <v>7011631235</v>
      </c>
      <c r="F10" s="1001"/>
      <c r="G10" s="902">
        <v>6.5252143731505133E-2</v>
      </c>
      <c r="H10" s="1005"/>
    </row>
    <row r="11" spans="1:9">
      <c r="B11" s="898">
        <v>3</v>
      </c>
      <c r="C11" s="899" t="s">
        <v>8</v>
      </c>
      <c r="D11" s="999"/>
      <c r="E11" s="900">
        <v>25826458053</v>
      </c>
      <c r="F11" s="1001"/>
      <c r="G11" s="901">
        <v>0.24034802979053763</v>
      </c>
      <c r="H11" s="1005"/>
    </row>
    <row r="12" spans="1:9">
      <c r="B12" s="898">
        <v>4</v>
      </c>
      <c r="C12" s="899" t="s">
        <v>9</v>
      </c>
      <c r="D12" s="999"/>
      <c r="E12" s="900">
        <v>7699474560</v>
      </c>
      <c r="F12" s="1001"/>
      <c r="G12" s="902">
        <v>7.1653400443867934E-2</v>
      </c>
      <c r="H12" s="1005"/>
    </row>
    <row r="13" spans="1:9" ht="15.75" thickBot="1">
      <c r="B13" s="903">
        <v>5</v>
      </c>
      <c r="C13" s="904" t="s">
        <v>10</v>
      </c>
      <c r="D13" s="1000"/>
      <c r="E13" s="905">
        <v>3158867613</v>
      </c>
      <c r="F13" s="1002"/>
      <c r="G13" s="906">
        <v>2.9397279549353329E-2</v>
      </c>
      <c r="H13" s="1006"/>
    </row>
    <row r="14" spans="1:9">
      <c r="B14" s="898">
        <v>6</v>
      </c>
      <c r="C14" s="899" t="s">
        <v>11</v>
      </c>
      <c r="D14" s="999" t="s">
        <v>12</v>
      </c>
      <c r="E14" s="900">
        <v>1047400308</v>
      </c>
      <c r="F14" s="1001">
        <v>20086985123</v>
      </c>
      <c r="G14" s="901">
        <v>9.7473916056623217E-3</v>
      </c>
      <c r="H14" s="1003">
        <v>0.1869349366001849</v>
      </c>
    </row>
    <row r="15" spans="1:9">
      <c r="B15" s="898">
        <v>7</v>
      </c>
      <c r="C15" s="899" t="s">
        <v>13</v>
      </c>
      <c r="D15" s="999"/>
      <c r="E15" s="900">
        <v>222900000</v>
      </c>
      <c r="F15" s="1001"/>
      <c r="G15" s="901">
        <v>2.0743679110147174E-3</v>
      </c>
      <c r="H15" s="1003"/>
    </row>
    <row r="16" spans="1:9">
      <c r="B16" s="898">
        <v>8</v>
      </c>
      <c r="C16" s="899" t="s">
        <v>14</v>
      </c>
      <c r="D16" s="999"/>
      <c r="E16" s="900">
        <v>178368505</v>
      </c>
      <c r="F16" s="1001"/>
      <c r="G16" s="901">
        <v>1.6599457295095028E-3</v>
      </c>
      <c r="H16" s="1003"/>
    </row>
    <row r="17" spans="2:8">
      <c r="B17" s="898">
        <v>9</v>
      </c>
      <c r="C17" s="899" t="s">
        <v>15</v>
      </c>
      <c r="D17" s="999"/>
      <c r="E17" s="900">
        <v>217967958</v>
      </c>
      <c r="F17" s="1001"/>
      <c r="G17" s="907">
        <v>2.0284689892534932E-3</v>
      </c>
      <c r="H17" s="1003"/>
    </row>
    <row r="18" spans="2:8">
      <c r="B18" s="898">
        <v>10</v>
      </c>
      <c r="C18" s="899" t="s">
        <v>16</v>
      </c>
      <c r="D18" s="999"/>
      <c r="E18" s="900">
        <v>1352974516</v>
      </c>
      <c r="F18" s="1001"/>
      <c r="G18" s="901">
        <v>1.2591148140022738E-2</v>
      </c>
      <c r="H18" s="1003"/>
    </row>
    <row r="19" spans="2:8">
      <c r="B19" s="898">
        <v>11</v>
      </c>
      <c r="C19" s="899" t="s">
        <v>17</v>
      </c>
      <c r="D19" s="999"/>
      <c r="E19" s="900">
        <v>51851409</v>
      </c>
      <c r="F19" s="1001"/>
      <c r="G19" s="901">
        <v>4.825432883378184E-4</v>
      </c>
      <c r="H19" s="1003"/>
    </row>
    <row r="20" spans="2:8">
      <c r="B20" s="898">
        <v>12</v>
      </c>
      <c r="C20" s="899" t="s">
        <v>18</v>
      </c>
      <c r="D20" s="999"/>
      <c r="E20" s="900">
        <v>40000000</v>
      </c>
      <c r="F20" s="1001"/>
      <c r="G20" s="907">
        <v>3.7225085886311666E-4</v>
      </c>
      <c r="H20" s="1003"/>
    </row>
    <row r="21" spans="2:8">
      <c r="B21" s="898">
        <v>13</v>
      </c>
      <c r="C21" s="899" t="s">
        <v>19</v>
      </c>
      <c r="D21" s="999"/>
      <c r="E21" s="900">
        <v>70000000</v>
      </c>
      <c r="F21" s="1001"/>
      <c r="G21" s="907">
        <v>6.5143900301045416E-4</v>
      </c>
      <c r="H21" s="1003"/>
    </row>
    <row r="22" spans="2:8">
      <c r="B22" s="898">
        <v>14</v>
      </c>
      <c r="C22" s="899" t="s">
        <v>20</v>
      </c>
      <c r="D22" s="999"/>
      <c r="E22" s="900">
        <v>6500000</v>
      </c>
      <c r="F22" s="1001"/>
      <c r="G22" s="907">
        <v>6.0490764565256455E-5</v>
      </c>
      <c r="H22" s="1003"/>
    </row>
    <row r="23" spans="2:8">
      <c r="B23" s="898">
        <v>15</v>
      </c>
      <c r="C23" s="899" t="s">
        <v>21</v>
      </c>
      <c r="D23" s="999"/>
      <c r="E23" s="900">
        <v>7344000</v>
      </c>
      <c r="F23" s="1001"/>
      <c r="G23" s="907">
        <v>6.8345257687268222E-5</v>
      </c>
      <c r="H23" s="1003"/>
    </row>
    <row r="24" spans="2:8">
      <c r="B24" s="898">
        <v>16</v>
      </c>
      <c r="C24" s="899" t="s">
        <v>22</v>
      </c>
      <c r="D24" s="999"/>
      <c r="E24" s="900">
        <v>8869127</v>
      </c>
      <c r="F24" s="1001"/>
      <c r="G24" s="907">
        <v>8.2538503577901426E-5</v>
      </c>
      <c r="H24" s="1003"/>
    </row>
    <row r="25" spans="2:8">
      <c r="B25" s="898">
        <v>17</v>
      </c>
      <c r="C25" s="899" t="s">
        <v>23</v>
      </c>
      <c r="D25" s="999"/>
      <c r="E25" s="900">
        <v>15505500</v>
      </c>
      <c r="F25" s="1001"/>
      <c r="G25" s="907">
        <v>1.4429839230255137E-4</v>
      </c>
      <c r="H25" s="1003"/>
    </row>
    <row r="26" spans="2:8">
      <c r="B26" s="898">
        <v>18</v>
      </c>
      <c r="C26" s="899" t="s">
        <v>24</v>
      </c>
      <c r="D26" s="999"/>
      <c r="E26" s="900">
        <v>6771800</v>
      </c>
      <c r="F26" s="1001"/>
      <c r="G26" s="907">
        <v>6.3020209151231331E-5</v>
      </c>
      <c r="H26" s="1003"/>
    </row>
    <row r="27" spans="2:8" ht="15.75" thickBot="1">
      <c r="B27" s="903">
        <v>19</v>
      </c>
      <c r="C27" s="904" t="s">
        <v>25</v>
      </c>
      <c r="D27" s="1000"/>
      <c r="E27" s="905">
        <v>16860532000</v>
      </c>
      <c r="F27" s="1002"/>
      <c r="G27" s="906">
        <v>0.15690868794722654</v>
      </c>
      <c r="H27" s="1004"/>
    </row>
    <row r="28" spans="2:8">
      <c r="B28" s="898">
        <v>20</v>
      </c>
      <c r="C28" s="899" t="s">
        <v>26</v>
      </c>
      <c r="D28" s="990" t="s">
        <v>27</v>
      </c>
      <c r="E28" s="900">
        <v>543881106</v>
      </c>
      <c r="F28" s="976">
        <v>23746212025</v>
      </c>
      <c r="G28" s="901">
        <v>5.0615052206980449E-3</v>
      </c>
      <c r="H28" s="984">
        <v>0.22098869552629793</v>
      </c>
    </row>
    <row r="29" spans="2:8">
      <c r="B29" s="898">
        <v>21</v>
      </c>
      <c r="C29" s="899" t="s">
        <v>28</v>
      </c>
      <c r="D29" s="990"/>
      <c r="E29" s="900">
        <v>840000000</v>
      </c>
      <c r="F29" s="976"/>
      <c r="G29" s="907">
        <v>7.8172680361254503E-3</v>
      </c>
      <c r="H29" s="984"/>
    </row>
    <row r="30" spans="2:8">
      <c r="B30" s="898">
        <v>22</v>
      </c>
      <c r="C30" s="899" t="s">
        <v>29</v>
      </c>
      <c r="D30" s="990"/>
      <c r="E30" s="900">
        <v>399996000</v>
      </c>
      <c r="F30" s="976"/>
      <c r="G30" s="901">
        <v>3.72247136354528E-3</v>
      </c>
      <c r="H30" s="984"/>
    </row>
    <row r="31" spans="2:8">
      <c r="B31" s="898">
        <v>23</v>
      </c>
      <c r="C31" s="899" t="s">
        <v>30</v>
      </c>
      <c r="D31" s="990"/>
      <c r="E31" s="900">
        <v>16829997900</v>
      </c>
      <c r="F31" s="976"/>
      <c r="G31" s="907">
        <v>0.15662452932348625</v>
      </c>
      <c r="H31" s="984"/>
    </row>
    <row r="32" spans="2:8">
      <c r="B32" s="898">
        <v>24</v>
      </c>
      <c r="C32" s="899" t="s">
        <v>31</v>
      </c>
      <c r="D32" s="990"/>
      <c r="E32" s="900">
        <v>2628000000</v>
      </c>
      <c r="F32" s="976"/>
      <c r="G32" s="907">
        <v>2.4456881427306763E-2</v>
      </c>
      <c r="H32" s="984"/>
    </row>
    <row r="33" spans="2:16">
      <c r="B33" s="898">
        <v>25</v>
      </c>
      <c r="C33" s="899" t="s">
        <v>32</v>
      </c>
      <c r="D33" s="990"/>
      <c r="E33" s="900">
        <v>2050482188</v>
      </c>
      <c r="F33" s="976"/>
      <c r="G33" s="907">
        <v>1.9082343889163064E-2</v>
      </c>
      <c r="H33" s="984"/>
    </row>
    <row r="34" spans="2:16">
      <c r="B34" s="898">
        <v>26</v>
      </c>
      <c r="C34" s="899" t="s">
        <v>33</v>
      </c>
      <c r="D34" s="990"/>
      <c r="E34" s="900">
        <v>327860000</v>
      </c>
      <c r="F34" s="976"/>
      <c r="G34" s="907">
        <v>3.0511541646715355E-3</v>
      </c>
      <c r="H34" s="984"/>
    </row>
    <row r="35" spans="2:16">
      <c r="B35" s="898">
        <v>27</v>
      </c>
      <c r="C35" s="899" t="s">
        <v>34</v>
      </c>
      <c r="D35" s="990"/>
      <c r="E35" s="900">
        <v>122954831</v>
      </c>
      <c r="F35" s="976"/>
      <c r="G35" s="901">
        <v>1.144251036027984E-3</v>
      </c>
      <c r="H35" s="984"/>
    </row>
    <row r="36" spans="2:16" ht="15.75" thickBot="1">
      <c r="B36" s="898">
        <v>28</v>
      </c>
      <c r="C36" s="899" t="s">
        <v>35</v>
      </c>
      <c r="D36" s="990"/>
      <c r="E36" s="900">
        <v>3040000</v>
      </c>
      <c r="F36" s="976"/>
      <c r="G36" s="907">
        <v>2.8291065273596865E-5</v>
      </c>
      <c r="H36" s="984"/>
    </row>
    <row r="37" spans="2:16" ht="15.75" thickBot="1">
      <c r="B37" s="1007" t="s">
        <v>36</v>
      </c>
      <c r="C37" s="1008"/>
      <c r="D37" s="908">
        <v>28</v>
      </c>
      <c r="E37" s="972">
        <v>94444553290</v>
      </c>
      <c r="F37" s="973"/>
      <c r="G37" s="974">
        <v>0.87892665192864716</v>
      </c>
      <c r="H37" s="975"/>
    </row>
    <row r="38" spans="2:16" ht="24" customHeight="1" thickBot="1">
      <c r="B38" s="909">
        <v>29</v>
      </c>
      <c r="C38" s="910" t="s">
        <v>37</v>
      </c>
      <c r="D38" s="911" t="s">
        <v>38</v>
      </c>
      <c r="E38" s="912">
        <v>1267044375</v>
      </c>
      <c r="F38" s="333">
        <v>1267044375</v>
      </c>
      <c r="G38" s="913">
        <v>1.1791458920285771E-2</v>
      </c>
      <c r="H38" s="334">
        <v>1.1791458920285771E-2</v>
      </c>
    </row>
    <row r="39" spans="2:16">
      <c r="B39" s="898">
        <v>30</v>
      </c>
      <c r="C39" s="899" t="s">
        <v>39</v>
      </c>
      <c r="D39" s="999" t="s">
        <v>40</v>
      </c>
      <c r="E39" s="900">
        <v>1233209241</v>
      </c>
      <c r="F39" s="986">
        <v>6243721576</v>
      </c>
      <c r="G39" s="907">
        <v>1.1476579978004555E-2</v>
      </c>
      <c r="H39" s="1010">
        <v>5.8105767979204304E-2</v>
      </c>
    </row>
    <row r="40" spans="2:16">
      <c r="B40" s="898">
        <v>31</v>
      </c>
      <c r="C40" s="899" t="s">
        <v>41</v>
      </c>
      <c r="D40" s="999"/>
      <c r="E40" s="900">
        <v>46369521</v>
      </c>
      <c r="F40" s="986"/>
      <c r="G40" s="901">
        <v>4.3152735043303309E-4</v>
      </c>
      <c r="H40" s="1010"/>
    </row>
    <row r="41" spans="2:16">
      <c r="B41" s="898">
        <v>32</v>
      </c>
      <c r="C41" s="899" t="s">
        <v>42</v>
      </c>
      <c r="D41" s="999"/>
      <c r="E41" s="900">
        <v>406851900</v>
      </c>
      <c r="F41" s="986"/>
      <c r="G41" s="907">
        <v>3.786274230127271E-3</v>
      </c>
      <c r="H41" s="1010"/>
    </row>
    <row r="42" spans="2:16">
      <c r="B42" s="898">
        <v>33</v>
      </c>
      <c r="C42" s="899" t="s">
        <v>43</v>
      </c>
      <c r="D42" s="999"/>
      <c r="E42" s="900">
        <v>100094261</v>
      </c>
      <c r="F42" s="986"/>
      <c r="G42" s="907">
        <v>9.3150436561297402E-4</v>
      </c>
      <c r="H42" s="1010"/>
    </row>
    <row r="43" spans="2:16" ht="30">
      <c r="B43" s="898">
        <v>34</v>
      </c>
      <c r="C43" s="899" t="s">
        <v>44</v>
      </c>
      <c r="D43" s="999"/>
      <c r="E43" s="900">
        <v>4108752063</v>
      </c>
      <c r="F43" s="986"/>
      <c r="G43" s="901">
        <v>3.8237162107683811E-2</v>
      </c>
      <c r="H43" s="1010"/>
    </row>
    <row r="44" spans="2:16" ht="15.75" thickBot="1">
      <c r="B44" s="914">
        <v>35</v>
      </c>
      <c r="C44" s="915" t="s">
        <v>45</v>
      </c>
      <c r="D44" s="1009"/>
      <c r="E44" s="916">
        <v>348444590</v>
      </c>
      <c r="F44" s="987"/>
      <c r="G44" s="917">
        <v>3.2427199473426638E-3</v>
      </c>
      <c r="H44" s="1011"/>
    </row>
    <row r="45" spans="2:16" ht="15.75" thickBot="1">
      <c r="B45" s="1007" t="s">
        <v>46</v>
      </c>
      <c r="C45" s="1008"/>
      <c r="D45" s="908">
        <v>7</v>
      </c>
      <c r="E45" s="972">
        <v>7510765951</v>
      </c>
      <c r="F45" s="973"/>
      <c r="G45" s="974">
        <v>6.9897226899490073E-2</v>
      </c>
      <c r="H45" s="975"/>
    </row>
    <row r="46" spans="2:16" ht="15.75" thickBot="1">
      <c r="B46" s="918">
        <v>36</v>
      </c>
      <c r="C46" s="919" t="s">
        <v>47</v>
      </c>
      <c r="D46" s="920" t="s">
        <v>48</v>
      </c>
      <c r="E46" s="905">
        <v>4500000000</v>
      </c>
      <c r="F46" s="921">
        <v>4500000000</v>
      </c>
      <c r="G46" s="922">
        <v>4.1878221622100621E-2</v>
      </c>
      <c r="H46" s="923">
        <v>4.1878221622100621E-2</v>
      </c>
      <c r="P46" s="28">
        <f>E53/'Tabla 4'!C33</f>
        <v>0.12054854740981451</v>
      </c>
    </row>
    <row r="47" spans="2:16" ht="15.75" thickBot="1">
      <c r="B47" s="924">
        <v>37</v>
      </c>
      <c r="C47" s="925" t="s">
        <v>49</v>
      </c>
      <c r="D47" s="926" t="s">
        <v>50</v>
      </c>
      <c r="E47" s="900">
        <v>497978194</v>
      </c>
      <c r="F47" s="927">
        <v>497978194</v>
      </c>
      <c r="G47" s="928">
        <v>4.6343202602900932E-3</v>
      </c>
      <c r="H47" s="929">
        <v>4.6343202602900932E-3</v>
      </c>
    </row>
    <row r="48" spans="2:16" ht="15.75" thickBot="1">
      <c r="B48" s="1007" t="s">
        <v>51</v>
      </c>
      <c r="C48" s="1008"/>
      <c r="D48" s="908">
        <v>2</v>
      </c>
      <c r="E48" s="972">
        <v>4997978194</v>
      </c>
      <c r="F48" s="973"/>
      <c r="G48" s="974">
        <v>4.6512541882390714E-2</v>
      </c>
      <c r="H48" s="975"/>
    </row>
    <row r="49" spans="2:8">
      <c r="B49" s="930">
        <v>38</v>
      </c>
      <c r="C49" s="925" t="s">
        <v>52</v>
      </c>
      <c r="D49" s="970" t="s">
        <v>53</v>
      </c>
      <c r="E49" s="900">
        <v>460559986</v>
      </c>
      <c r="F49" s="976">
        <v>500234506</v>
      </c>
      <c r="G49" s="901">
        <v>4.2860962586621244E-3</v>
      </c>
      <c r="H49" s="984">
        <v>4.6553181122866716E-3</v>
      </c>
    </row>
    <row r="50" spans="2:8" ht="15.75" thickBot="1">
      <c r="B50" s="920">
        <v>39</v>
      </c>
      <c r="C50" s="904" t="s">
        <v>54</v>
      </c>
      <c r="D50" s="971"/>
      <c r="E50" s="905">
        <v>39674520</v>
      </c>
      <c r="F50" s="977"/>
      <c r="G50" s="922">
        <v>3.6922185362454744E-4</v>
      </c>
      <c r="H50" s="985"/>
    </row>
    <row r="51" spans="2:8" ht="15.75" thickBot="1">
      <c r="B51" s="930">
        <v>40</v>
      </c>
      <c r="C51" s="925" t="s">
        <v>55</v>
      </c>
      <c r="D51" s="926" t="s">
        <v>56</v>
      </c>
      <c r="E51" s="916">
        <v>887700</v>
      </c>
      <c r="F51" s="931">
        <v>887700</v>
      </c>
      <c r="G51" s="901">
        <v>8.2611771853197163E-6</v>
      </c>
      <c r="H51" s="929">
        <v>8.2611771853197163E-6</v>
      </c>
    </row>
    <row r="52" spans="2:8" ht="15.75" thickBot="1">
      <c r="B52" s="1007" t="s">
        <v>57</v>
      </c>
      <c r="C52" s="1008"/>
      <c r="D52" s="908">
        <v>3</v>
      </c>
      <c r="E52" s="972">
        <f>F49+F51</f>
        <v>501122206</v>
      </c>
      <c r="F52" s="973"/>
      <c r="G52" s="974">
        <v>4.6635792894719917E-3</v>
      </c>
      <c r="H52" s="975"/>
    </row>
    <row r="53" spans="2:8" ht="15.75" thickBot="1">
      <c r="B53" s="978" t="s">
        <v>58</v>
      </c>
      <c r="C53" s="979"/>
      <c r="D53" s="730">
        <v>40</v>
      </c>
      <c r="E53" s="980">
        <v>107454419641</v>
      </c>
      <c r="F53" s="981"/>
      <c r="G53" s="982">
        <v>1</v>
      </c>
      <c r="H53" s="983"/>
    </row>
    <row r="54" spans="2:8">
      <c r="B54" s="969" t="s">
        <v>488</v>
      </c>
      <c r="C54" s="969"/>
      <c r="D54" s="969"/>
      <c r="E54" s="969"/>
      <c r="F54" s="969"/>
      <c r="G54" s="969"/>
      <c r="H54" s="932"/>
    </row>
    <row r="55" spans="2:8">
      <c r="G55" s="332"/>
    </row>
    <row r="56" spans="2:8">
      <c r="G56" s="332"/>
    </row>
    <row r="57" spans="2:8">
      <c r="G57" s="332"/>
    </row>
    <row r="58" spans="2:8">
      <c r="G58" s="332"/>
    </row>
    <row r="59" spans="2:8">
      <c r="G59" s="332"/>
    </row>
    <row r="60" spans="2:8">
      <c r="G60" s="332"/>
    </row>
    <row r="61" spans="2:8">
      <c r="G61" s="332"/>
    </row>
    <row r="62" spans="2:8">
      <c r="G62" s="332"/>
    </row>
  </sheetData>
  <mergeCells count="39">
    <mergeCell ref="B48:C48"/>
    <mergeCell ref="B52:C52"/>
    <mergeCell ref="D39:D44"/>
    <mergeCell ref="H39:H44"/>
    <mergeCell ref="H28:H36"/>
    <mergeCell ref="B37:C37"/>
    <mergeCell ref="B45:C45"/>
    <mergeCell ref="B3:H3"/>
    <mergeCell ref="B5:H5"/>
    <mergeCell ref="D28:D36"/>
    <mergeCell ref="F28:F36"/>
    <mergeCell ref="E7:F7"/>
    <mergeCell ref="B7:B8"/>
    <mergeCell ref="C7:C8"/>
    <mergeCell ref="D7:D8"/>
    <mergeCell ref="G7:H7"/>
    <mergeCell ref="D9:D13"/>
    <mergeCell ref="F9:F13"/>
    <mergeCell ref="B4:H4"/>
    <mergeCell ref="H14:H27"/>
    <mergeCell ref="H9:H13"/>
    <mergeCell ref="D14:D27"/>
    <mergeCell ref="F14:F27"/>
    <mergeCell ref="B54:G54"/>
    <mergeCell ref="D49:D50"/>
    <mergeCell ref="E37:F37"/>
    <mergeCell ref="G45:H45"/>
    <mergeCell ref="G37:H37"/>
    <mergeCell ref="F49:F50"/>
    <mergeCell ref="E45:F45"/>
    <mergeCell ref="E48:F48"/>
    <mergeCell ref="B53:C53"/>
    <mergeCell ref="E52:F52"/>
    <mergeCell ref="E53:F53"/>
    <mergeCell ref="G53:H53"/>
    <mergeCell ref="H49:H50"/>
    <mergeCell ref="G52:H52"/>
    <mergeCell ref="F39:F44"/>
    <mergeCell ref="G48:H48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9B25-6197-4267-9009-F2803B932049}">
  <dimension ref="A3:D58"/>
  <sheetViews>
    <sheetView showGridLines="0" workbookViewId="0">
      <selection activeCell="B4" sqref="B4:C4"/>
    </sheetView>
  </sheetViews>
  <sheetFormatPr baseColWidth="10" defaultColWidth="11.42578125" defaultRowHeight="15"/>
  <cols>
    <col min="1" max="1" width="11.42578125" style="1"/>
    <col min="2" max="2" width="82" style="1" bestFit="1" customWidth="1"/>
    <col min="3" max="3" width="19.5703125" style="1" bestFit="1" customWidth="1"/>
    <col min="4" max="16384" width="11.42578125" style="1"/>
  </cols>
  <sheetData>
    <row r="3" spans="1:3">
      <c r="B3" s="1012" t="s">
        <v>1050</v>
      </c>
      <c r="C3" s="1012"/>
    </row>
    <row r="4" spans="1:3">
      <c r="A4" s="32"/>
      <c r="B4" s="1012">
        <v>2021</v>
      </c>
      <c r="C4" s="1012"/>
    </row>
    <row r="5" spans="1:3">
      <c r="A5" s="32"/>
      <c r="B5" s="989" t="s">
        <v>59</v>
      </c>
      <c r="C5" s="989"/>
    </row>
    <row r="6" spans="1:3" ht="15.75" thickBot="1">
      <c r="A6" s="32"/>
      <c r="B6" s="494"/>
      <c r="C6" s="494"/>
    </row>
    <row r="7" spans="1:3" ht="15.75" thickBot="1">
      <c r="A7" s="32"/>
      <c r="B7" s="882" t="s">
        <v>60</v>
      </c>
      <c r="C7" s="883" t="s">
        <v>61</v>
      </c>
    </row>
    <row r="8" spans="1:3">
      <c r="A8" s="32"/>
      <c r="B8" s="337" t="s">
        <v>62</v>
      </c>
      <c r="C8" s="884">
        <f>'Tabla 5'!C8</f>
        <v>657166229358</v>
      </c>
    </row>
    <row r="9" spans="1:3">
      <c r="A9" s="32"/>
      <c r="B9" s="3" t="s">
        <v>63</v>
      </c>
      <c r="C9" s="885">
        <f>'Tabla 5'!C9</f>
        <v>605936356314</v>
      </c>
    </row>
    <row r="10" spans="1:3">
      <c r="A10" s="32"/>
      <c r="B10" s="886" t="s">
        <v>64</v>
      </c>
      <c r="C10" s="885">
        <f>'Tabla 5'!C16</f>
        <v>2605834807</v>
      </c>
    </row>
    <row r="11" spans="1:3">
      <c r="A11" s="32"/>
      <c r="B11" s="886" t="s">
        <v>65</v>
      </c>
      <c r="C11" s="885">
        <f>'Tabla 5'!C19</f>
        <v>23655956821</v>
      </c>
    </row>
    <row r="12" spans="1:3">
      <c r="A12" s="32"/>
      <c r="B12" s="886" t="s">
        <v>66</v>
      </c>
      <c r="C12" s="885">
        <f>'Tabla 5'!C22</f>
        <v>13308027306</v>
      </c>
    </row>
    <row r="13" spans="1:3">
      <c r="A13" s="32"/>
      <c r="B13" s="886" t="s">
        <v>67</v>
      </c>
      <c r="C13" s="885">
        <f>'Tabla 5'!C25</f>
        <v>1552890834</v>
      </c>
    </row>
    <row r="14" spans="1:3">
      <c r="A14" s="32"/>
      <c r="B14" s="886" t="s">
        <v>68</v>
      </c>
      <c r="C14" s="885">
        <f>'Tabla 5'!C28</f>
        <v>78083503</v>
      </c>
    </row>
    <row r="15" spans="1:3" ht="15.75" thickBot="1">
      <c r="A15" s="32"/>
      <c r="B15" s="886" t="s">
        <v>69</v>
      </c>
      <c r="C15" s="885">
        <f>'Tabla 5'!C29</f>
        <v>10029079773</v>
      </c>
    </row>
    <row r="16" spans="1:3">
      <c r="A16" s="32"/>
      <c r="B16" s="887" t="s">
        <v>70</v>
      </c>
      <c r="C16" s="888">
        <f>'Tabla 5'!C30</f>
        <v>89147606193</v>
      </c>
    </row>
    <row r="17" spans="1:3">
      <c r="A17" s="32"/>
      <c r="B17" s="886" t="s">
        <v>71</v>
      </c>
      <c r="C17" s="885">
        <f>'Tabla 5'!C31</f>
        <v>0</v>
      </c>
    </row>
    <row r="18" spans="1:3">
      <c r="A18" s="32"/>
      <c r="B18" s="886" t="s">
        <v>72</v>
      </c>
      <c r="C18" s="885">
        <f>'Tabla 5'!C33</f>
        <v>89147606193</v>
      </c>
    </row>
    <row r="19" spans="1:3" ht="15.75" thickBot="1">
      <c r="A19" s="32"/>
      <c r="B19" s="889" t="s">
        <v>73</v>
      </c>
      <c r="C19" s="890">
        <f>C8+C16</f>
        <v>746313835551</v>
      </c>
    </row>
    <row r="20" spans="1:3">
      <c r="A20" s="32"/>
      <c r="B20" s="887" t="s">
        <v>74</v>
      </c>
      <c r="C20" s="888">
        <f>C21+C22+C23+C24+C25</f>
        <v>768220844934</v>
      </c>
    </row>
    <row r="21" spans="1:3">
      <c r="A21" s="32"/>
      <c r="B21" s="886" t="s">
        <v>75</v>
      </c>
      <c r="C21" s="885">
        <v>313475539067</v>
      </c>
    </row>
    <row r="22" spans="1:3">
      <c r="A22" s="32"/>
      <c r="B22" s="886" t="s">
        <v>76</v>
      </c>
      <c r="C22" s="885">
        <v>45951048903</v>
      </c>
    </row>
    <row r="23" spans="1:3">
      <c r="A23" s="32"/>
      <c r="B23" s="886" t="s">
        <v>77</v>
      </c>
      <c r="C23" s="885">
        <v>184836130000</v>
      </c>
    </row>
    <row r="24" spans="1:3">
      <c r="A24" s="32"/>
      <c r="B24" s="886" t="s">
        <v>78</v>
      </c>
      <c r="C24" s="885">
        <v>223692311423</v>
      </c>
    </row>
    <row r="25" spans="1:3" ht="15.75" thickBot="1">
      <c r="A25" s="32"/>
      <c r="B25" s="886" t="s">
        <v>79</v>
      </c>
      <c r="C25" s="885">
        <v>265815541</v>
      </c>
    </row>
    <row r="26" spans="1:3">
      <c r="A26" s="32"/>
      <c r="B26" s="887" t="s">
        <v>80</v>
      </c>
      <c r="C26" s="888">
        <f>C27+C28+C29+C30+C31+C32</f>
        <v>123157955971</v>
      </c>
    </row>
    <row r="27" spans="1:3">
      <c r="A27" s="32"/>
      <c r="B27" s="886" t="s">
        <v>81</v>
      </c>
      <c r="C27" s="885">
        <v>30479010985</v>
      </c>
    </row>
    <row r="28" spans="1:3">
      <c r="A28" s="32"/>
      <c r="B28" s="886" t="s">
        <v>82</v>
      </c>
      <c r="C28" s="885">
        <v>44127092095</v>
      </c>
    </row>
    <row r="29" spans="1:3">
      <c r="A29" s="32"/>
      <c r="B29" s="886" t="s">
        <v>83</v>
      </c>
      <c r="C29" s="885">
        <v>15705520</v>
      </c>
    </row>
    <row r="30" spans="1:3">
      <c r="A30" s="32"/>
      <c r="B30" s="886" t="s">
        <v>84</v>
      </c>
      <c r="C30" s="885">
        <v>1196164756</v>
      </c>
    </row>
    <row r="31" spans="1:3">
      <c r="A31" s="32"/>
      <c r="B31" s="886" t="s">
        <v>85</v>
      </c>
      <c r="C31" s="885">
        <v>45893698340</v>
      </c>
    </row>
    <row r="32" spans="1:3">
      <c r="A32" s="32"/>
      <c r="B32" s="886" t="s">
        <v>86</v>
      </c>
      <c r="C32" s="885">
        <v>1446284275</v>
      </c>
    </row>
    <row r="33" spans="1:3" ht="15.75" thickBot="1">
      <c r="A33" s="32"/>
      <c r="B33" s="889" t="s">
        <v>87</v>
      </c>
      <c r="C33" s="890">
        <f>C20+C26</f>
        <v>891378800905</v>
      </c>
    </row>
    <row r="34" spans="1:3" ht="15.75" thickBot="1">
      <c r="A34" s="32"/>
      <c r="B34" s="891" t="s">
        <v>88</v>
      </c>
      <c r="C34" s="892">
        <f>(C19-(C33-C23))</f>
        <v>39771164646</v>
      </c>
    </row>
    <row r="35" spans="1:3" ht="15.75" thickBot="1">
      <c r="A35" s="32"/>
      <c r="B35" s="891" t="s">
        <v>89</v>
      </c>
      <c r="C35" s="892">
        <f>C19-C33</f>
        <v>-145064965354</v>
      </c>
    </row>
    <row r="36" spans="1:3">
      <c r="A36" s="32"/>
      <c r="B36" s="337" t="s">
        <v>90</v>
      </c>
      <c r="C36" s="884">
        <f>C37</f>
        <v>291528487153</v>
      </c>
    </row>
    <row r="37" spans="1:3" ht="15.75" thickBot="1">
      <c r="A37" s="32"/>
      <c r="B37" s="3" t="s">
        <v>91</v>
      </c>
      <c r="C37" s="885">
        <f>'Tabla 9'!C20</f>
        <v>291528487153</v>
      </c>
    </row>
    <row r="38" spans="1:3">
      <c r="A38" s="32"/>
      <c r="B38" s="337" t="s">
        <v>92</v>
      </c>
      <c r="C38" s="884">
        <f>C40+C39</f>
        <v>146463521799</v>
      </c>
    </row>
    <row r="39" spans="1:3">
      <c r="A39" s="32"/>
      <c r="B39" s="3" t="s">
        <v>93</v>
      </c>
      <c r="C39" s="885">
        <f>'Tabla 10'!C15</f>
        <v>23000000000</v>
      </c>
    </row>
    <row r="40" spans="1:3" ht="15.75" thickBot="1">
      <c r="A40" s="32"/>
      <c r="B40" s="893" t="s">
        <v>94</v>
      </c>
      <c r="C40" s="894">
        <f>'Tabla 10'!C17</f>
        <v>123463521799</v>
      </c>
    </row>
    <row r="41" spans="1:3" ht="15.75" thickBot="1">
      <c r="A41" s="32"/>
      <c r="B41" s="895" t="s">
        <v>95</v>
      </c>
      <c r="C41" s="896">
        <f>C36-C38</f>
        <v>145064965354</v>
      </c>
    </row>
    <row r="42" spans="1:3">
      <c r="A42" s="32"/>
      <c r="B42" s="184" t="s">
        <v>96</v>
      </c>
      <c r="C42" s="32"/>
    </row>
    <row r="43" spans="1:3">
      <c r="A43" s="32"/>
      <c r="C43" s="32"/>
    </row>
    <row r="44" spans="1:3">
      <c r="A44" s="32"/>
      <c r="C44" s="32"/>
    </row>
    <row r="45" spans="1:3">
      <c r="C45" s="32"/>
    </row>
    <row r="46" spans="1:3">
      <c r="C46" s="32"/>
    </row>
    <row r="47" spans="1:3">
      <c r="B47" s="25"/>
      <c r="C47" s="335"/>
    </row>
    <row r="58" spans="4:4">
      <c r="D58" s="897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7026-77AC-42EB-A413-FE406E5F5683}">
  <dimension ref="B2:H41"/>
  <sheetViews>
    <sheetView showGridLines="0" zoomScale="77" zoomScaleNormal="77" workbookViewId="0">
      <selection activeCell="G5" sqref="G5:H5"/>
    </sheetView>
  </sheetViews>
  <sheetFormatPr baseColWidth="10" defaultColWidth="9.140625" defaultRowHeight="15"/>
  <cols>
    <col min="1" max="1" width="9.140625" style="1"/>
    <col min="2" max="2" width="97.140625" style="1" bestFit="1" customWidth="1"/>
    <col min="3" max="3" width="19" style="1" customWidth="1"/>
    <col min="4" max="4" width="19.7109375" style="1" customWidth="1"/>
    <col min="5" max="5" width="16.85546875" style="1" customWidth="1"/>
    <col min="6" max="6" width="9.140625" style="1"/>
    <col min="7" max="7" width="18.28515625" style="1" bestFit="1" customWidth="1"/>
    <col min="8" max="8" width="25.85546875" style="1" bestFit="1" customWidth="1"/>
    <col min="9" max="16384" width="9.140625" style="1"/>
  </cols>
  <sheetData>
    <row r="2" spans="2:8">
      <c r="B2" s="1013" t="s">
        <v>494</v>
      </c>
      <c r="C2" s="1013"/>
      <c r="D2" s="1013"/>
      <c r="E2" s="1013"/>
    </row>
    <row r="3" spans="2:8">
      <c r="B3" s="1013">
        <v>2021</v>
      </c>
      <c r="C3" s="1013"/>
      <c r="D3" s="1013"/>
      <c r="E3" s="1013"/>
    </row>
    <row r="4" spans="2:8" ht="15.75" thickBot="1">
      <c r="B4" s="989" t="s">
        <v>97</v>
      </c>
      <c r="C4" s="989"/>
      <c r="D4" s="989"/>
      <c r="E4" s="989"/>
    </row>
    <row r="5" spans="2:8" ht="15.75" thickBot="1">
      <c r="B5" s="364"/>
      <c r="C5" s="364"/>
      <c r="D5" s="364"/>
      <c r="E5" s="364"/>
      <c r="G5" s="336" t="s">
        <v>489</v>
      </c>
      <c r="H5" s="1256">
        <v>4902249400000</v>
      </c>
    </row>
    <row r="6" spans="2:8">
      <c r="B6" s="1014" t="s">
        <v>98</v>
      </c>
      <c r="C6" s="1016" t="s">
        <v>99</v>
      </c>
      <c r="D6" s="1018" t="s">
        <v>101</v>
      </c>
      <c r="E6" s="363" t="s">
        <v>100</v>
      </c>
      <c r="F6" s="2"/>
    </row>
    <row r="7" spans="2:8" ht="15.75" thickBot="1">
      <c r="B7" s="1015"/>
      <c r="C7" s="1017"/>
      <c r="D7" s="1019"/>
      <c r="E7" s="160" t="s">
        <v>102</v>
      </c>
      <c r="F7" s="2"/>
    </row>
    <row r="8" spans="2:8">
      <c r="B8" s="337" t="s">
        <v>103</v>
      </c>
      <c r="C8" s="348">
        <v>657166229358</v>
      </c>
      <c r="D8" s="344">
        <f>C8/$C$36</f>
        <v>0.88054943919513062</v>
      </c>
      <c r="E8" s="339">
        <f>C8/$H$5</f>
        <v>0.13405401801018121</v>
      </c>
      <c r="F8" s="2"/>
    </row>
    <row r="9" spans="2:8">
      <c r="B9" s="340" t="s">
        <v>104</v>
      </c>
      <c r="C9" s="349">
        <v>605936356314</v>
      </c>
      <c r="D9" s="345">
        <f t="shared" ref="D9:D36" si="0">C9/$C$36</f>
        <v>0.81190556499148914</v>
      </c>
      <c r="E9" s="22">
        <f t="shared" ref="E9:E36" si="1">C9/$H$5</f>
        <v>0.12360373919654108</v>
      </c>
      <c r="F9" s="2"/>
    </row>
    <row r="10" spans="2:8">
      <c r="B10" s="341" t="s">
        <v>105</v>
      </c>
      <c r="C10" s="350">
        <v>198305463771</v>
      </c>
      <c r="D10" s="346">
        <f t="shared" si="0"/>
        <v>0.26571323526997459</v>
      </c>
      <c r="E10" s="23">
        <f t="shared" si="1"/>
        <v>4.0451932896559691E-2</v>
      </c>
      <c r="F10" s="2"/>
    </row>
    <row r="11" spans="2:8">
      <c r="B11" s="341" t="s">
        <v>106</v>
      </c>
      <c r="C11" s="350">
        <v>29124499696</v>
      </c>
      <c r="D11" s="346">
        <f t="shared" si="0"/>
        <v>3.9024467065517439E-2</v>
      </c>
      <c r="E11" s="23">
        <f t="shared" si="1"/>
        <v>5.9410481433278366E-3</v>
      </c>
      <c r="F11" s="2"/>
    </row>
    <row r="12" spans="2:8">
      <c r="B12" s="341" t="s">
        <v>107</v>
      </c>
      <c r="C12" s="350">
        <v>341256177005</v>
      </c>
      <c r="D12" s="346">
        <f t="shared" si="0"/>
        <v>0.45725559509834379</v>
      </c>
      <c r="E12" s="23">
        <f t="shared" si="1"/>
        <v>6.9612161512019363E-2</v>
      </c>
      <c r="F12" s="2"/>
    </row>
    <row r="13" spans="2:8">
      <c r="B13" s="341" t="s">
        <v>108</v>
      </c>
      <c r="C13" s="350">
        <v>36571429740</v>
      </c>
      <c r="D13" s="346">
        <f t="shared" si="0"/>
        <v>4.900274924288317E-2</v>
      </c>
      <c r="E13" s="23">
        <f t="shared" si="1"/>
        <v>7.4601324322667063E-3</v>
      </c>
      <c r="F13" s="2"/>
    </row>
    <row r="14" spans="2:8">
      <c r="B14" s="341" t="s">
        <v>109</v>
      </c>
      <c r="C14" s="350">
        <v>677728808</v>
      </c>
      <c r="D14" s="346">
        <f t="shared" si="0"/>
        <v>9.0810162657595109E-4</v>
      </c>
      <c r="E14" s="23">
        <f t="shared" si="1"/>
        <v>1.3824853708993264E-4</v>
      </c>
      <c r="F14" s="2"/>
    </row>
    <row r="15" spans="2:8">
      <c r="B15" s="341" t="s">
        <v>110</v>
      </c>
      <c r="C15" s="350">
        <v>1057294</v>
      </c>
      <c r="D15" s="346">
        <f t="shared" si="0"/>
        <v>1.4166881942090821E-6</v>
      </c>
      <c r="E15" s="23">
        <f t="shared" si="1"/>
        <v>2.1567527755727809E-7</v>
      </c>
      <c r="F15" s="2"/>
    </row>
    <row r="16" spans="2:8">
      <c r="B16" s="342" t="s">
        <v>111</v>
      </c>
      <c r="C16" s="351">
        <v>2605834807</v>
      </c>
      <c r="D16" s="345">
        <f t="shared" si="0"/>
        <v>3.4916072607392096E-3</v>
      </c>
      <c r="E16" s="22">
        <f t="shared" si="1"/>
        <v>5.3155900370960318E-4</v>
      </c>
      <c r="F16" s="2"/>
    </row>
    <row r="17" spans="2:6">
      <c r="B17" s="341" t="s">
        <v>112</v>
      </c>
      <c r="C17" s="350">
        <v>1005508231</v>
      </c>
      <c r="D17" s="346">
        <f t="shared" si="0"/>
        <v>1.3472994645176825E-3</v>
      </c>
      <c r="E17" s="23">
        <f t="shared" si="1"/>
        <v>2.051116026451041E-4</v>
      </c>
      <c r="F17" s="2"/>
    </row>
    <row r="18" spans="2:6">
      <c r="B18" s="341" t="s">
        <v>113</v>
      </c>
      <c r="C18" s="350">
        <v>1600326576</v>
      </c>
      <c r="D18" s="346">
        <f t="shared" si="0"/>
        <v>2.1443077962215273E-3</v>
      </c>
      <c r="E18" s="23">
        <f t="shared" si="1"/>
        <v>3.264474010644991E-4</v>
      </c>
      <c r="F18" s="2"/>
    </row>
    <row r="19" spans="2:6">
      <c r="B19" s="342" t="s">
        <v>114</v>
      </c>
      <c r="C19" s="351">
        <v>23655956821</v>
      </c>
      <c r="D19" s="345">
        <f t="shared" si="0"/>
        <v>3.1697063211396745E-2</v>
      </c>
      <c r="E19" s="22">
        <f t="shared" si="1"/>
        <v>4.8255310757955314E-3</v>
      </c>
      <c r="F19" s="2"/>
    </row>
    <row r="20" spans="2:6">
      <c r="B20" s="341" t="s">
        <v>115</v>
      </c>
      <c r="C20" s="350">
        <v>18699805283</v>
      </c>
      <c r="D20" s="346">
        <f t="shared" si="0"/>
        <v>2.505622218459078E-2</v>
      </c>
      <c r="E20" s="23">
        <f t="shared" si="1"/>
        <v>3.8145356870256334E-3</v>
      </c>
      <c r="F20" s="2"/>
    </row>
    <row r="21" spans="2:6">
      <c r="B21" s="341" t="s">
        <v>116</v>
      </c>
      <c r="C21" s="350">
        <v>4956151538</v>
      </c>
      <c r="D21" s="346">
        <f t="shared" si="0"/>
        <v>6.6408410268059635E-3</v>
      </c>
      <c r="E21" s="23">
        <f t="shared" si="1"/>
        <v>1.0109953887698982E-3</v>
      </c>
      <c r="F21" s="2"/>
    </row>
    <row r="22" spans="2:6">
      <c r="B22" s="342" t="s">
        <v>117</v>
      </c>
      <c r="C22" s="351">
        <v>13308027306</v>
      </c>
      <c r="D22" s="345">
        <f t="shared" si="0"/>
        <v>1.7831677066759383E-2</v>
      </c>
      <c r="E22" s="22">
        <f t="shared" si="1"/>
        <v>2.714677736714089E-3</v>
      </c>
      <c r="F22" s="2"/>
    </row>
    <row r="23" spans="2:6">
      <c r="B23" s="341" t="s">
        <v>118</v>
      </c>
      <c r="C23" s="350">
        <v>301681040</v>
      </c>
      <c r="D23" s="346">
        <f t="shared" si="0"/>
        <v>4.0422812177570082E-4</v>
      </c>
      <c r="E23" s="23">
        <f t="shared" si="1"/>
        <v>6.1539308873187885E-5</v>
      </c>
      <c r="F23" s="2"/>
    </row>
    <row r="24" spans="2:6">
      <c r="B24" s="341" t="s">
        <v>119</v>
      </c>
      <c r="C24" s="350">
        <v>13006346266</v>
      </c>
      <c r="D24" s="346">
        <f t="shared" si="0"/>
        <v>1.7427448944983683E-2</v>
      </c>
      <c r="E24" s="23">
        <f t="shared" si="1"/>
        <v>2.6531384278409009E-3</v>
      </c>
      <c r="F24" s="2"/>
    </row>
    <row r="25" spans="2:6">
      <c r="B25" s="342" t="s">
        <v>120</v>
      </c>
      <c r="C25" s="351">
        <v>1552890834</v>
      </c>
      <c r="D25" s="345">
        <f t="shared" si="0"/>
        <v>2.0807477498437478E-3</v>
      </c>
      <c r="E25" s="22">
        <f t="shared" si="1"/>
        <v>3.1677107941509465E-4</v>
      </c>
      <c r="F25" s="2"/>
    </row>
    <row r="26" spans="2:6">
      <c r="B26" s="341" t="s">
        <v>121</v>
      </c>
      <c r="C26" s="350">
        <v>3043267</v>
      </c>
      <c r="D26" s="346">
        <f t="shared" si="0"/>
        <v>4.0777309156451193E-6</v>
      </c>
      <c r="E26" s="23">
        <f t="shared" si="1"/>
        <v>6.2078991737956045E-7</v>
      </c>
      <c r="F26" s="2"/>
    </row>
    <row r="27" spans="2:6">
      <c r="B27" s="341" t="s">
        <v>122</v>
      </c>
      <c r="C27" s="350">
        <v>1000000000</v>
      </c>
      <c r="D27" s="346">
        <f t="shared" si="0"/>
        <v>1.3399188817954911E-3</v>
      </c>
      <c r="E27" s="23">
        <f t="shared" si="1"/>
        <v>2.0398798967673901E-4</v>
      </c>
      <c r="F27" s="2"/>
    </row>
    <row r="28" spans="2:6">
      <c r="B28" s="342" t="s">
        <v>123</v>
      </c>
      <c r="C28" s="351">
        <v>78083503</v>
      </c>
      <c r="D28" s="345">
        <f t="shared" si="0"/>
        <v>1.0462556002643488E-4</v>
      </c>
      <c r="E28" s="22">
        <f t="shared" si="1"/>
        <v>1.592809680388762E-5</v>
      </c>
      <c r="F28" s="2"/>
    </row>
    <row r="29" spans="2:6">
      <c r="B29" s="342" t="s">
        <v>124</v>
      </c>
      <c r="C29" s="351">
        <v>10029079773</v>
      </c>
      <c r="D29" s="345">
        <f t="shared" si="0"/>
        <v>1.3438153354875939E-2</v>
      </c>
      <c r="E29" s="22">
        <f t="shared" si="1"/>
        <v>2.0458118212019162E-3</v>
      </c>
      <c r="F29" s="2"/>
    </row>
    <row r="30" spans="2:6">
      <c r="B30" s="343" t="s">
        <v>125</v>
      </c>
      <c r="C30" s="352">
        <v>89147606193</v>
      </c>
      <c r="D30" s="347">
        <f t="shared" si="0"/>
        <v>0.11945056080486936</v>
      </c>
      <c r="E30" s="338">
        <f t="shared" si="1"/>
        <v>1.8185040971803679E-2</v>
      </c>
      <c r="F30" s="2"/>
    </row>
    <row r="31" spans="2:6">
      <c r="B31" s="340" t="s">
        <v>126</v>
      </c>
      <c r="C31" s="353">
        <v>0</v>
      </c>
      <c r="D31" s="345">
        <f t="shared" si="0"/>
        <v>0</v>
      </c>
      <c r="E31" s="22">
        <f t="shared" si="1"/>
        <v>0</v>
      </c>
      <c r="F31" s="2"/>
    </row>
    <row r="32" spans="2:6">
      <c r="B32" s="341" t="s">
        <v>127</v>
      </c>
      <c r="C32" s="354">
        <v>0</v>
      </c>
      <c r="D32" s="346">
        <f t="shared" si="0"/>
        <v>0</v>
      </c>
      <c r="E32" s="23">
        <f t="shared" si="1"/>
        <v>0</v>
      </c>
      <c r="F32" s="2"/>
    </row>
    <row r="33" spans="2:6">
      <c r="B33" s="342" t="s">
        <v>128</v>
      </c>
      <c r="C33" s="353">
        <v>89147606193</v>
      </c>
      <c r="D33" s="345">
        <f t="shared" si="0"/>
        <v>0.11945056080486936</v>
      </c>
      <c r="E33" s="22">
        <f t="shared" si="1"/>
        <v>1.8185040971803679E-2</v>
      </c>
      <c r="F33" s="2"/>
    </row>
    <row r="34" spans="2:6">
      <c r="B34" s="341" t="s">
        <v>129</v>
      </c>
      <c r="C34" s="354">
        <v>87315942000</v>
      </c>
      <c r="D34" s="346">
        <f t="shared" si="0"/>
        <v>0.11699627936755996</v>
      </c>
      <c r="E34" s="23">
        <f t="shared" si="1"/>
        <v>1.7811403475310742E-2</v>
      </c>
      <c r="F34" s="2"/>
    </row>
    <row r="35" spans="2:6" ht="15.75" thickBot="1">
      <c r="B35" s="359" t="s">
        <v>130</v>
      </c>
      <c r="C35" s="360">
        <v>1831664193</v>
      </c>
      <c r="D35" s="361">
        <f t="shared" si="0"/>
        <v>2.4542814373094009E-3</v>
      </c>
      <c r="E35" s="362">
        <f t="shared" si="1"/>
        <v>3.7363749649293651E-4</v>
      </c>
      <c r="F35" s="2"/>
    </row>
    <row r="36" spans="2:6" ht="15.75" thickBot="1">
      <c r="B36" s="355" t="s">
        <v>131</v>
      </c>
      <c r="C36" s="356">
        <v>746313835551</v>
      </c>
      <c r="D36" s="357">
        <f t="shared" si="0"/>
        <v>1</v>
      </c>
      <c r="E36" s="358">
        <f t="shared" si="1"/>
        <v>0.15223905898198489</v>
      </c>
      <c r="F36" s="2"/>
    </row>
    <row r="37" spans="2:6">
      <c r="B37" s="184" t="s">
        <v>132</v>
      </c>
    </row>
    <row r="38" spans="2:6">
      <c r="B38" s="184" t="s">
        <v>133</v>
      </c>
    </row>
    <row r="39" spans="2:6">
      <c r="B39" s="184" t="s">
        <v>134</v>
      </c>
    </row>
    <row r="40" spans="2:6">
      <c r="B40" s="184" t="s">
        <v>135</v>
      </c>
    </row>
    <row r="41" spans="2:6">
      <c r="B41" s="184" t="s">
        <v>136</v>
      </c>
    </row>
  </sheetData>
  <mergeCells count="6">
    <mergeCell ref="B2:E2"/>
    <mergeCell ref="B3:E3"/>
    <mergeCell ref="B4:E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8547-C860-4E22-89D9-CD8E93BC3C75}">
  <dimension ref="B3:J27"/>
  <sheetViews>
    <sheetView showGridLines="0" workbookViewId="0">
      <selection activeCell="F4" sqref="F4:G4"/>
    </sheetView>
  </sheetViews>
  <sheetFormatPr baseColWidth="10" defaultColWidth="9.140625" defaultRowHeight="15"/>
  <cols>
    <col min="1" max="1" width="9.140625" style="1"/>
    <col min="2" max="2" width="68.28515625" style="1" customWidth="1"/>
    <col min="3" max="3" width="21.85546875" style="1" bestFit="1" customWidth="1"/>
    <col min="4" max="4" width="15.42578125" style="1" customWidth="1"/>
    <col min="5" max="5" width="9.42578125" style="1" bestFit="1" customWidth="1"/>
    <col min="6" max="6" width="18.28515625" style="1" bestFit="1" customWidth="1"/>
    <col min="7" max="7" width="25.85546875" style="1" bestFit="1" customWidth="1"/>
    <col min="8" max="9" width="9.140625" style="1"/>
    <col min="10" max="10" width="12.85546875" style="1" bestFit="1" customWidth="1"/>
    <col min="11" max="16384" width="9.140625" style="1"/>
  </cols>
  <sheetData>
    <row r="3" spans="2:7" ht="15.75" thickBot="1">
      <c r="B3" s="1013" t="s">
        <v>656</v>
      </c>
      <c r="C3" s="1013"/>
      <c r="D3" s="1013"/>
      <c r="E3" s="1013"/>
    </row>
    <row r="4" spans="2:7" ht="15.75" thickBot="1">
      <c r="B4" s="1013">
        <v>2021</v>
      </c>
      <c r="C4" s="1013"/>
      <c r="D4" s="1013"/>
      <c r="E4" s="1013"/>
      <c r="F4" s="336" t="s">
        <v>489</v>
      </c>
      <c r="G4" s="1256">
        <v>4902249400000</v>
      </c>
    </row>
    <row r="5" spans="2:7" ht="15.75" thickBot="1">
      <c r="B5" s="1020" t="s">
        <v>97</v>
      </c>
      <c r="C5" s="1020"/>
      <c r="D5" s="1020"/>
      <c r="E5" s="1020"/>
    </row>
    <row r="6" spans="2:7">
      <c r="B6" s="1021" t="s">
        <v>98</v>
      </c>
      <c r="C6" s="1023" t="s">
        <v>137</v>
      </c>
      <c r="D6" s="1023" t="s">
        <v>101</v>
      </c>
      <c r="E6" s="1026" t="s">
        <v>138</v>
      </c>
    </row>
    <row r="7" spans="2:7" ht="15.75" thickBot="1">
      <c r="B7" s="1022"/>
      <c r="C7" s="1024"/>
      <c r="D7" s="1025"/>
      <c r="E7" s="1027"/>
    </row>
    <row r="8" spans="2:7">
      <c r="B8" s="376" t="s">
        <v>139</v>
      </c>
      <c r="C8" s="377">
        <f>SUM(C9:C13)</f>
        <v>768220844934</v>
      </c>
      <c r="D8" s="378">
        <f>C8/$C$21</f>
        <v>0.8618343224609335</v>
      </c>
      <c r="E8" s="379">
        <v>0.15670782578585252</v>
      </c>
    </row>
    <row r="9" spans="2:7">
      <c r="B9" s="365" t="s">
        <v>140</v>
      </c>
      <c r="C9" s="366">
        <v>313475539067</v>
      </c>
      <c r="D9" s="165">
        <f t="shared" ref="D9:D21" si="0">C9/$C$21</f>
        <v>0.35167488698265453</v>
      </c>
      <c r="E9" s="6">
        <v>6.3945245027109382E-2</v>
      </c>
    </row>
    <row r="10" spans="2:7">
      <c r="B10" s="21" t="s">
        <v>141</v>
      </c>
      <c r="C10" s="367">
        <v>45951048903</v>
      </c>
      <c r="D10" s="165">
        <f t="shared" si="0"/>
        <v>5.1550529198525666E-2</v>
      </c>
      <c r="E10" s="6">
        <v>9.3734620892604939E-3</v>
      </c>
    </row>
    <row r="11" spans="2:7">
      <c r="B11" s="21" t="s">
        <v>142</v>
      </c>
      <c r="C11" s="367">
        <v>184836130000</v>
      </c>
      <c r="D11" s="165">
        <f t="shared" si="0"/>
        <v>0.2073598001347344</v>
      </c>
      <c r="E11" s="6">
        <v>3.770435057832839E-2</v>
      </c>
    </row>
    <row r="12" spans="2:7">
      <c r="B12" s="21" t="s">
        <v>143</v>
      </c>
      <c r="C12" s="367">
        <v>223692311423</v>
      </c>
      <c r="D12" s="165">
        <f t="shared" si="0"/>
        <v>0.25095089898468464</v>
      </c>
      <c r="E12" s="6">
        <v>4.563054491332081E-2</v>
      </c>
    </row>
    <row r="13" spans="2:7">
      <c r="B13" s="21" t="s">
        <v>144</v>
      </c>
      <c r="C13" s="367">
        <v>265815541</v>
      </c>
      <c r="D13" s="165">
        <f t="shared" si="0"/>
        <v>2.9820716033421762E-4</v>
      </c>
      <c r="E13" s="6">
        <v>5.422317783342479E-5</v>
      </c>
      <c r="G13" s="27"/>
    </row>
    <row r="14" spans="2:7">
      <c r="B14" s="380" t="s">
        <v>145</v>
      </c>
      <c r="C14" s="381">
        <f>SUM(C15:C20)</f>
        <v>123157955971</v>
      </c>
      <c r="D14" s="382">
        <f t="shared" si="0"/>
        <v>0.1381656775390665</v>
      </c>
      <c r="E14" s="383">
        <v>2.5122743851220625E-2</v>
      </c>
    </row>
    <row r="15" spans="2:7">
      <c r="B15" s="365" t="s">
        <v>146</v>
      </c>
      <c r="C15" s="366">
        <v>30479010985</v>
      </c>
      <c r="D15" s="165">
        <f t="shared" si="0"/>
        <v>3.4193107300796513E-2</v>
      </c>
      <c r="E15" s="6">
        <v>6.2173521781653945E-3</v>
      </c>
    </row>
    <row r="16" spans="2:7">
      <c r="B16" s="21" t="s">
        <v>147</v>
      </c>
      <c r="C16" s="367">
        <v>44127092095</v>
      </c>
      <c r="D16" s="165">
        <f t="shared" si="0"/>
        <v>4.9504309559750131E-2</v>
      </c>
      <c r="E16" s="6">
        <v>9.0013968067393715E-3</v>
      </c>
    </row>
    <row r="17" spans="2:10">
      <c r="B17" s="21" t="s">
        <v>148</v>
      </c>
      <c r="C17" s="367">
        <v>15705520</v>
      </c>
      <c r="D17" s="165">
        <f t="shared" si="0"/>
        <v>1.7619355524334306E-5</v>
      </c>
      <c r="E17" s="6">
        <v>3.2037374516278178E-6</v>
      </c>
    </row>
    <row r="18" spans="2:10">
      <c r="B18" s="21" t="s">
        <v>149</v>
      </c>
      <c r="C18" s="367">
        <v>1196164756</v>
      </c>
      <c r="D18" s="165">
        <f t="shared" si="0"/>
        <v>1.3419264119648759E-3</v>
      </c>
      <c r="E18" s="6">
        <v>2.44003243898607E-4</v>
      </c>
    </row>
    <row r="19" spans="2:10">
      <c r="B19" s="21" t="s">
        <v>150</v>
      </c>
      <c r="C19" s="367">
        <v>45893698340</v>
      </c>
      <c r="D19" s="165">
        <f t="shared" si="0"/>
        <v>5.148619003885329E-2</v>
      </c>
      <c r="E19" s="6">
        <v>9.3617632632072949E-3</v>
      </c>
    </row>
    <row r="20" spans="2:10" ht="15.75" thickBot="1">
      <c r="B20" s="372" t="s">
        <v>151</v>
      </c>
      <c r="C20" s="373">
        <v>1446284275</v>
      </c>
      <c r="D20" s="374">
        <f t="shared" si="0"/>
        <v>1.6225248721773672E-3</v>
      </c>
      <c r="E20" s="375">
        <v>2.9502462175832995E-4</v>
      </c>
    </row>
    <row r="21" spans="2:10" ht="15.75" thickBot="1">
      <c r="B21" s="370" t="s">
        <v>152</v>
      </c>
      <c r="C21" s="368">
        <f>C14+C8</f>
        <v>891378800905</v>
      </c>
      <c r="D21" s="369">
        <f t="shared" si="0"/>
        <v>1</v>
      </c>
      <c r="E21" s="371">
        <v>0.18183056963707311</v>
      </c>
    </row>
    <row r="22" spans="2:10">
      <c r="B22" s="881" t="s">
        <v>132</v>
      </c>
      <c r="C22" s="11"/>
      <c r="D22" s="11"/>
      <c r="E22" s="11"/>
      <c r="J22" s="161"/>
    </row>
    <row r="23" spans="2:10">
      <c r="B23" s="881" t="s">
        <v>153</v>
      </c>
      <c r="C23" s="11"/>
      <c r="D23" s="11"/>
      <c r="E23" s="11"/>
    </row>
    <row r="24" spans="2:10">
      <c r="B24" s="881" t="s">
        <v>154</v>
      </c>
      <c r="C24" s="11"/>
      <c r="D24" s="11"/>
      <c r="E24" s="11"/>
    </row>
    <row r="25" spans="2:10">
      <c r="B25" s="881" t="s">
        <v>155</v>
      </c>
      <c r="C25" s="11"/>
      <c r="D25" s="11"/>
      <c r="E25" s="11"/>
    </row>
    <row r="27" spans="2:10">
      <c r="B27" s="25"/>
      <c r="C27" s="325"/>
    </row>
  </sheetData>
  <mergeCells count="7">
    <mergeCell ref="B3:E3"/>
    <mergeCell ref="B4:E4"/>
    <mergeCell ref="B5:E5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9A23-7B27-459D-878A-4799AE8C8660}">
  <dimension ref="A2:H74"/>
  <sheetViews>
    <sheetView showGridLines="0" workbookViewId="0">
      <selection activeCell="G4" sqref="G4:H4"/>
    </sheetView>
  </sheetViews>
  <sheetFormatPr baseColWidth="10" defaultColWidth="9.140625" defaultRowHeight="15"/>
  <cols>
    <col min="1" max="1" width="9.140625" style="1"/>
    <col min="2" max="2" width="82.28515625" style="1" bestFit="1" customWidth="1"/>
    <col min="3" max="3" width="28.7109375" style="1" bestFit="1" customWidth="1"/>
    <col min="4" max="4" width="15.28515625" style="1" customWidth="1"/>
    <col min="5" max="5" width="9.7109375" style="1" customWidth="1"/>
    <col min="6" max="6" width="9.140625" style="1"/>
    <col min="7" max="7" width="18.28515625" style="1" bestFit="1" customWidth="1"/>
    <col min="8" max="8" width="26.140625" style="1" bestFit="1" customWidth="1"/>
    <col min="9" max="16384" width="9.140625" style="1"/>
  </cols>
  <sheetData>
    <row r="2" spans="2:8">
      <c r="B2" s="1013" t="s">
        <v>490</v>
      </c>
      <c r="C2" s="1013"/>
      <c r="D2" s="1013"/>
      <c r="E2" s="1013"/>
    </row>
    <row r="3" spans="2:8" ht="15.75" thickBot="1">
      <c r="B3" s="1013">
        <v>2021</v>
      </c>
      <c r="C3" s="1013"/>
      <c r="D3" s="1013"/>
      <c r="E3" s="1013"/>
    </row>
    <row r="4" spans="2:8" ht="15.75" thickBot="1">
      <c r="B4" s="989" t="s">
        <v>97</v>
      </c>
      <c r="C4" s="989"/>
      <c r="D4" s="989"/>
      <c r="E4" s="989"/>
      <c r="G4" s="336" t="s">
        <v>489</v>
      </c>
      <c r="H4" s="1256">
        <v>4902249400000</v>
      </c>
    </row>
    <row r="5" spans="2:8" ht="15.75" thickBot="1">
      <c r="B5" s="364"/>
      <c r="C5" s="364"/>
      <c r="D5" s="364"/>
      <c r="E5" s="364"/>
    </row>
    <row r="6" spans="2:8">
      <c r="B6" s="1028" t="s">
        <v>98</v>
      </c>
      <c r="C6" s="1030" t="s">
        <v>137</v>
      </c>
      <c r="D6" s="1032" t="s">
        <v>101</v>
      </c>
      <c r="E6" s="1034" t="s">
        <v>156</v>
      </c>
    </row>
    <row r="7" spans="2:8" ht="15.75" thickBot="1">
      <c r="B7" s="1029"/>
      <c r="C7" s="1031"/>
      <c r="D7" s="1033"/>
      <c r="E7" s="1035"/>
    </row>
    <row r="8" spans="2:8">
      <c r="B8" s="402" t="s">
        <v>157</v>
      </c>
      <c r="C8" s="403">
        <f>C9+C10</f>
        <v>7818719836</v>
      </c>
      <c r="D8" s="404">
        <f>C8/$C$45</f>
        <v>8.7714895486204099E-3</v>
      </c>
      <c r="E8" s="405">
        <v>1.5949249411912824E-3</v>
      </c>
    </row>
    <row r="9" spans="2:8">
      <c r="B9" s="387" t="s">
        <v>158</v>
      </c>
      <c r="C9" s="391">
        <v>2635779124</v>
      </c>
      <c r="D9" s="394">
        <f t="shared" ref="D9:D45" si="0">C9/$C$45</f>
        <v>2.9569685988986316E-3</v>
      </c>
      <c r="E9" s="5">
        <v>5.3766728473667621E-4</v>
      </c>
    </row>
    <row r="10" spans="2:8" ht="15.75" thickBot="1">
      <c r="B10" s="387" t="s">
        <v>159</v>
      </c>
      <c r="C10" s="391">
        <v>5182940712</v>
      </c>
      <c r="D10" s="394">
        <f t="shared" si="0"/>
        <v>5.8145209497217779E-3</v>
      </c>
      <c r="E10" s="5">
        <v>1.0572576564546062E-3</v>
      </c>
    </row>
    <row r="11" spans="2:8" ht="15.75" thickBot="1">
      <c r="B11" s="406" t="s">
        <v>160</v>
      </c>
      <c r="C11" s="403">
        <f>SUM(C12:C33)</f>
        <v>603583899414</v>
      </c>
      <c r="D11" s="404">
        <f t="shared" si="0"/>
        <v>0.67713512908450668</v>
      </c>
      <c r="E11" s="405">
        <v>0.12312386624270889</v>
      </c>
      <c r="F11" s="397"/>
    </row>
    <row r="12" spans="2:8">
      <c r="B12" s="387" t="s">
        <v>161</v>
      </c>
      <c r="C12" s="391">
        <v>67976353801</v>
      </c>
      <c r="D12" s="394">
        <f t="shared" si="0"/>
        <v>7.6259782857731079E-2</v>
      </c>
      <c r="E12" s="5">
        <v>1.3866359757420746E-2</v>
      </c>
    </row>
    <row r="13" spans="2:8">
      <c r="B13" s="387" t="s">
        <v>162</v>
      </c>
      <c r="C13" s="391">
        <v>43276034668</v>
      </c>
      <c r="D13" s="394">
        <f t="shared" si="0"/>
        <v>4.8549544395786237E-2</v>
      </c>
      <c r="E13" s="5">
        <v>8.8277913131061831E-3</v>
      </c>
    </row>
    <row r="14" spans="2:8">
      <c r="B14" s="387" t="s">
        <v>163</v>
      </c>
      <c r="C14" s="391">
        <v>33199958317</v>
      </c>
      <c r="D14" s="394">
        <f t="shared" si="0"/>
        <v>3.7245622493257316E-2</v>
      </c>
      <c r="E14" s="5">
        <v>6.7723927544363601E-3</v>
      </c>
    </row>
    <row r="15" spans="2:8">
      <c r="B15" s="387" t="s">
        <v>164</v>
      </c>
      <c r="C15" s="391">
        <v>10207451310</v>
      </c>
      <c r="D15" s="394">
        <f t="shared" si="0"/>
        <v>1.145130588660687E-2</v>
      </c>
      <c r="E15" s="5">
        <v>2.082197472450096E-3</v>
      </c>
    </row>
    <row r="16" spans="2:8">
      <c r="B16" s="387" t="s">
        <v>165</v>
      </c>
      <c r="C16" s="391">
        <v>21532543437</v>
      </c>
      <c r="D16" s="394">
        <f t="shared" si="0"/>
        <v>2.4156445514677282E-2</v>
      </c>
      <c r="E16" s="5">
        <v>4.3923802483406904E-3</v>
      </c>
    </row>
    <row r="17" spans="2:7">
      <c r="B17" s="387" t="s">
        <v>166</v>
      </c>
      <c r="C17" s="391">
        <v>194510200000</v>
      </c>
      <c r="D17" s="394">
        <f t="shared" si="0"/>
        <v>0.21821272819425083</v>
      </c>
      <c r="E17" s="5">
        <v>3.9677744669620436E-2</v>
      </c>
    </row>
    <row r="18" spans="2:7">
      <c r="B18" s="387" t="s">
        <v>167</v>
      </c>
      <c r="C18" s="391">
        <v>107449061312</v>
      </c>
      <c r="D18" s="394">
        <f t="shared" si="0"/>
        <v>0.12054253612819713</v>
      </c>
      <c r="E18" s="5">
        <v>2.1918318009687552E-2</v>
      </c>
    </row>
    <row r="19" spans="2:7">
      <c r="B19" s="387" t="s">
        <v>168</v>
      </c>
      <c r="C19" s="391">
        <v>2833726697</v>
      </c>
      <c r="D19" s="394">
        <f t="shared" si="0"/>
        <v>3.1790375697996979E-3</v>
      </c>
      <c r="E19" s="5">
        <v>5.7804621221433565E-4</v>
      </c>
    </row>
    <row r="20" spans="2:7">
      <c r="B20" s="387" t="s">
        <v>169</v>
      </c>
      <c r="C20" s="391">
        <v>2031641613</v>
      </c>
      <c r="D20" s="394">
        <f t="shared" si="0"/>
        <v>2.2792123965000208E-3</v>
      </c>
      <c r="E20" s="5">
        <v>4.1443048837947735E-4</v>
      </c>
    </row>
    <row r="21" spans="2:7">
      <c r="B21" s="387" t="s">
        <v>170</v>
      </c>
      <c r="C21" s="391">
        <v>13835081458</v>
      </c>
      <c r="D21" s="394">
        <f t="shared" si="0"/>
        <v>1.5520990003299949E-2</v>
      </c>
      <c r="E21" s="5">
        <v>2.8221904536313474E-3</v>
      </c>
    </row>
    <row r="22" spans="2:7">
      <c r="B22" s="387" t="s">
        <v>171</v>
      </c>
      <c r="C22" s="391">
        <v>48788599383</v>
      </c>
      <c r="D22" s="394">
        <f t="shared" si="0"/>
        <v>5.4733856507991729E-2</v>
      </c>
      <c r="E22" s="5">
        <v>9.9522883072819587E-3</v>
      </c>
      <c r="G22" s="26"/>
    </row>
    <row r="23" spans="2:7">
      <c r="B23" s="387" t="s">
        <v>172</v>
      </c>
      <c r="C23" s="391">
        <v>7108358376</v>
      </c>
      <c r="D23" s="394">
        <f t="shared" si="0"/>
        <v>7.9745652115385951E-3</v>
      </c>
      <c r="E23" s="5">
        <v>1.4500197350220492E-3</v>
      </c>
    </row>
    <row r="24" spans="2:7">
      <c r="B24" s="387" t="s">
        <v>173</v>
      </c>
      <c r="C24" s="391">
        <v>5989263956</v>
      </c>
      <c r="D24" s="394">
        <f t="shared" si="0"/>
        <v>6.7191007346362889E-3</v>
      </c>
      <c r="E24" s="5">
        <v>1.221737914027793E-3</v>
      </c>
    </row>
    <row r="25" spans="2:7">
      <c r="B25" s="387" t="s">
        <v>174</v>
      </c>
      <c r="C25" s="391">
        <v>7005559301</v>
      </c>
      <c r="D25" s="394">
        <f t="shared" si="0"/>
        <v>7.8592392974652179E-3</v>
      </c>
      <c r="E25" s="5">
        <v>1.4290499583721708E-3</v>
      </c>
    </row>
    <row r="26" spans="2:7">
      <c r="B26" s="387" t="s">
        <v>175</v>
      </c>
      <c r="C26" s="391">
        <v>1090587821</v>
      </c>
      <c r="D26" s="394">
        <f t="shared" si="0"/>
        <v>1.2234841347951587E-3</v>
      </c>
      <c r="E26" s="5">
        <v>2.224668171717253E-4</v>
      </c>
    </row>
    <row r="27" spans="2:7">
      <c r="B27" s="387" t="s">
        <v>176</v>
      </c>
      <c r="C27" s="391">
        <v>2587888533</v>
      </c>
      <c r="D27" s="394">
        <f t="shared" si="0"/>
        <v>2.9032421798370861E-3</v>
      </c>
      <c r="E27" s="5">
        <v>5.2789817935415518E-4</v>
      </c>
    </row>
    <row r="28" spans="2:7">
      <c r="B28" s="387" t="s">
        <v>177</v>
      </c>
      <c r="C28" s="391">
        <v>660711909</v>
      </c>
      <c r="D28" s="394">
        <f t="shared" si="0"/>
        <v>7.4122461553852495E-4</v>
      </c>
      <c r="E28" s="5">
        <v>1.347772940723905E-4</v>
      </c>
    </row>
    <row r="29" spans="2:7">
      <c r="B29" s="387" t="s">
        <v>178</v>
      </c>
      <c r="C29" s="391">
        <v>12790477309</v>
      </c>
      <c r="D29" s="394">
        <f t="shared" si="0"/>
        <v>1.4349092996169609E-2</v>
      </c>
      <c r="E29" s="5">
        <v>2.6091037532688563E-3</v>
      </c>
    </row>
    <row r="30" spans="2:7">
      <c r="B30" s="387" t="s">
        <v>179</v>
      </c>
      <c r="C30" s="391">
        <v>15363014394</v>
      </c>
      <c r="D30" s="394">
        <f t="shared" si="0"/>
        <v>1.7235113038813827E-2</v>
      </c>
      <c r="E30" s="5">
        <v>3.1338704216068644E-3</v>
      </c>
    </row>
    <row r="31" spans="2:7">
      <c r="B31" s="387" t="s">
        <v>180</v>
      </c>
      <c r="C31" s="391">
        <v>2970299999</v>
      </c>
      <c r="D31" s="394">
        <f t="shared" si="0"/>
        <v>3.3322533539997929E-3</v>
      </c>
      <c r="E31" s="5">
        <v>6.0590552553282983E-4</v>
      </c>
    </row>
    <row r="32" spans="2:7">
      <c r="B32" s="387" t="s">
        <v>181</v>
      </c>
      <c r="C32" s="391">
        <v>1014051490</v>
      </c>
      <c r="D32" s="394">
        <f t="shared" si="0"/>
        <v>1.1376212772509877E-3</v>
      </c>
      <c r="E32" s="5">
        <v>2.0685432487380179E-4</v>
      </c>
    </row>
    <row r="33" spans="1:8" ht="15.75" thickBot="1">
      <c r="B33" s="398" t="s">
        <v>182</v>
      </c>
      <c r="C33" s="399">
        <v>1363034330</v>
      </c>
      <c r="D33" s="400">
        <f t="shared" si="0"/>
        <v>1.5291302963634957E-3</v>
      </c>
      <c r="E33" s="401">
        <v>2.7804263283708085E-4</v>
      </c>
    </row>
    <row r="34" spans="1:8">
      <c r="B34" s="402" t="s">
        <v>183</v>
      </c>
      <c r="C34" s="403">
        <f>C35</f>
        <v>8737865213</v>
      </c>
      <c r="D34" s="404">
        <f t="shared" si="0"/>
        <v>9.8026396904757115E-3</v>
      </c>
      <c r="E34" s="405">
        <v>1.7582262024449426E-3</v>
      </c>
    </row>
    <row r="35" spans="1:8">
      <c r="B35" s="387" t="s">
        <v>184</v>
      </c>
      <c r="C35" s="391">
        <v>8737865213</v>
      </c>
      <c r="D35" s="394">
        <f t="shared" si="0"/>
        <v>9.8026396904757115E-3</v>
      </c>
      <c r="E35" s="5">
        <v>1.7824195588661807E-3</v>
      </c>
    </row>
    <row r="36" spans="1:8">
      <c r="B36" s="407" t="s">
        <v>185</v>
      </c>
      <c r="C36" s="408">
        <f>SUM(C37:C41)</f>
        <v>7427621816</v>
      </c>
      <c r="D36" s="409">
        <f t="shared" si="0"/>
        <v>8.3327332986367596E-3</v>
      </c>
      <c r="E36" s="410">
        <v>1.5151456423249292E-3</v>
      </c>
    </row>
    <row r="37" spans="1:8">
      <c r="B37" s="387" t="s">
        <v>186</v>
      </c>
      <c r="C37" s="391">
        <v>4511291957</v>
      </c>
      <c r="D37" s="394">
        <f t="shared" si="0"/>
        <v>5.0610267513875925E-3</v>
      </c>
      <c r="E37" s="5">
        <v>9.2024937715327177E-4</v>
      </c>
    </row>
    <row r="38" spans="1:8">
      <c r="B38" s="387" t="s">
        <v>187</v>
      </c>
      <c r="C38" s="391">
        <v>974248087</v>
      </c>
      <c r="D38" s="394">
        <f t="shared" si="0"/>
        <v>1.0929675307634246E-3</v>
      </c>
      <c r="E38" s="5">
        <v>1.9873490871353871E-4</v>
      </c>
    </row>
    <row r="39" spans="1:8">
      <c r="B39" s="387" t="s">
        <v>188</v>
      </c>
      <c r="C39" s="391">
        <v>1175371875</v>
      </c>
      <c r="D39" s="394">
        <f t="shared" si="0"/>
        <v>1.3185997623083106E-3</v>
      </c>
      <c r="E39" s="5">
        <v>2.3976174590382935E-4</v>
      </c>
    </row>
    <row r="40" spans="1:8">
      <c r="B40" s="387" t="s">
        <v>189</v>
      </c>
      <c r="C40" s="391">
        <v>165328228</v>
      </c>
      <c r="D40" s="394">
        <f t="shared" si="0"/>
        <v>1.854747138165563E-4</v>
      </c>
      <c r="E40" s="5">
        <v>3.3724972866537551E-5</v>
      </c>
    </row>
    <row r="41" spans="1:8" ht="15.75" thickBot="1">
      <c r="B41" s="398" t="s">
        <v>190</v>
      </c>
      <c r="C41" s="399">
        <v>601381669</v>
      </c>
      <c r="D41" s="400">
        <f t="shared" si="0"/>
        <v>6.7466454036087535E-4</v>
      </c>
      <c r="E41" s="401">
        <v>1.2267463768775207E-4</v>
      </c>
    </row>
    <row r="42" spans="1:8" ht="15.75" thickBot="1">
      <c r="A42" s="329"/>
      <c r="B42" s="402" t="s">
        <v>191</v>
      </c>
      <c r="C42" s="403">
        <f>SUM(C43:C44)</f>
        <v>263810694626</v>
      </c>
      <c r="D42" s="404">
        <f t="shared" si="0"/>
        <v>0.29595800837776037</v>
      </c>
      <c r="E42" s="405">
        <v>5.3814213251981831E-2</v>
      </c>
    </row>
    <row r="43" spans="1:8">
      <c r="B43" s="387" t="s">
        <v>192</v>
      </c>
      <c r="C43" s="391">
        <v>184836130000</v>
      </c>
      <c r="D43" s="394">
        <f t="shared" si="0"/>
        <v>0.2073598001347344</v>
      </c>
      <c r="E43" s="5">
        <v>3.770435057832839E-2</v>
      </c>
    </row>
    <row r="44" spans="1:8" ht="15.75" thickBot="1">
      <c r="B44" s="388" t="s">
        <v>193</v>
      </c>
      <c r="C44" s="392">
        <v>78974564626</v>
      </c>
      <c r="D44" s="395">
        <f t="shared" si="0"/>
        <v>8.8598208243026E-2</v>
      </c>
      <c r="E44" s="386">
        <v>1.6109862673653445E-2</v>
      </c>
    </row>
    <row r="45" spans="1:8" ht="15.75" thickBot="1">
      <c r="B45" s="389" t="s">
        <v>194</v>
      </c>
      <c r="C45" s="393">
        <f>C42+C36+C34+C11++C8</f>
        <v>891378800905</v>
      </c>
      <c r="D45" s="396">
        <f t="shared" si="0"/>
        <v>1</v>
      </c>
      <c r="E45" s="390">
        <v>0.18180637628065188</v>
      </c>
      <c r="H45" s="162"/>
    </row>
    <row r="46" spans="1:8">
      <c r="B46" s="428" t="s">
        <v>132</v>
      </c>
      <c r="D46" s="32"/>
    </row>
    <row r="47" spans="1:8">
      <c r="B47" s="428" t="s">
        <v>195</v>
      </c>
      <c r="D47" s="32"/>
    </row>
    <row r="48" spans="1:8">
      <c r="B48" s="428" t="s">
        <v>196</v>
      </c>
      <c r="D48" s="32"/>
    </row>
    <row r="49" spans="2:4">
      <c r="B49" s="428" t="s">
        <v>155</v>
      </c>
      <c r="D49" s="32"/>
    </row>
    <row r="50" spans="2:4">
      <c r="B50" s="32"/>
      <c r="D50" s="32"/>
    </row>
    <row r="51" spans="2:4">
      <c r="B51" s="32"/>
      <c r="D51" s="32"/>
    </row>
    <row r="52" spans="2:4">
      <c r="B52" s="32"/>
      <c r="D52" s="32"/>
    </row>
    <row r="53" spans="2:4">
      <c r="B53" s="32"/>
      <c r="D53" s="32"/>
    </row>
    <row r="54" spans="2:4">
      <c r="B54" s="32"/>
      <c r="D54" s="32"/>
    </row>
    <row r="55" spans="2:4">
      <c r="B55" s="32"/>
    </row>
    <row r="56" spans="2:4">
      <c r="B56" s="32"/>
    </row>
    <row r="57" spans="2:4">
      <c r="B57" s="32"/>
    </row>
    <row r="58" spans="2:4">
      <c r="B58" s="32"/>
    </row>
    <row r="59" spans="2:4">
      <c r="B59" s="32"/>
    </row>
    <row r="60" spans="2:4">
      <c r="B60" s="32"/>
    </row>
    <row r="61" spans="2:4">
      <c r="B61" s="32"/>
    </row>
    <row r="62" spans="2:4">
      <c r="B62" s="32"/>
    </row>
    <row r="63" spans="2:4">
      <c r="B63" s="32"/>
    </row>
    <row r="64" spans="2:4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  <row r="69" spans="2:2">
      <c r="B69" s="32"/>
    </row>
    <row r="70" spans="2:2">
      <c r="B70" s="32"/>
    </row>
    <row r="71" spans="2:2">
      <c r="B71" s="32"/>
    </row>
    <row r="72" spans="2:2">
      <c r="B72" s="32"/>
    </row>
    <row r="73" spans="2:2">
      <c r="B73" s="32"/>
    </row>
    <row r="74" spans="2:2">
      <c r="B74" s="32"/>
    </row>
  </sheetData>
  <mergeCells count="7">
    <mergeCell ref="B2:E2"/>
    <mergeCell ref="B3:E3"/>
    <mergeCell ref="B4:E4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ignoredErrors>
    <ignoredError sqref="C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12E8-C43B-4EC8-879D-7EDBAACA6626}">
  <dimension ref="B2:H44"/>
  <sheetViews>
    <sheetView showGridLines="0" zoomScale="80" zoomScaleNormal="80" workbookViewId="0">
      <selection activeCell="D45" sqref="D45"/>
    </sheetView>
  </sheetViews>
  <sheetFormatPr baseColWidth="10" defaultColWidth="9.140625" defaultRowHeight="15"/>
  <cols>
    <col min="1" max="1" width="9.140625" style="1"/>
    <col min="2" max="2" width="82.28515625" style="1" bestFit="1" customWidth="1"/>
    <col min="3" max="3" width="23.85546875" style="1" customWidth="1"/>
    <col min="4" max="4" width="20.5703125" style="1" customWidth="1"/>
    <col min="5" max="5" width="11.28515625" style="1" customWidth="1"/>
    <col min="6" max="6" width="9.140625" style="1"/>
    <col min="7" max="7" width="18.28515625" style="1" bestFit="1" customWidth="1"/>
    <col min="8" max="8" width="26.7109375" style="1" bestFit="1" customWidth="1"/>
    <col min="9" max="16384" width="9.140625" style="1"/>
  </cols>
  <sheetData>
    <row r="2" spans="2:8">
      <c r="B2" s="1013" t="s">
        <v>491</v>
      </c>
      <c r="C2" s="1013"/>
      <c r="D2" s="1013"/>
      <c r="E2" s="1013"/>
    </row>
    <row r="3" spans="2:8" ht="15.75" thickBot="1">
      <c r="B3" s="1013">
        <v>2021</v>
      </c>
      <c r="C3" s="1013"/>
      <c r="D3" s="1013"/>
      <c r="E3" s="1013"/>
    </row>
    <row r="4" spans="2:8" ht="15.75" thickBot="1">
      <c r="B4" s="989" t="s">
        <v>97</v>
      </c>
      <c r="C4" s="989"/>
      <c r="D4" s="989"/>
      <c r="E4" s="989"/>
      <c r="G4" s="336" t="s">
        <v>489</v>
      </c>
      <c r="H4" s="1256">
        <v>4902249400000</v>
      </c>
    </row>
    <row r="5" spans="2:8" ht="15.75" thickBot="1"/>
    <row r="6" spans="2:8" ht="15" customHeight="1">
      <c r="B6" s="1028" t="s">
        <v>98</v>
      </c>
      <c r="C6" s="1036" t="s">
        <v>137</v>
      </c>
      <c r="D6" s="1028" t="s">
        <v>101</v>
      </c>
      <c r="E6" s="1028" t="s">
        <v>156</v>
      </c>
    </row>
    <row r="7" spans="2:8" ht="15.75" thickBot="1">
      <c r="B7" s="1029"/>
      <c r="C7" s="1037"/>
      <c r="D7" s="1029"/>
      <c r="E7" s="1029"/>
    </row>
    <row r="8" spans="2:8">
      <c r="B8" s="402" t="s">
        <v>197</v>
      </c>
      <c r="C8" s="403">
        <f>SUM(C9:C12)</f>
        <v>153374829243</v>
      </c>
      <c r="D8" s="404">
        <f>C8/$C$34</f>
        <v>0.17206470367848264</v>
      </c>
      <c r="E8" s="405">
        <v>3.1286623084292683E-2</v>
      </c>
    </row>
    <row r="9" spans="2:8">
      <c r="B9" s="3" t="s">
        <v>198</v>
      </c>
      <c r="C9" s="384">
        <v>74961398519</v>
      </c>
      <c r="D9" s="19">
        <f t="shared" ref="D9:D34" si="0">C9/$C$34</f>
        <v>8.4096007716240401E-2</v>
      </c>
      <c r="E9" s="4">
        <v>1.5291224987247689E-2</v>
      </c>
    </row>
    <row r="10" spans="2:8">
      <c r="B10" s="3" t="s">
        <v>199</v>
      </c>
      <c r="C10" s="384">
        <v>10180523554</v>
      </c>
      <c r="D10" s="19">
        <f t="shared" si="0"/>
        <v>1.1421096781372753E-2</v>
      </c>
      <c r="E10" s="4">
        <v>2.0767045336371501E-3</v>
      </c>
    </row>
    <row r="11" spans="2:8">
      <c r="B11" s="3" t="s">
        <v>200</v>
      </c>
      <c r="C11" s="384">
        <v>29730961943</v>
      </c>
      <c r="D11" s="19">
        <f t="shared" si="0"/>
        <v>3.3353902866900938E-2</v>
      </c>
      <c r="E11" s="4">
        <v>6.0647591579082033E-3</v>
      </c>
    </row>
    <row r="12" spans="2:8" ht="15.75" thickBot="1">
      <c r="B12" s="3" t="s">
        <v>201</v>
      </c>
      <c r="C12" s="384">
        <v>38501945227</v>
      </c>
      <c r="D12" s="19">
        <f t="shared" si="0"/>
        <v>4.3193696313968542E-2</v>
      </c>
      <c r="E12" s="4">
        <v>7.8539344054996459E-3</v>
      </c>
    </row>
    <row r="13" spans="2:8">
      <c r="B13" s="402" t="s">
        <v>202</v>
      </c>
      <c r="C13" s="403">
        <f>SUM(C14:C22)</f>
        <v>129938826397</v>
      </c>
      <c r="D13" s="404">
        <f t="shared" si="0"/>
        <v>0.14577284793521628</v>
      </c>
      <c r="E13" s="405">
        <v>2.6505959977678815E-2</v>
      </c>
    </row>
    <row r="14" spans="2:8">
      <c r="B14" s="3" t="s">
        <v>203</v>
      </c>
      <c r="C14" s="384">
        <v>7878627350</v>
      </c>
      <c r="D14" s="19">
        <f t="shared" si="0"/>
        <v>8.8386972429689587E-3</v>
      </c>
      <c r="E14" s="4">
        <v>1.6071453545386735E-3</v>
      </c>
    </row>
    <row r="15" spans="2:8">
      <c r="B15" s="3" t="s">
        <v>204</v>
      </c>
      <c r="C15" s="384">
        <v>13630854023</v>
      </c>
      <c r="D15" s="19">
        <f t="shared" si="0"/>
        <v>1.5291875922066862E-2</v>
      </c>
      <c r="E15" s="4">
        <v>2.7805305097288601E-3</v>
      </c>
    </row>
    <row r="16" spans="2:8">
      <c r="B16" s="3" t="s">
        <v>205</v>
      </c>
      <c r="C16" s="384">
        <v>7731561024</v>
      </c>
      <c r="D16" s="19">
        <f t="shared" si="0"/>
        <v>8.6737097810159862E-3</v>
      </c>
      <c r="E16" s="4">
        <v>1.5771455903487895E-3</v>
      </c>
    </row>
    <row r="17" spans="2:7">
      <c r="B17" s="3" t="s">
        <v>206</v>
      </c>
      <c r="C17" s="384">
        <v>52046074129</v>
      </c>
      <c r="D17" s="19">
        <f t="shared" si="0"/>
        <v>5.8388279007935355E-2</v>
      </c>
      <c r="E17" s="4">
        <v>1.0616774032141245E-2</v>
      </c>
    </row>
    <row r="18" spans="2:7">
      <c r="B18" s="3" t="s">
        <v>207</v>
      </c>
      <c r="C18" s="384">
        <v>890787874</v>
      </c>
      <c r="D18" s="19">
        <f t="shared" si="0"/>
        <v>9.9933706421512377E-4</v>
      </c>
      <c r="E18" s="4">
        <v>1.8171002764567627E-4</v>
      </c>
    </row>
    <row r="19" spans="2:7">
      <c r="B19" s="3" t="s">
        <v>208</v>
      </c>
      <c r="C19" s="384">
        <v>39775378020</v>
      </c>
      <c r="D19" s="19">
        <f t="shared" si="0"/>
        <v>4.4622306453347124E-2</v>
      </c>
      <c r="E19" s="4">
        <v>8.1136994009321506E-3</v>
      </c>
    </row>
    <row r="20" spans="2:7">
      <c r="B20" s="3" t="s">
        <v>209</v>
      </c>
      <c r="C20" s="384">
        <v>1528821197</v>
      </c>
      <c r="D20" s="19">
        <f t="shared" si="0"/>
        <v>1.7151195377855259E-3</v>
      </c>
      <c r="E20" s="4">
        <v>3.1186116255121573E-4</v>
      </c>
    </row>
    <row r="21" spans="2:7">
      <c r="B21" s="3" t="s">
        <v>210</v>
      </c>
      <c r="C21" s="384">
        <v>182203020</v>
      </c>
      <c r="D21" s="19">
        <f t="shared" si="0"/>
        <v>2.0440582591263413E-4</v>
      </c>
      <c r="E21" s="4">
        <v>3.7167227762830668E-5</v>
      </c>
    </row>
    <row r="22" spans="2:7" ht="15.75" thickBot="1">
      <c r="B22" s="3" t="s">
        <v>211</v>
      </c>
      <c r="C22" s="384">
        <v>6274519760</v>
      </c>
      <c r="D22" s="19">
        <f t="shared" si="0"/>
        <v>7.0391170999687218E-3</v>
      </c>
      <c r="E22" s="4">
        <v>1.2799266720293749E-3</v>
      </c>
    </row>
    <row r="23" spans="2:7">
      <c r="B23" s="402" t="s">
        <v>212</v>
      </c>
      <c r="C23" s="403">
        <f>SUM(C24:C25)</f>
        <v>6755359244</v>
      </c>
      <c r="D23" s="404">
        <f t="shared" si="0"/>
        <v>7.5785504850927705E-3</v>
      </c>
      <c r="E23" s="405">
        <v>1.3780121517277353E-3</v>
      </c>
    </row>
    <row r="24" spans="2:7">
      <c r="B24" s="3" t="s">
        <v>213</v>
      </c>
      <c r="C24" s="384">
        <v>1477196960</v>
      </c>
      <c r="D24" s="19">
        <f t="shared" si="0"/>
        <v>1.657204499927786E-3</v>
      </c>
      <c r="E24" s="4">
        <v>3.0133043822699022E-4</v>
      </c>
    </row>
    <row r="25" spans="2:7" ht="15.75" thickBot="1">
      <c r="B25" s="3" t="s">
        <v>214</v>
      </c>
      <c r="C25" s="384">
        <v>5278162284</v>
      </c>
      <c r="D25" s="19">
        <f t="shared" si="0"/>
        <v>5.9213459851649849E-3</v>
      </c>
      <c r="E25" s="4">
        <v>1.0766817135007452E-3</v>
      </c>
    </row>
    <row r="26" spans="2:7">
      <c r="B26" s="402" t="s">
        <v>215</v>
      </c>
      <c r="C26" s="403">
        <f>SUM(C27:C31)</f>
        <v>416473656021</v>
      </c>
      <c r="D26" s="404">
        <f t="shared" si="0"/>
        <v>0.46722409776647389</v>
      </c>
      <c r="E26" s="405">
        <v>8.49556238450455E-2</v>
      </c>
    </row>
    <row r="27" spans="2:7">
      <c r="B27" s="3" t="s">
        <v>216</v>
      </c>
      <c r="C27" s="384">
        <v>17669577548</v>
      </c>
      <c r="D27" s="19">
        <f t="shared" si="0"/>
        <v>1.9822748230113183E-2</v>
      </c>
      <c r="E27" s="4">
        <v>3.6043816024537633E-3</v>
      </c>
    </row>
    <row r="28" spans="2:7">
      <c r="B28" s="3" t="s">
        <v>217</v>
      </c>
      <c r="C28" s="384">
        <v>97744003634</v>
      </c>
      <c r="D28" s="19">
        <f t="shared" si="0"/>
        <v>0.10965484430947019</v>
      </c>
      <c r="E28" s="4">
        <v>1.993860280425553E-2</v>
      </c>
    </row>
    <row r="29" spans="2:7">
      <c r="B29" s="3" t="s">
        <v>218</v>
      </c>
      <c r="C29" s="384">
        <v>6205311481</v>
      </c>
      <c r="D29" s="19">
        <f t="shared" si="0"/>
        <v>6.9614752725775672E-3</v>
      </c>
      <c r="E29" s="4">
        <v>1.2658090143271778E-3</v>
      </c>
    </row>
    <row r="30" spans="2:7">
      <c r="B30" s="3" t="s">
        <v>219</v>
      </c>
      <c r="C30" s="384">
        <v>199017511706</v>
      </c>
      <c r="D30" s="19">
        <f t="shared" si="0"/>
        <v>0.22326928967117154</v>
      </c>
      <c r="E30" s="4">
        <v>4.0597182123373807E-2</v>
      </c>
    </row>
    <row r="31" spans="2:7" ht="15.75" thickBot="1">
      <c r="B31" s="3" t="s">
        <v>220</v>
      </c>
      <c r="C31" s="384">
        <v>95837251652</v>
      </c>
      <c r="D31" s="19">
        <f t="shared" si="0"/>
        <v>0.10751574028314141</v>
      </c>
      <c r="E31" s="4">
        <v>1.9549648300635214E-2</v>
      </c>
      <c r="G31" s="161"/>
    </row>
    <row r="32" spans="2:7">
      <c r="B32" s="402" t="s">
        <v>221</v>
      </c>
      <c r="C32" s="403">
        <f>C33</f>
        <v>184836130000</v>
      </c>
      <c r="D32" s="404">
        <f t="shared" si="0"/>
        <v>0.2073598001347344</v>
      </c>
      <c r="E32" s="405">
        <v>3.770435057832839E-2</v>
      </c>
      <c r="G32" s="161"/>
    </row>
    <row r="33" spans="2:5" ht="15.75" thickBot="1">
      <c r="B33" s="3" t="s">
        <v>222</v>
      </c>
      <c r="C33" s="385">
        <v>184836130000</v>
      </c>
      <c r="D33" s="20">
        <f t="shared" si="0"/>
        <v>0.2073598001347344</v>
      </c>
      <c r="E33" s="4">
        <v>3.770435057832839E-2</v>
      </c>
    </row>
    <row r="34" spans="2:5" ht="15.75" thickBot="1">
      <c r="B34" s="389" t="s">
        <v>152</v>
      </c>
      <c r="C34" s="393">
        <f>C32+C26+C23+C13+C8</f>
        <v>891378800905</v>
      </c>
      <c r="D34" s="396">
        <f t="shared" si="0"/>
        <v>1</v>
      </c>
      <c r="E34" s="390">
        <v>0.18183056963707311</v>
      </c>
    </row>
    <row r="35" spans="2:5">
      <c r="B35" s="881" t="s">
        <v>132</v>
      </c>
    </row>
    <row r="36" spans="2:5">
      <c r="B36" s="881" t="s">
        <v>195</v>
      </c>
    </row>
    <row r="37" spans="2:5">
      <c r="B37" s="881" t="s">
        <v>196</v>
      </c>
    </row>
    <row r="38" spans="2:5">
      <c r="B38" s="881" t="s">
        <v>155</v>
      </c>
    </row>
    <row r="44" spans="2:5">
      <c r="D44" s="24"/>
    </row>
  </sheetData>
  <mergeCells count="7">
    <mergeCell ref="B2:E2"/>
    <mergeCell ref="B3:E3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9351-241F-47A7-90E4-420D130A5222}">
  <dimension ref="D2:L25"/>
  <sheetViews>
    <sheetView showGridLines="0" workbookViewId="0">
      <selection activeCell="D3" sqref="D3:L3"/>
    </sheetView>
  </sheetViews>
  <sheetFormatPr baseColWidth="10" defaultColWidth="11.42578125" defaultRowHeight="15"/>
  <cols>
    <col min="1" max="16384" width="11.42578125" style="1"/>
  </cols>
  <sheetData>
    <row r="2" spans="4:12">
      <c r="D2" s="953" t="s">
        <v>1039</v>
      </c>
      <c r="E2" s="951"/>
      <c r="F2" s="951"/>
      <c r="G2" s="951"/>
      <c r="H2" s="951"/>
      <c r="I2" s="951"/>
      <c r="J2" s="951"/>
      <c r="K2" s="951"/>
      <c r="L2" s="951"/>
    </row>
    <row r="3" spans="4:12">
      <c r="D3" s="951" t="s">
        <v>523</v>
      </c>
      <c r="E3" s="951"/>
      <c r="F3" s="951"/>
      <c r="G3" s="951"/>
      <c r="H3" s="951"/>
      <c r="I3" s="951"/>
      <c r="J3" s="951"/>
      <c r="K3" s="951"/>
      <c r="L3" s="951"/>
    </row>
    <row r="4" spans="4:12">
      <c r="D4" s="952" t="s">
        <v>524</v>
      </c>
      <c r="E4" s="952"/>
      <c r="F4" s="952"/>
      <c r="G4" s="952"/>
      <c r="H4" s="952"/>
      <c r="I4" s="952"/>
      <c r="J4" s="952"/>
      <c r="K4" s="952"/>
      <c r="L4" s="952"/>
    </row>
    <row r="24" spans="5:5">
      <c r="E24" s="30" t="s">
        <v>475</v>
      </c>
    </row>
    <row r="25" spans="5:5">
      <c r="E25" s="30" t="s">
        <v>476</v>
      </c>
    </row>
  </sheetData>
  <mergeCells count="3">
    <mergeCell ref="D2:L2"/>
    <mergeCell ref="D3:L3"/>
    <mergeCell ref="D4:L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0789-C414-48A3-9DDA-163AA7F6A9BB}">
  <dimension ref="B2:G31"/>
  <sheetViews>
    <sheetView showGridLines="0" workbookViewId="0">
      <selection activeCell="F5" sqref="F5:G5"/>
    </sheetView>
  </sheetViews>
  <sheetFormatPr baseColWidth="10" defaultColWidth="9.140625" defaultRowHeight="15"/>
  <cols>
    <col min="1" max="1" width="9.140625" style="1"/>
    <col min="2" max="2" width="52.28515625" style="1" customWidth="1"/>
    <col min="3" max="3" width="27.7109375" style="1" customWidth="1"/>
    <col min="4" max="4" width="18.7109375" style="1" bestFit="1" customWidth="1"/>
    <col min="5" max="5" width="9.140625" style="1"/>
    <col min="6" max="6" width="18.28515625" style="1" bestFit="1" customWidth="1"/>
    <col min="7" max="7" width="26.140625" style="1" bestFit="1" customWidth="1"/>
    <col min="8" max="16384" width="9.140625" style="1"/>
  </cols>
  <sheetData>
    <row r="2" spans="2:7">
      <c r="B2" s="1013" t="s">
        <v>492</v>
      </c>
      <c r="C2" s="1013"/>
      <c r="D2" s="1013"/>
      <c r="E2" s="427"/>
    </row>
    <row r="3" spans="2:7">
      <c r="B3" s="1013">
        <v>2021</v>
      </c>
      <c r="C3" s="1013"/>
      <c r="D3" s="1013"/>
      <c r="E3" s="427"/>
    </row>
    <row r="4" spans="2:7" ht="15.75" thickBot="1">
      <c r="B4" s="989" t="s">
        <v>97</v>
      </c>
      <c r="C4" s="989"/>
      <c r="D4" s="989"/>
    </row>
    <row r="5" spans="2:7" ht="15.75" thickBot="1">
      <c r="F5" s="336" t="s">
        <v>489</v>
      </c>
      <c r="G5" s="1256">
        <v>4902249400000</v>
      </c>
    </row>
    <row r="6" spans="2:7" ht="15" customHeight="1">
      <c r="B6" s="1028" t="s">
        <v>98</v>
      </c>
      <c r="C6" s="1036" t="s">
        <v>522</v>
      </c>
      <c r="D6" s="1028" t="s">
        <v>223</v>
      </c>
    </row>
    <row r="7" spans="2:7" ht="15.75" thickBot="1">
      <c r="B7" s="1029"/>
      <c r="C7" s="1037"/>
      <c r="D7" s="1029"/>
    </row>
    <row r="8" spans="2:7">
      <c r="B8" s="417" t="s">
        <v>224</v>
      </c>
      <c r="C8" s="418">
        <f>SUM(C9:C10)</f>
        <v>746313835551</v>
      </c>
      <c r="D8" s="419">
        <v>0.15223905898198486</v>
      </c>
    </row>
    <row r="9" spans="2:7">
      <c r="B9" s="12" t="s">
        <v>225</v>
      </c>
      <c r="C9" s="411">
        <f>'Tabla 5'!C8</f>
        <v>657166229358</v>
      </c>
      <c r="D9" s="13">
        <v>0.13405401801018119</v>
      </c>
    </row>
    <row r="10" spans="2:7">
      <c r="B10" s="12" t="s">
        <v>226</v>
      </c>
      <c r="C10" s="411">
        <f>'Tabla 5'!C30</f>
        <v>89147606193</v>
      </c>
      <c r="D10" s="13">
        <v>1.8185040971803679E-2</v>
      </c>
    </row>
    <row r="11" spans="2:7">
      <c r="B11" s="420" t="s">
        <v>227</v>
      </c>
      <c r="C11" s="421">
        <f>C12+C14</f>
        <v>891378800905</v>
      </c>
      <c r="D11" s="422">
        <v>0.18183056963707311</v>
      </c>
    </row>
    <row r="12" spans="2:7">
      <c r="B12" s="12" t="s">
        <v>228</v>
      </c>
      <c r="C12" s="411">
        <f>'Tabla 6'!C8</f>
        <v>768220844934</v>
      </c>
      <c r="D12" s="13">
        <v>0.15670782578585252</v>
      </c>
    </row>
    <row r="13" spans="2:7">
      <c r="B13" s="14" t="s">
        <v>229</v>
      </c>
      <c r="C13" s="411">
        <f>'Tabla 6'!C11</f>
        <v>184836130000</v>
      </c>
      <c r="D13" s="13">
        <v>3.770435057832839E-2</v>
      </c>
    </row>
    <row r="14" spans="2:7">
      <c r="B14" s="12" t="s">
        <v>230</v>
      </c>
      <c r="C14" s="411">
        <f>'Tabla 6'!C14</f>
        <v>123157955971</v>
      </c>
      <c r="D14" s="13">
        <v>2.5122743851220625E-2</v>
      </c>
    </row>
    <row r="15" spans="2:7">
      <c r="B15" s="423" t="s">
        <v>231</v>
      </c>
      <c r="C15" s="424"/>
      <c r="D15" s="425"/>
    </row>
    <row r="16" spans="2:7">
      <c r="B16" s="15" t="s">
        <v>232</v>
      </c>
      <c r="C16" s="412">
        <f>C8-(C11-C13)</f>
        <v>39771164646</v>
      </c>
      <c r="D16" s="16">
        <v>8.1128399232401338E-3</v>
      </c>
      <c r="F16" s="162"/>
    </row>
    <row r="17" spans="2:4">
      <c r="B17" s="15" t="s">
        <v>233</v>
      </c>
      <c r="C17" s="412">
        <f>C9-C12</f>
        <v>-111054615576</v>
      </c>
      <c r="D17" s="16">
        <v>-2.2653807775671303E-2</v>
      </c>
    </row>
    <row r="18" spans="2:4" ht="15.75" thickBot="1">
      <c r="B18" s="15" t="s">
        <v>234</v>
      </c>
      <c r="C18" s="412">
        <f>C10-C14</f>
        <v>-34010349778</v>
      </c>
      <c r="D18" s="16">
        <v>-6.9377028794169468E-3</v>
      </c>
    </row>
    <row r="19" spans="2:4" ht="15.75" thickBot="1">
      <c r="B19" s="389" t="s">
        <v>235</v>
      </c>
      <c r="C19" s="416">
        <f>C8-C11</f>
        <v>-145064965354</v>
      </c>
      <c r="D19" s="415">
        <v>-2.9591510655088256E-2</v>
      </c>
    </row>
    <row r="20" spans="2:4">
      <c r="B20" s="34" t="s">
        <v>236</v>
      </c>
      <c r="C20" s="414">
        <f>'Tabla 10'!C8</f>
        <v>291528487153</v>
      </c>
      <c r="D20" s="37">
        <v>5.9468310027841503E-2</v>
      </c>
    </row>
    <row r="21" spans="2:4" ht="15.75" thickBot="1">
      <c r="B21" s="34" t="s">
        <v>237</v>
      </c>
      <c r="C21" s="414">
        <f>'Tabla 10'!C13</f>
        <v>146463521799</v>
      </c>
      <c r="D21" s="37">
        <v>2.9876799372753251E-2</v>
      </c>
    </row>
    <row r="22" spans="2:4" ht="15.75" thickBot="1">
      <c r="B22" s="389" t="s">
        <v>238</v>
      </c>
      <c r="C22" s="416">
        <f>C20-C21</f>
        <v>145064965354</v>
      </c>
      <c r="D22" s="415">
        <v>2.9591510655088256E-2</v>
      </c>
    </row>
    <row r="23" spans="2:4">
      <c r="B23" s="881" t="s">
        <v>132</v>
      </c>
      <c r="C23" s="17"/>
      <c r="D23" s="17"/>
    </row>
    <row r="24" spans="2:4">
      <c r="B24" s="881" t="s">
        <v>195</v>
      </c>
      <c r="C24" s="17"/>
      <c r="D24" s="17"/>
    </row>
    <row r="25" spans="2:4">
      <c r="B25" s="881" t="s">
        <v>196</v>
      </c>
      <c r="C25" s="17"/>
      <c r="D25" s="17"/>
    </row>
    <row r="26" spans="2:4">
      <c r="B26" s="881" t="s">
        <v>155</v>
      </c>
      <c r="C26" s="17"/>
      <c r="D26" s="17"/>
    </row>
    <row r="31" spans="2:4">
      <c r="D31" s="25"/>
    </row>
  </sheetData>
  <mergeCells count="6"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0EEA-A943-4506-A5A7-59920A97569A}">
  <dimension ref="B2:G27"/>
  <sheetViews>
    <sheetView showGridLines="0" workbookViewId="0">
      <selection activeCell="F5" sqref="F5:G5"/>
    </sheetView>
  </sheetViews>
  <sheetFormatPr baseColWidth="10" defaultColWidth="9.140625" defaultRowHeight="15"/>
  <cols>
    <col min="1" max="1" width="9.140625" style="1"/>
    <col min="2" max="2" width="80.7109375" style="1" customWidth="1"/>
    <col min="3" max="3" width="28.7109375" style="1" bestFit="1" customWidth="1"/>
    <col min="4" max="4" width="10.7109375" style="1" customWidth="1"/>
    <col min="5" max="5" width="9.140625" style="1"/>
    <col min="6" max="6" width="18.28515625" style="1" bestFit="1" customWidth="1"/>
    <col min="7" max="7" width="26.140625" style="1" bestFit="1" customWidth="1"/>
    <col min="8" max="16384" width="9.140625" style="1"/>
  </cols>
  <sheetData>
    <row r="2" spans="2:7">
      <c r="B2" s="1013" t="s">
        <v>493</v>
      </c>
      <c r="C2" s="1013"/>
      <c r="D2" s="1013"/>
    </row>
    <row r="3" spans="2:7">
      <c r="B3" s="1013">
        <v>2021</v>
      </c>
      <c r="C3" s="1013"/>
      <c r="D3" s="1013"/>
    </row>
    <row r="4" spans="2:7" ht="15.75" thickBot="1">
      <c r="B4" s="989" t="s">
        <v>97</v>
      </c>
      <c r="C4" s="989"/>
      <c r="D4" s="989"/>
    </row>
    <row r="5" spans="2:7" ht="15.75" thickBot="1">
      <c r="B5" s="493"/>
      <c r="C5" s="493"/>
      <c r="D5" s="493"/>
      <c r="F5" s="336" t="s">
        <v>489</v>
      </c>
      <c r="G5" s="1256">
        <v>4902249400000</v>
      </c>
    </row>
    <row r="6" spans="2:7">
      <c r="B6" s="1028" t="s">
        <v>98</v>
      </c>
      <c r="C6" s="1028" t="s">
        <v>137</v>
      </c>
      <c r="D6" s="1028" t="s">
        <v>239</v>
      </c>
      <c r="E6" s="2"/>
    </row>
    <row r="7" spans="2:7" ht="15.75" thickBot="1">
      <c r="B7" s="1029"/>
      <c r="C7" s="1029"/>
      <c r="D7" s="1029"/>
      <c r="E7" s="2"/>
    </row>
    <row r="8" spans="2:7">
      <c r="B8" s="426" t="s">
        <v>240</v>
      </c>
      <c r="C8" s="456">
        <f>C9</f>
        <v>291528487153</v>
      </c>
      <c r="D8" s="338">
        <f>C8/$G$5</f>
        <v>5.9468310027841503E-2</v>
      </c>
      <c r="E8" s="2"/>
    </row>
    <row r="9" spans="2:7">
      <c r="B9" s="7" t="s">
        <v>241</v>
      </c>
      <c r="C9" s="457">
        <f>C10</f>
        <v>291528487153</v>
      </c>
      <c r="D9" s="22">
        <f t="shared" ref="D9:D17" si="0">C9/$G$5</f>
        <v>5.9468310027841503E-2</v>
      </c>
      <c r="E9" s="2"/>
    </row>
    <row r="10" spans="2:7">
      <c r="B10" s="8" t="s">
        <v>242</v>
      </c>
      <c r="C10" s="458">
        <f>C11+C12</f>
        <v>291528487153</v>
      </c>
      <c r="D10" s="23">
        <f t="shared" si="0"/>
        <v>5.9468310027841503E-2</v>
      </c>
      <c r="E10" s="2"/>
    </row>
    <row r="11" spans="2:7">
      <c r="B11" s="10" t="s">
        <v>243</v>
      </c>
      <c r="C11" s="458">
        <v>231242586592</v>
      </c>
      <c r="D11" s="23">
        <f t="shared" si="0"/>
        <v>4.7170710366551322E-2</v>
      </c>
      <c r="E11" s="2"/>
      <c r="F11" s="162"/>
    </row>
    <row r="12" spans="2:7">
      <c r="B12" s="10" t="s">
        <v>244</v>
      </c>
      <c r="C12" s="458">
        <v>60285900561</v>
      </c>
      <c r="D12" s="23">
        <f t="shared" si="0"/>
        <v>1.2297599661290182E-2</v>
      </c>
      <c r="E12" s="2"/>
    </row>
    <row r="13" spans="2:7">
      <c r="B13" s="343" t="s">
        <v>245</v>
      </c>
      <c r="C13" s="459">
        <f>C14+C16</f>
        <v>146463521799</v>
      </c>
      <c r="D13" s="338">
        <f t="shared" si="0"/>
        <v>2.9876799372753251E-2</v>
      </c>
      <c r="E13" s="2"/>
    </row>
    <row r="14" spans="2:7">
      <c r="B14" s="7" t="s">
        <v>246</v>
      </c>
      <c r="C14" s="457">
        <f>C15</f>
        <v>23000000000</v>
      </c>
      <c r="D14" s="22">
        <f t="shared" si="0"/>
        <v>4.6917237625649973E-3</v>
      </c>
      <c r="E14" s="2"/>
    </row>
    <row r="15" spans="2:7">
      <c r="B15" s="8" t="s">
        <v>247</v>
      </c>
      <c r="C15" s="458">
        <v>23000000000</v>
      </c>
      <c r="D15" s="23">
        <f t="shared" si="0"/>
        <v>4.6917237625649973E-3</v>
      </c>
      <c r="E15" s="2"/>
    </row>
    <row r="16" spans="2:7">
      <c r="B16" s="7" t="s">
        <v>248</v>
      </c>
      <c r="C16" s="457">
        <f>C17</f>
        <v>123463521799</v>
      </c>
      <c r="D16" s="22">
        <f t="shared" si="0"/>
        <v>2.5185075610188255E-2</v>
      </c>
      <c r="E16" s="2"/>
    </row>
    <row r="17" spans="2:7" ht="15.75" thickBot="1">
      <c r="B17" s="9" t="s">
        <v>249</v>
      </c>
      <c r="C17" s="460">
        <v>123463521799</v>
      </c>
      <c r="D17" s="23">
        <f t="shared" si="0"/>
        <v>2.5185075610188255E-2</v>
      </c>
      <c r="E17" s="2"/>
    </row>
    <row r="18" spans="2:7" ht="15.75" thickBot="1">
      <c r="B18" s="389" t="s">
        <v>250</v>
      </c>
      <c r="C18" s="416">
        <f>+C8-C13</f>
        <v>145064965354</v>
      </c>
      <c r="D18" s="415">
        <f>C18/$G$5</f>
        <v>2.9591510655088252E-2</v>
      </c>
      <c r="E18" s="2"/>
    </row>
    <row r="19" spans="2:7">
      <c r="B19" s="881" t="s">
        <v>132</v>
      </c>
    </row>
    <row r="20" spans="2:7">
      <c r="B20" s="881" t="s">
        <v>195</v>
      </c>
      <c r="G20" s="25"/>
    </row>
    <row r="21" spans="2:7">
      <c r="B21" s="881" t="s">
        <v>196</v>
      </c>
    </row>
    <row r="22" spans="2:7">
      <c r="B22" s="881" t="s">
        <v>155</v>
      </c>
    </row>
    <row r="23" spans="2:7">
      <c r="C23" s="85"/>
      <c r="D23" s="489"/>
      <c r="G23" s="155"/>
    </row>
    <row r="24" spans="2:7">
      <c r="G24" s="155"/>
    </row>
    <row r="25" spans="2:7">
      <c r="G25" s="155"/>
    </row>
    <row r="27" spans="2:7">
      <c r="G27" s="28"/>
    </row>
  </sheetData>
  <mergeCells count="6"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20A6-95F2-4751-B119-4738EDFFCBFC}">
  <dimension ref="B2:R44"/>
  <sheetViews>
    <sheetView showGridLines="0" topLeftCell="B1" zoomScale="95" zoomScaleNormal="95" workbookViewId="0">
      <selection activeCell="R13" sqref="R13"/>
    </sheetView>
  </sheetViews>
  <sheetFormatPr baseColWidth="10" defaultColWidth="11.42578125" defaultRowHeight="15"/>
  <cols>
    <col min="1" max="2" width="11.42578125" style="1"/>
    <col min="3" max="3" width="40.85546875" style="1" bestFit="1" customWidth="1"/>
    <col min="4" max="4" width="17.42578125" style="1" bestFit="1" customWidth="1"/>
    <col min="5" max="5" width="9.28515625" style="1" bestFit="1" customWidth="1"/>
    <col min="6" max="6" width="17.42578125" style="1" bestFit="1" customWidth="1"/>
    <col min="7" max="7" width="9.5703125" style="1" bestFit="1" customWidth="1"/>
    <col min="8" max="8" width="17.42578125" style="1" bestFit="1" customWidth="1"/>
    <col min="9" max="9" width="9.5703125" style="1" bestFit="1" customWidth="1"/>
    <col min="10" max="10" width="12.42578125" style="1" bestFit="1" customWidth="1"/>
    <col min="11" max="11" width="10.28515625" style="1" bestFit="1" customWidth="1"/>
    <col min="12" max="12" width="12.42578125" style="1" bestFit="1" customWidth="1"/>
    <col min="13" max="13" width="11.42578125" style="1"/>
    <col min="14" max="14" width="12.42578125" style="1" bestFit="1" customWidth="1"/>
    <col min="15" max="15" width="10.28515625" style="1" bestFit="1" customWidth="1"/>
    <col min="16" max="16" width="11.42578125" style="1"/>
    <col min="17" max="17" width="36.7109375" style="1" bestFit="1" customWidth="1"/>
    <col min="18" max="18" width="23.85546875" style="1" bestFit="1" customWidth="1"/>
    <col min="19" max="16384" width="11.42578125" style="1"/>
  </cols>
  <sheetData>
    <row r="2" spans="2:18">
      <c r="C2" s="951" t="s">
        <v>541</v>
      </c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</row>
    <row r="3" spans="2:18">
      <c r="B3" s="33"/>
      <c r="C3" s="951">
        <v>2021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</row>
    <row r="4" spans="2:18">
      <c r="B4" s="33"/>
      <c r="C4" s="952" t="s">
        <v>97</v>
      </c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2"/>
    </row>
    <row r="5" spans="2:18" ht="15.75" thickBot="1">
      <c r="C5" s="364" t="s">
        <v>487</v>
      </c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</row>
    <row r="6" spans="2:18" ht="15" customHeight="1" thickBot="1">
      <c r="C6" s="1041" t="s">
        <v>98</v>
      </c>
      <c r="D6" s="1039" t="s">
        <v>522</v>
      </c>
      <c r="E6" s="1040"/>
      <c r="F6" s="1039" t="s">
        <v>253</v>
      </c>
      <c r="G6" s="1040"/>
      <c r="H6" s="1039" t="s">
        <v>260</v>
      </c>
      <c r="I6" s="1040"/>
      <c r="J6" s="1042" t="s">
        <v>349</v>
      </c>
      <c r="K6" s="1043"/>
      <c r="L6" s="1043"/>
      <c r="M6" s="1043"/>
      <c r="N6" s="1043"/>
      <c r="O6" s="1044"/>
      <c r="Q6" s="484" t="s">
        <v>496</v>
      </c>
      <c r="R6" s="1257">
        <v>4902249400000</v>
      </c>
    </row>
    <row r="7" spans="2:18" ht="30" customHeight="1" thickBot="1">
      <c r="C7" s="1041"/>
      <c r="D7" s="1039"/>
      <c r="E7" s="1040"/>
      <c r="F7" s="1039"/>
      <c r="G7" s="1040"/>
      <c r="H7" s="1039"/>
      <c r="I7" s="1040"/>
      <c r="J7" s="1045" t="s">
        <v>255</v>
      </c>
      <c r="K7" s="1046"/>
      <c r="L7" s="1045" t="s">
        <v>259</v>
      </c>
      <c r="M7" s="1046"/>
      <c r="N7" s="1045" t="s">
        <v>258</v>
      </c>
      <c r="O7" s="1046"/>
      <c r="Q7" s="484" t="s">
        <v>497</v>
      </c>
      <c r="R7" s="1257">
        <v>5126270100000</v>
      </c>
    </row>
    <row r="8" spans="2:18" ht="30.75" thickBot="1">
      <c r="C8" s="1041"/>
      <c r="D8" s="504" t="s">
        <v>97</v>
      </c>
      <c r="E8" s="505" t="s">
        <v>1024</v>
      </c>
      <c r="F8" s="465" t="s">
        <v>97</v>
      </c>
      <c r="G8" s="505" t="s">
        <v>1014</v>
      </c>
      <c r="H8" s="465" t="s">
        <v>97</v>
      </c>
      <c r="I8" s="505" t="s">
        <v>1025</v>
      </c>
      <c r="J8" s="465" t="s">
        <v>256</v>
      </c>
      <c r="K8" s="505" t="s">
        <v>257</v>
      </c>
      <c r="L8" s="465" t="s">
        <v>256</v>
      </c>
      <c r="M8" s="505" t="s">
        <v>257</v>
      </c>
      <c r="N8" s="465" t="s">
        <v>256</v>
      </c>
      <c r="O8" s="505" t="s">
        <v>257</v>
      </c>
      <c r="Q8" s="485" t="s">
        <v>498</v>
      </c>
      <c r="R8" s="1257">
        <v>5328201293349.9424</v>
      </c>
    </row>
    <row r="9" spans="2:18" ht="15.75" thickBot="1">
      <c r="C9" s="462" t="s">
        <v>224</v>
      </c>
      <c r="D9" s="414">
        <v>746313835551</v>
      </c>
      <c r="E9" s="37">
        <v>0.15223905898198486</v>
      </c>
      <c r="F9" s="414">
        <v>766365423952</v>
      </c>
      <c r="G9" s="37">
        <v>0.1494976677003422</v>
      </c>
      <c r="H9" s="414">
        <v>830007206305</v>
      </c>
      <c r="I9" s="37">
        <v>0.15577624804470527</v>
      </c>
      <c r="J9" s="414">
        <v>20051588401</v>
      </c>
      <c r="K9" s="37">
        <v>2.686750190849136E-2</v>
      </c>
      <c r="L9" s="414">
        <v>63641782353</v>
      </c>
      <c r="M9" s="37">
        <v>8.3043650410024358E-2</v>
      </c>
      <c r="N9" s="414">
        <v>83693370754</v>
      </c>
      <c r="O9" s="37">
        <v>0.11214232775439514</v>
      </c>
    </row>
    <row r="10" spans="2:18" ht="15.75" thickBot="1">
      <c r="C10" s="12" t="s">
        <v>225</v>
      </c>
      <c r="D10" s="463">
        <v>657166229358</v>
      </c>
      <c r="E10" s="464">
        <v>0.13405401801018119</v>
      </c>
      <c r="F10" s="463">
        <v>754192061759</v>
      </c>
      <c r="G10" s="464">
        <v>0.14712296602533681</v>
      </c>
      <c r="H10" s="463">
        <v>819504182012</v>
      </c>
      <c r="I10" s="464">
        <v>0.15380503417444313</v>
      </c>
      <c r="J10" s="463">
        <v>97025832401</v>
      </c>
      <c r="K10" s="464">
        <v>0.14764275470421942</v>
      </c>
      <c r="L10" s="463">
        <v>65312120253</v>
      </c>
      <c r="M10" s="13">
        <v>8.6598790367367076E-2</v>
      </c>
      <c r="N10" s="411">
        <v>162337952654</v>
      </c>
      <c r="O10" s="13">
        <v>0.2470272290354778</v>
      </c>
    </row>
    <row r="11" spans="2:18">
      <c r="C11" s="12" t="s">
        <v>226</v>
      </c>
      <c r="D11" s="411">
        <v>89147606193</v>
      </c>
      <c r="E11" s="13">
        <v>1.8185040971803679E-2</v>
      </c>
      <c r="F11" s="411">
        <v>12173362193</v>
      </c>
      <c r="G11" s="13">
        <v>2.3747016750053809E-3</v>
      </c>
      <c r="H11" s="411">
        <v>10503024293</v>
      </c>
      <c r="I11" s="13">
        <v>1.9712138702621253E-3</v>
      </c>
      <c r="J11" s="411">
        <v>-76974244000</v>
      </c>
      <c r="K11" s="13">
        <v>-0.8634471219939962</v>
      </c>
      <c r="L11" s="411">
        <v>-1670337900</v>
      </c>
      <c r="M11" s="13">
        <v>-0.13721253615213122</v>
      </c>
      <c r="N11" s="411">
        <v>-78644581900</v>
      </c>
      <c r="O11" s="13">
        <v>-0.88218388870407249</v>
      </c>
    </row>
    <row r="12" spans="2:18">
      <c r="C12" s="34" t="s">
        <v>227</v>
      </c>
      <c r="D12" s="414">
        <v>891378800905</v>
      </c>
      <c r="E12" s="37">
        <v>0.18183056963707311</v>
      </c>
      <c r="F12" s="414">
        <v>976590282188.38</v>
      </c>
      <c r="G12" s="37">
        <v>0.19050698912419387</v>
      </c>
      <c r="H12" s="414">
        <v>989853234541.38</v>
      </c>
      <c r="I12" s="37">
        <v>0.18577624606202522</v>
      </c>
      <c r="J12" s="414">
        <v>85211481283.380005</v>
      </c>
      <c r="K12" s="37">
        <v>9.5595140020007657E-2</v>
      </c>
      <c r="L12" s="414">
        <v>13262952353</v>
      </c>
      <c r="M12" s="37">
        <v>1.3580876847637558E-2</v>
      </c>
      <c r="N12" s="414">
        <v>98474433636.380005</v>
      </c>
      <c r="O12" s="37">
        <v>0.11047428269148961</v>
      </c>
    </row>
    <row r="13" spans="2:18">
      <c r="C13" s="12" t="s">
        <v>228</v>
      </c>
      <c r="D13" s="411">
        <v>768220844934</v>
      </c>
      <c r="E13" s="13">
        <v>0.15670782578585252</v>
      </c>
      <c r="F13" s="411">
        <v>845235085940.38</v>
      </c>
      <c r="G13" s="13">
        <v>0.16488305716477564</v>
      </c>
      <c r="H13" s="411">
        <v>860664131368.38</v>
      </c>
      <c r="I13" s="13">
        <v>0.16152995804467141</v>
      </c>
      <c r="J13" s="411">
        <v>77014241006.380005</v>
      </c>
      <c r="K13" s="13">
        <v>0.10025013186539675</v>
      </c>
      <c r="L13" s="411">
        <v>15429045428</v>
      </c>
      <c r="M13" s="13">
        <v>1.8254146904981075E-2</v>
      </c>
      <c r="N13" s="411">
        <v>92443286434.380005</v>
      </c>
      <c r="O13" s="13">
        <v>0.1203342594046925</v>
      </c>
    </row>
    <row r="14" spans="2:18">
      <c r="C14" s="14" t="s">
        <v>229</v>
      </c>
      <c r="D14" s="411">
        <v>184836130000</v>
      </c>
      <c r="E14" s="13">
        <v>3.770435057832839E-2</v>
      </c>
      <c r="F14" s="411">
        <v>157865454286</v>
      </c>
      <c r="G14" s="13">
        <v>3.0795383623270261E-2</v>
      </c>
      <c r="H14" s="411">
        <v>157865454286</v>
      </c>
      <c r="I14" s="13">
        <v>2.9628282715788119E-2</v>
      </c>
      <c r="J14" s="411">
        <v>-26970675714</v>
      </c>
      <c r="K14" s="13">
        <v>-0.14591668692695525</v>
      </c>
      <c r="L14" s="411">
        <v>0</v>
      </c>
      <c r="M14" s="13">
        <v>0</v>
      </c>
      <c r="N14" s="411">
        <v>-26970675714</v>
      </c>
      <c r="O14" s="13">
        <v>-0.14591668692695525</v>
      </c>
    </row>
    <row r="15" spans="2:18">
      <c r="C15" s="12" t="s">
        <v>230</v>
      </c>
      <c r="D15" s="411">
        <v>123157955971</v>
      </c>
      <c r="E15" s="13">
        <v>2.5122743851220625E-2</v>
      </c>
      <c r="F15" s="411">
        <v>131355196248.00002</v>
      </c>
      <c r="G15" s="13">
        <v>2.5623931959418221E-2</v>
      </c>
      <c r="H15" s="411">
        <v>129189103173</v>
      </c>
      <c r="I15" s="13">
        <v>2.4246288017353852E-2</v>
      </c>
      <c r="J15" s="411">
        <v>8197240277.0000153</v>
      </c>
      <c r="K15" s="13">
        <v>6.6558755480890075E-2</v>
      </c>
      <c r="L15" s="411">
        <v>-2166093075.0000153</v>
      </c>
      <c r="M15" s="13">
        <v>-1.6490349349487541E-2</v>
      </c>
      <c r="N15" s="411">
        <v>6031147202</v>
      </c>
      <c r="O15" s="13">
        <v>4.8970829001255545E-2</v>
      </c>
    </row>
    <row r="16" spans="2:18">
      <c r="C16" s="35" t="s">
        <v>231</v>
      </c>
      <c r="D16" s="461"/>
      <c r="E16" s="89"/>
      <c r="F16" s="461"/>
      <c r="G16" s="89"/>
      <c r="H16" s="461"/>
      <c r="I16" s="89"/>
      <c r="J16" s="414"/>
      <c r="K16" s="37"/>
      <c r="L16" s="414"/>
      <c r="M16" s="37"/>
      <c r="N16" s="414"/>
      <c r="O16" s="37"/>
    </row>
    <row r="17" spans="2:15">
      <c r="C17" s="15" t="s">
        <v>232</v>
      </c>
      <c r="D17" s="412">
        <v>39771164646</v>
      </c>
      <c r="E17" s="16">
        <v>8.1128399232401338E-3</v>
      </c>
      <c r="F17" s="412">
        <v>-52359403950.380005</v>
      </c>
      <c r="G17" s="16">
        <v>-1.0213937800581363E-2</v>
      </c>
      <c r="H17" s="412">
        <v>-1980573950.3800049</v>
      </c>
      <c r="I17" s="16">
        <v>-3.7171530153185716E-5</v>
      </c>
      <c r="J17" s="412">
        <v>-92130568596.380005</v>
      </c>
      <c r="K17" s="16">
        <v>-2.3165167381047786</v>
      </c>
      <c r="L17" s="412">
        <v>50378830000</v>
      </c>
      <c r="M17" s="16">
        <v>-0.96217348172532757</v>
      </c>
      <c r="N17" s="412">
        <v>-41751738596.380005</v>
      </c>
      <c r="O17" s="16">
        <v>-1.0497992444528326</v>
      </c>
    </row>
    <row r="18" spans="2:15">
      <c r="C18" s="15" t="s">
        <v>233</v>
      </c>
      <c r="D18" s="412">
        <v>-111054615576</v>
      </c>
      <c r="E18" s="16">
        <v>-2.2653807775671303E-2</v>
      </c>
      <c r="F18" s="412">
        <v>-91043024181.380005</v>
      </c>
      <c r="G18" s="16">
        <v>-1.7760091139438793E-2</v>
      </c>
      <c r="H18" s="412">
        <v>-41159949356.380005</v>
      </c>
      <c r="I18" s="16">
        <v>-7.7249238702282498E-4</v>
      </c>
      <c r="J18" s="412">
        <v>20011591394.619995</v>
      </c>
      <c r="K18" s="16">
        <v>-0.18019594494859245</v>
      </c>
      <c r="L18" s="412">
        <v>49883074825</v>
      </c>
      <c r="M18" s="16">
        <v>-0.54790661089663162</v>
      </c>
      <c r="N18" s="412">
        <v>69894666219.619995</v>
      </c>
      <c r="O18" s="16">
        <v>-0.62937200635112478</v>
      </c>
    </row>
    <row r="19" spans="2:15" ht="15.75" thickBot="1">
      <c r="C19" s="467" t="s">
        <v>234</v>
      </c>
      <c r="D19" s="468">
        <v>-34010349778</v>
      </c>
      <c r="E19" s="469">
        <v>-6.9377028794169468E-3</v>
      </c>
      <c r="F19" s="468">
        <v>-119181834055.00002</v>
      </c>
      <c r="G19" s="469">
        <v>-2.3249230284412836E-2</v>
      </c>
      <c r="H19" s="468">
        <v>-118686078880</v>
      </c>
      <c r="I19" s="469">
        <v>-2.2275074147091729E-3</v>
      </c>
      <c r="J19" s="468">
        <v>-85171484277.000015</v>
      </c>
      <c r="K19" s="469">
        <v>2.5042813388556859</v>
      </c>
      <c r="L19" s="468">
        <v>495755175.00001526</v>
      </c>
      <c r="M19" s="469">
        <v>-4.1596538510326516E-3</v>
      </c>
      <c r="N19" s="468">
        <v>-84675729102</v>
      </c>
      <c r="O19" s="469">
        <v>2.4897047414894127</v>
      </c>
    </row>
    <row r="20" spans="2:15" ht="15.75" thickBot="1">
      <c r="B20" s="479"/>
      <c r="C20" s="480" t="s">
        <v>235</v>
      </c>
      <c r="D20" s="413">
        <v>-145064965354</v>
      </c>
      <c r="E20" s="36">
        <v>-2.9591510655088256E-2</v>
      </c>
      <c r="F20" s="413">
        <v>-210224858236.38</v>
      </c>
      <c r="G20" s="36">
        <v>-4.1009321423851663E-2</v>
      </c>
      <c r="H20" s="413">
        <v>-159846028236.38</v>
      </c>
      <c r="I20" s="36">
        <v>-2.9999998017319975E-2</v>
      </c>
      <c r="J20" s="413">
        <v>-65159892882.380005</v>
      </c>
      <c r="K20" s="36">
        <v>0.44917732357617313</v>
      </c>
      <c r="L20" s="413">
        <v>50378830000</v>
      </c>
      <c r="M20" s="36">
        <v>-0.239642592330129</v>
      </c>
      <c r="N20" s="413">
        <v>-14781062882.380005</v>
      </c>
      <c r="O20" s="36">
        <v>0.10189271300834067</v>
      </c>
    </row>
    <row r="21" spans="2:15">
      <c r="B21" s="479"/>
      <c r="C21" s="476" t="s">
        <v>236</v>
      </c>
      <c r="D21" s="481">
        <v>291528487153</v>
      </c>
      <c r="E21" s="470">
        <v>5.9468310027841503E-2</v>
      </c>
      <c r="F21" s="481">
        <v>307951703759</v>
      </c>
      <c r="G21" s="471">
        <v>6.0073249702351818E-2</v>
      </c>
      <c r="H21" s="481">
        <v>307951703759</v>
      </c>
      <c r="I21" s="471">
        <v>5.7796559627608372E-2</v>
      </c>
      <c r="J21" s="481">
        <v>16423216606</v>
      </c>
      <c r="K21" s="471">
        <v>5.6334860330067044E-2</v>
      </c>
      <c r="L21" s="481">
        <v>0</v>
      </c>
      <c r="M21" s="471">
        <v>0</v>
      </c>
      <c r="N21" s="481">
        <v>16423216606</v>
      </c>
      <c r="O21" s="474">
        <v>5.6334860330067044E-2</v>
      </c>
    </row>
    <row r="22" spans="2:15" ht="15.75" thickBot="1">
      <c r="B22" s="479"/>
      <c r="C22" s="477" t="s">
        <v>237</v>
      </c>
      <c r="D22" s="482">
        <v>146463521799</v>
      </c>
      <c r="E22" s="472">
        <v>2.9876799372753251E-2</v>
      </c>
      <c r="F22" s="482">
        <v>97726845523</v>
      </c>
      <c r="G22" s="473">
        <v>1.9063928278574321E-2</v>
      </c>
      <c r="H22" s="482">
        <v>148105675523</v>
      </c>
      <c r="I22" s="473">
        <v>2.7796561610359719E-2</v>
      </c>
      <c r="J22" s="482">
        <v>-48736676276</v>
      </c>
      <c r="K22" s="473">
        <v>-0.33275641386586374</v>
      </c>
      <c r="L22" s="482">
        <v>50378830000</v>
      </c>
      <c r="M22" s="473">
        <v>0.51550656045828624</v>
      </c>
      <c r="N22" s="482">
        <v>1642153724</v>
      </c>
      <c r="O22" s="475">
        <v>1.1212032209997098E-2</v>
      </c>
    </row>
    <row r="23" spans="2:15" ht="15.75" thickBot="1">
      <c r="B23" s="479"/>
      <c r="C23" s="478" t="s">
        <v>238</v>
      </c>
      <c r="D23" s="483">
        <v>145064965354</v>
      </c>
      <c r="E23" s="466">
        <v>2.9591510655088252E-2</v>
      </c>
      <c r="F23" s="483">
        <v>210224858236</v>
      </c>
      <c r="G23" s="466">
        <v>4.1009321423777501E-2</v>
      </c>
      <c r="H23" s="483">
        <v>159846028236</v>
      </c>
      <c r="I23" s="466">
        <v>2.9999998017248654E-2</v>
      </c>
      <c r="J23" s="483">
        <v>65159892882</v>
      </c>
      <c r="K23" s="466">
        <v>0.44917732357355361</v>
      </c>
      <c r="L23" s="483">
        <v>-50378830000</v>
      </c>
      <c r="M23" s="466">
        <v>-0.23964259233056229</v>
      </c>
      <c r="N23" s="483">
        <v>14781062882</v>
      </c>
      <c r="O23" s="466">
        <v>0.10189271300572113</v>
      </c>
    </row>
    <row r="24" spans="2:15">
      <c r="C24" s="184" t="s">
        <v>500</v>
      </c>
      <c r="D24" s="184"/>
      <c r="E24" s="184"/>
      <c r="F24" s="184"/>
      <c r="G24" s="184"/>
      <c r="H24" s="184"/>
    </row>
    <row r="25" spans="2:15" ht="15" customHeight="1">
      <c r="C25" s="1038" t="s">
        <v>254</v>
      </c>
      <c r="D25" s="1038"/>
      <c r="E25" s="1038"/>
      <c r="F25" s="1038"/>
      <c r="G25" s="1038"/>
      <c r="H25" s="1038"/>
    </row>
    <row r="26" spans="2:15">
      <c r="C26" s="1038"/>
      <c r="D26" s="1038"/>
      <c r="E26" s="1038"/>
      <c r="F26" s="1038"/>
      <c r="G26" s="1038"/>
      <c r="H26" s="1038"/>
    </row>
    <row r="27" spans="2:15">
      <c r="C27" s="184" t="s">
        <v>499</v>
      </c>
      <c r="D27" s="184"/>
      <c r="E27" s="184"/>
      <c r="F27" s="184"/>
      <c r="G27" s="875"/>
      <c r="H27" s="184"/>
      <c r="J27" s="25"/>
    </row>
    <row r="28" spans="2:15">
      <c r="D28" s="68"/>
      <c r="E28" s="876"/>
      <c r="K28" s="28"/>
      <c r="L28" s="85"/>
      <c r="M28" s="28"/>
      <c r="O28" s="28"/>
    </row>
    <row r="29" spans="2:15">
      <c r="D29" s="68"/>
      <c r="E29" s="876"/>
      <c r="G29" s="46"/>
      <c r="I29" s="46"/>
      <c r="K29" s="28"/>
      <c r="M29" s="28"/>
      <c r="O29" s="28"/>
    </row>
    <row r="30" spans="2:15">
      <c r="E30" s="25"/>
      <c r="F30" s="325"/>
      <c r="K30" s="28"/>
      <c r="M30" s="28"/>
      <c r="O30" s="28"/>
    </row>
    <row r="31" spans="2:15">
      <c r="E31" s="68"/>
      <c r="F31" s="25"/>
      <c r="G31" s="25"/>
      <c r="H31" s="25"/>
      <c r="I31" s="25"/>
      <c r="J31" s="28"/>
      <c r="K31" s="28"/>
      <c r="M31" s="28"/>
      <c r="O31" s="28"/>
    </row>
    <row r="32" spans="2:15">
      <c r="D32" s="877"/>
      <c r="E32" s="68"/>
      <c r="K32" s="28"/>
      <c r="M32" s="28"/>
      <c r="O32" s="28"/>
    </row>
    <row r="33" spans="4:15">
      <c r="D33" s="877"/>
      <c r="E33" s="68"/>
      <c r="F33" s="28"/>
      <c r="H33" s="26"/>
      <c r="K33" s="28"/>
      <c r="M33" s="28"/>
      <c r="O33" s="28"/>
    </row>
    <row r="34" spans="4:15">
      <c r="E34" s="47"/>
      <c r="F34" s="47"/>
      <c r="K34" s="28"/>
      <c r="M34" s="28"/>
      <c r="O34" s="28"/>
    </row>
    <row r="35" spans="4:15">
      <c r="H35" s="68"/>
      <c r="K35" s="28"/>
      <c r="M35" s="28"/>
      <c r="O35" s="28"/>
    </row>
    <row r="36" spans="4:15">
      <c r="H36" s="155"/>
      <c r="K36" s="28"/>
      <c r="M36" s="28"/>
      <c r="O36" s="28"/>
    </row>
    <row r="37" spans="4:15">
      <c r="K37" s="28"/>
      <c r="M37" s="28"/>
      <c r="O37" s="28"/>
    </row>
    <row r="38" spans="4:15">
      <c r="K38" s="28"/>
      <c r="M38" s="28"/>
      <c r="O38" s="28"/>
    </row>
    <row r="39" spans="4:15">
      <c r="K39" s="28"/>
      <c r="M39" s="28"/>
      <c r="O39" s="28"/>
    </row>
    <row r="40" spans="4:15">
      <c r="K40" s="28"/>
      <c r="M40" s="28"/>
      <c r="O40" s="28"/>
    </row>
    <row r="41" spans="4:15">
      <c r="K41" s="28"/>
      <c r="M41" s="28"/>
    </row>
    <row r="42" spans="4:15">
      <c r="K42" s="28"/>
      <c r="M42" s="28"/>
    </row>
    <row r="43" spans="4:15">
      <c r="M43" s="28"/>
    </row>
    <row r="44" spans="4:15">
      <c r="M44" s="28"/>
    </row>
  </sheetData>
  <mergeCells count="12">
    <mergeCell ref="J6:O6"/>
    <mergeCell ref="J7:K7"/>
    <mergeCell ref="L7:M7"/>
    <mergeCell ref="N7:O7"/>
    <mergeCell ref="C2:O2"/>
    <mergeCell ref="C3:O3"/>
    <mergeCell ref="C4:O4"/>
    <mergeCell ref="C25:H26"/>
    <mergeCell ref="D6:E7"/>
    <mergeCell ref="C6:C8"/>
    <mergeCell ref="F6:G7"/>
    <mergeCell ref="H6:I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AA10-2698-436D-8BE5-3D9D4B531D6A}">
  <dimension ref="F2:L17"/>
  <sheetViews>
    <sheetView showGridLines="0" topLeftCell="D1" workbookViewId="0">
      <selection activeCell="B27" sqref="B27"/>
    </sheetView>
  </sheetViews>
  <sheetFormatPr baseColWidth="10" defaultColWidth="9.140625" defaultRowHeight="15"/>
  <cols>
    <col min="1" max="5" width="9.140625" style="1"/>
    <col min="6" max="6" width="31.28515625" style="1" customWidth="1"/>
    <col min="7" max="8" width="9.140625" style="1"/>
    <col min="9" max="9" width="21.28515625" style="1" bestFit="1" customWidth="1"/>
    <col min="10" max="16384" width="9.140625" style="1"/>
  </cols>
  <sheetData>
    <row r="2" spans="6:12" ht="31.5" customHeight="1">
      <c r="F2" s="1048" t="s">
        <v>504</v>
      </c>
      <c r="G2" s="1048"/>
      <c r="H2" s="1048"/>
      <c r="I2" s="1048"/>
      <c r="J2" s="59"/>
      <c r="K2" s="59"/>
      <c r="L2" s="59"/>
    </row>
    <row r="3" spans="6:12">
      <c r="F3" s="951" t="s">
        <v>505</v>
      </c>
      <c r="G3" s="951"/>
      <c r="H3" s="951"/>
      <c r="I3" s="951"/>
      <c r="J3" s="59"/>
      <c r="K3" s="59"/>
      <c r="L3" s="59"/>
    </row>
    <row r="4" spans="6:12" ht="15.75" thickBot="1">
      <c r="F4" s="1049" t="s">
        <v>542</v>
      </c>
      <c r="G4" s="1049"/>
      <c r="H4" s="1049"/>
      <c r="I4" s="1049"/>
    </row>
    <row r="5" spans="6:12">
      <c r="F5" s="1050" t="s">
        <v>359</v>
      </c>
      <c r="G5" s="1052">
        <v>2020</v>
      </c>
      <c r="H5" s="1052" t="s">
        <v>366</v>
      </c>
      <c r="I5" s="500" t="s">
        <v>360</v>
      </c>
    </row>
    <row r="6" spans="6:12" ht="15.75" thickBot="1">
      <c r="F6" s="1051"/>
      <c r="G6" s="1053"/>
      <c r="H6" s="1053"/>
      <c r="I6" s="429" t="s">
        <v>357</v>
      </c>
    </row>
    <row r="7" spans="6:12">
      <c r="F7" s="430" t="s">
        <v>358</v>
      </c>
      <c r="G7" s="436">
        <v>-8.8000000000000007</v>
      </c>
      <c r="H7" s="436">
        <v>-5.7</v>
      </c>
      <c r="I7" s="433">
        <f>(H7/G7)-1</f>
        <v>-0.35227272727272729</v>
      </c>
    </row>
    <row r="8" spans="6:12">
      <c r="F8" s="32" t="s">
        <v>361</v>
      </c>
      <c r="G8" s="439">
        <v>-13.4</v>
      </c>
      <c r="H8" s="439">
        <v>-6.2</v>
      </c>
      <c r="I8" s="440">
        <f t="shared" ref="I8:I13" si="0">(H8/G8)-1</f>
        <v>-0.53731343283582089</v>
      </c>
    </row>
    <row r="9" spans="6:12">
      <c r="F9" s="431" t="s">
        <v>355</v>
      </c>
      <c r="G9" s="437">
        <v>-7.1</v>
      </c>
      <c r="H9" s="437">
        <v>-7.9</v>
      </c>
      <c r="I9" s="434">
        <f t="shared" si="0"/>
        <v>0.11267605633802824</v>
      </c>
    </row>
    <row r="10" spans="6:12">
      <c r="F10" s="32" t="s">
        <v>356</v>
      </c>
      <c r="G10" s="439">
        <v>-6.9</v>
      </c>
      <c r="H10" s="439">
        <v>-8.4</v>
      </c>
      <c r="I10" s="440">
        <f t="shared" si="0"/>
        <v>0.21739130434782616</v>
      </c>
    </row>
    <row r="11" spans="6:12">
      <c r="F11" s="431" t="s">
        <v>365</v>
      </c>
      <c r="G11" s="437">
        <v>-7.9</v>
      </c>
      <c r="H11" s="437">
        <v>-4.5</v>
      </c>
      <c r="I11" s="434">
        <f t="shared" si="0"/>
        <v>-0.43037974683544311</v>
      </c>
    </row>
    <row r="12" spans="6:12">
      <c r="F12" s="32" t="s">
        <v>363</v>
      </c>
      <c r="G12" s="439">
        <v>-4.2</v>
      </c>
      <c r="H12" s="439">
        <v>-3.5</v>
      </c>
      <c r="I12" s="440">
        <f t="shared" si="0"/>
        <v>-0.16666666666666674</v>
      </c>
    </row>
    <row r="13" spans="6:12" ht="15.75" thickBot="1">
      <c r="F13" s="432" t="s">
        <v>362</v>
      </c>
      <c r="G13" s="438">
        <v>-8.3000000000000007</v>
      </c>
      <c r="H13" s="438">
        <v>-5.4</v>
      </c>
      <c r="I13" s="435">
        <f t="shared" si="0"/>
        <v>-0.3493975903614458</v>
      </c>
    </row>
    <row r="14" spans="6:12">
      <c r="F14" s="30" t="s">
        <v>501</v>
      </c>
    </row>
    <row r="15" spans="6:12" ht="30">
      <c r="F15" s="788" t="s">
        <v>502</v>
      </c>
    </row>
    <row r="16" spans="6:12">
      <c r="F16" s="1047" t="s">
        <v>503</v>
      </c>
      <c r="G16" s="1047"/>
      <c r="H16" s="1047"/>
      <c r="I16" s="1047"/>
      <c r="J16" s="1047"/>
    </row>
    <row r="17" spans="6:10">
      <c r="F17" s="1047" t="s">
        <v>364</v>
      </c>
      <c r="G17" s="1047"/>
      <c r="H17" s="1047"/>
      <c r="I17" s="1047"/>
      <c r="J17" s="1047"/>
    </row>
  </sheetData>
  <mergeCells count="8">
    <mergeCell ref="F17:J17"/>
    <mergeCell ref="F16:J16"/>
    <mergeCell ref="F2:I2"/>
    <mergeCell ref="F3:I3"/>
    <mergeCell ref="F4:I4"/>
    <mergeCell ref="F5:F6"/>
    <mergeCell ref="G5:G6"/>
    <mergeCell ref="H5:H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93B4-8290-44D0-B174-8FEF098985CF}">
  <dimension ref="B2:E22"/>
  <sheetViews>
    <sheetView showGridLines="0" workbookViewId="0">
      <selection activeCell="B27" sqref="B27"/>
    </sheetView>
  </sheetViews>
  <sheetFormatPr baseColWidth="10" defaultColWidth="11.42578125" defaultRowHeight="15"/>
  <cols>
    <col min="1" max="1" width="11.42578125" style="1"/>
    <col min="2" max="2" width="25.5703125" style="1" customWidth="1"/>
    <col min="3" max="3" width="24.42578125" style="1" customWidth="1"/>
    <col min="4" max="4" width="27.140625" style="1" customWidth="1"/>
    <col min="5" max="5" width="35.5703125" style="1" bestFit="1" customWidth="1"/>
    <col min="6" max="16384" width="11.42578125" style="1"/>
  </cols>
  <sheetData>
    <row r="2" spans="2:5">
      <c r="B2" s="1012" t="s">
        <v>543</v>
      </c>
      <c r="C2" s="1012"/>
      <c r="D2" s="1012"/>
      <c r="E2" s="1012"/>
    </row>
    <row r="3" spans="2:5">
      <c r="B3" s="1012">
        <v>2021</v>
      </c>
      <c r="C3" s="1012"/>
      <c r="D3" s="1012"/>
      <c r="E3" s="1012"/>
    </row>
    <row r="4" spans="2:5">
      <c r="B4" s="989" t="s">
        <v>667</v>
      </c>
      <c r="C4" s="989"/>
      <c r="D4" s="989"/>
      <c r="E4" s="989"/>
    </row>
    <row r="5" spans="2:5" ht="15.75" thickBot="1">
      <c r="B5" s="494"/>
      <c r="C5" s="494"/>
      <c r="D5" s="494"/>
      <c r="E5" s="494"/>
    </row>
    <row r="6" spans="2:5">
      <c r="B6" s="1054" t="s">
        <v>3</v>
      </c>
      <c r="C6" s="1054" t="s">
        <v>455</v>
      </c>
      <c r="D6" s="1054" t="s">
        <v>351</v>
      </c>
      <c r="E6" s="501" t="s">
        <v>367</v>
      </c>
    </row>
    <row r="7" spans="2:5" ht="15.75" thickBot="1">
      <c r="B7" s="1055"/>
      <c r="C7" s="1055"/>
      <c r="D7" s="1055"/>
      <c r="E7" s="878" t="s">
        <v>669</v>
      </c>
    </row>
    <row r="8" spans="2:5">
      <c r="B8" s="442" t="s">
        <v>251</v>
      </c>
      <c r="C8" s="446" t="s">
        <v>352</v>
      </c>
      <c r="D8" s="449">
        <v>1349349</v>
      </c>
      <c r="E8" s="486">
        <v>12822428750</v>
      </c>
    </row>
    <row r="9" spans="2:5">
      <c r="B9" s="443" t="s">
        <v>457</v>
      </c>
      <c r="C9" s="447" t="s">
        <v>458</v>
      </c>
      <c r="D9" s="450">
        <v>42368</v>
      </c>
      <c r="E9" s="486">
        <v>1771644197.76</v>
      </c>
    </row>
    <row r="10" spans="2:5">
      <c r="B10" s="443" t="s">
        <v>456</v>
      </c>
      <c r="C10" s="447" t="s">
        <v>353</v>
      </c>
      <c r="D10" s="450">
        <v>5254</v>
      </c>
      <c r="E10" s="486">
        <v>109972968.46000001</v>
      </c>
    </row>
    <row r="11" spans="2:5" ht="15.75" thickBot="1">
      <c r="B11" s="444" t="s">
        <v>350</v>
      </c>
      <c r="C11" s="448" t="s">
        <v>521</v>
      </c>
      <c r="D11" s="451">
        <v>1570760</v>
      </c>
      <c r="E11" s="487">
        <v>18810393680.470001</v>
      </c>
    </row>
    <row r="12" spans="2:5" ht="15.75" thickBot="1">
      <c r="B12" s="453" t="s">
        <v>152</v>
      </c>
      <c r="C12" s="453"/>
      <c r="D12" s="452">
        <v>1613128</v>
      </c>
      <c r="E12" s="488">
        <v>33514439596.690002</v>
      </c>
    </row>
    <row r="13" spans="2:5">
      <c r="B13" s="879" t="s">
        <v>132</v>
      </c>
      <c r="C13" s="445"/>
    </row>
    <row r="14" spans="2:5">
      <c r="B14" s="880" t="s">
        <v>354</v>
      </c>
    </row>
    <row r="15" spans="2:5">
      <c r="B15" s="880" t="s">
        <v>459</v>
      </c>
      <c r="E15" s="25"/>
    </row>
    <row r="16" spans="2:5">
      <c r="B16" s="880" t="s">
        <v>668</v>
      </c>
    </row>
    <row r="17" spans="2:5">
      <c r="B17" s="880" t="s">
        <v>368</v>
      </c>
    </row>
    <row r="18" spans="2:5">
      <c r="D18" s="25"/>
      <c r="E18" s="25"/>
    </row>
    <row r="19" spans="2:5">
      <c r="C19" s="441"/>
      <c r="D19" s="25"/>
    </row>
    <row r="20" spans="2:5">
      <c r="D20" s="25"/>
    </row>
    <row r="21" spans="2:5">
      <c r="D21" s="25"/>
      <c r="E21" s="25"/>
    </row>
    <row r="22" spans="2:5">
      <c r="D22" s="25"/>
    </row>
  </sheetData>
  <mergeCells count="6">
    <mergeCell ref="B6:B7"/>
    <mergeCell ref="C6:C7"/>
    <mergeCell ref="D6:D7"/>
    <mergeCell ref="B4:E4"/>
    <mergeCell ref="B2:E2"/>
    <mergeCell ref="B3:E3"/>
  </mergeCells>
  <phoneticPr fontId="6" type="noConversion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E9E6-1C17-4243-A89C-D6F5B759C87A}">
  <dimension ref="A4:Z35"/>
  <sheetViews>
    <sheetView showGridLines="0" zoomScale="91" zoomScaleNormal="91" workbookViewId="0">
      <selection activeCell="O39" sqref="O39"/>
    </sheetView>
  </sheetViews>
  <sheetFormatPr baseColWidth="10" defaultColWidth="9.140625" defaultRowHeight="15"/>
  <cols>
    <col min="1" max="16384" width="9.140625" style="1"/>
  </cols>
  <sheetData>
    <row r="4" spans="1:26">
      <c r="E4" s="1048" t="s">
        <v>1051</v>
      </c>
      <c r="F4" s="1048"/>
      <c r="G4" s="1048"/>
      <c r="H4" s="1048"/>
      <c r="I4" s="1048"/>
      <c r="J4" s="1048"/>
      <c r="K4" s="1048"/>
      <c r="L4" s="1048"/>
      <c r="M4" s="1048"/>
      <c r="N4" s="1048"/>
      <c r="O4" s="1048"/>
      <c r="P4" s="1048"/>
      <c r="Q4" s="1048"/>
      <c r="R4" s="1048"/>
      <c r="S4" s="1048"/>
      <c r="T4" s="1048"/>
      <c r="U4" s="1048"/>
      <c r="V4" s="1048"/>
    </row>
    <row r="10" spans="1:26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>
      <c r="A15" s="90"/>
      <c r="B15" s="1056" t="s">
        <v>261</v>
      </c>
      <c r="C15" s="1056"/>
      <c r="D15" s="1056"/>
      <c r="E15" s="1056"/>
      <c r="F15" s="1056"/>
      <c r="G15" s="1056"/>
      <c r="H15" s="91"/>
      <c r="I15" s="950" t="s">
        <v>262</v>
      </c>
      <c r="J15" s="950"/>
      <c r="K15" s="950"/>
      <c r="L15" s="950"/>
      <c r="M15" s="950"/>
      <c r="N15" s="950"/>
      <c r="O15" s="950"/>
      <c r="P15" s="950"/>
      <c r="Q15" s="91"/>
      <c r="R15" s="950" t="s">
        <v>263</v>
      </c>
      <c r="S15" s="950"/>
      <c r="T15" s="950"/>
      <c r="U15" s="950"/>
      <c r="V15" s="950"/>
      <c r="W15" s="950"/>
      <c r="X15" s="91"/>
      <c r="Y15" s="90"/>
      <c r="Z15" s="90"/>
    </row>
    <row r="16" spans="1:26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35" spans="3:24">
      <c r="C35" s="1047" t="s">
        <v>495</v>
      </c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</row>
  </sheetData>
  <mergeCells count="5">
    <mergeCell ref="E4:V4"/>
    <mergeCell ref="R15:W15"/>
    <mergeCell ref="I15:P15"/>
    <mergeCell ref="B15:G15"/>
    <mergeCell ref="C35:X3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4A3C-551C-4EF7-ADFD-6CF37EA37DF5}">
  <dimension ref="B2:M71"/>
  <sheetViews>
    <sheetView showGridLines="0" workbookViewId="0">
      <selection activeCell="C10" sqref="C10"/>
    </sheetView>
  </sheetViews>
  <sheetFormatPr baseColWidth="10" defaultColWidth="9.140625" defaultRowHeight="15"/>
  <cols>
    <col min="1" max="1" width="9.140625" style="1"/>
    <col min="2" max="2" width="60.42578125" style="1" customWidth="1"/>
    <col min="3" max="3" width="18" style="1" customWidth="1"/>
    <col min="4" max="4" width="18.5703125" style="1" customWidth="1"/>
    <col min="5" max="5" width="16.5703125" style="1" customWidth="1"/>
    <col min="6" max="6" width="21.85546875" style="1" customWidth="1"/>
    <col min="7" max="7" width="11.28515625" style="1" customWidth="1"/>
    <col min="8" max="8" width="14.42578125" style="1" customWidth="1"/>
    <col min="9" max="9" width="17" style="1" customWidth="1"/>
    <col min="10" max="10" width="18.28515625" style="1" customWidth="1"/>
    <col min="11" max="11" width="9.140625" style="1"/>
    <col min="12" max="12" width="25.5703125" style="696" bestFit="1" customWidth="1"/>
    <col min="13" max="13" width="14.42578125" style="696" bestFit="1" customWidth="1"/>
    <col min="14" max="16384" width="9.140625" style="1"/>
  </cols>
  <sheetData>
    <row r="2" spans="2:13">
      <c r="B2" s="1013"/>
      <c r="C2" s="1013"/>
      <c r="D2" s="1013"/>
      <c r="E2" s="1013"/>
      <c r="F2" s="1013"/>
      <c r="G2" s="1013"/>
      <c r="H2" s="1013"/>
      <c r="I2" s="1013"/>
      <c r="J2" s="1013"/>
    </row>
    <row r="3" spans="2:13">
      <c r="B3" s="1013" t="s">
        <v>1052</v>
      </c>
      <c r="C3" s="1013"/>
      <c r="D3" s="1013"/>
      <c r="E3" s="1013"/>
      <c r="F3" s="1013"/>
      <c r="G3" s="1013"/>
      <c r="H3" s="1013"/>
      <c r="I3" s="1013"/>
      <c r="J3" s="1013"/>
    </row>
    <row r="4" spans="2:13">
      <c r="B4" s="1012">
        <v>2021</v>
      </c>
      <c r="C4" s="1012"/>
      <c r="D4" s="1012"/>
      <c r="E4" s="1012"/>
      <c r="F4" s="1012"/>
      <c r="G4" s="1012"/>
      <c r="H4" s="1012"/>
      <c r="I4" s="1012"/>
      <c r="J4" s="1012"/>
      <c r="L4" s="845" t="s">
        <v>720</v>
      </c>
      <c r="M4" s="846">
        <v>5328201293349.9404</v>
      </c>
    </row>
    <row r="5" spans="2:13">
      <c r="B5" s="989" t="s">
        <v>702</v>
      </c>
      <c r="C5" s="989"/>
      <c r="D5" s="989"/>
      <c r="E5" s="989"/>
      <c r="F5" s="989"/>
      <c r="G5" s="989"/>
      <c r="H5" s="989"/>
      <c r="I5" s="989"/>
      <c r="J5" s="989"/>
    </row>
    <row r="6" spans="2:13" ht="15.75" thickBot="1"/>
    <row r="7" spans="2:13">
      <c r="B7" s="1057" t="s">
        <v>60</v>
      </c>
      <c r="C7" s="1060" t="s">
        <v>721</v>
      </c>
      <c r="D7" s="1060" t="s">
        <v>722</v>
      </c>
      <c r="E7" s="1063" t="s">
        <v>723</v>
      </c>
      <c r="F7" s="1064"/>
      <c r="G7" s="1064"/>
      <c r="H7" s="1065" t="s">
        <v>724</v>
      </c>
      <c r="I7" s="1065" t="s">
        <v>725</v>
      </c>
      <c r="J7" s="1068" t="s">
        <v>726</v>
      </c>
    </row>
    <row r="8" spans="2:13">
      <c r="B8" s="1058"/>
      <c r="C8" s="1061"/>
      <c r="D8" s="1061"/>
      <c r="E8" s="1071" t="s">
        <v>727</v>
      </c>
      <c r="F8" s="1071" t="s">
        <v>728</v>
      </c>
      <c r="G8" s="1072" t="s">
        <v>287</v>
      </c>
      <c r="H8" s="1066"/>
      <c r="I8" s="1066"/>
      <c r="J8" s="1069"/>
    </row>
    <row r="9" spans="2:13">
      <c r="B9" s="1058"/>
      <c r="C9" s="1062"/>
      <c r="D9" s="1062"/>
      <c r="E9" s="1061">
        <v>2016</v>
      </c>
      <c r="F9" s="1062"/>
      <c r="G9" s="1073"/>
      <c r="H9" s="1067"/>
      <c r="I9" s="1067"/>
      <c r="J9" s="1070"/>
    </row>
    <row r="10" spans="2:13" ht="15.75" thickBot="1">
      <c r="B10" s="1059"/>
      <c r="C10" s="657">
        <v>1</v>
      </c>
      <c r="D10" s="657">
        <v>2</v>
      </c>
      <c r="E10" s="657">
        <v>3</v>
      </c>
      <c r="F10" s="658">
        <v>4</v>
      </c>
      <c r="G10" s="659" t="s">
        <v>729</v>
      </c>
      <c r="H10" s="658" t="s">
        <v>730</v>
      </c>
      <c r="I10" s="660" t="s">
        <v>731</v>
      </c>
      <c r="J10" s="661" t="s">
        <v>732</v>
      </c>
    </row>
    <row r="11" spans="2:13">
      <c r="B11" s="544" t="s">
        <v>62</v>
      </c>
      <c r="C11" s="545">
        <v>656616.38179100002</v>
      </c>
      <c r="D11" s="545">
        <v>823175.33963998011</v>
      </c>
      <c r="E11" s="545">
        <v>624842.73312334984</v>
      </c>
      <c r="F11" s="545">
        <v>831317.41352229007</v>
      </c>
      <c r="G11" s="546">
        <v>0.15602214851752066</v>
      </c>
      <c r="H11" s="546">
        <v>0.33044263692857911</v>
      </c>
      <c r="I11" s="546">
        <v>1.2660625542950543</v>
      </c>
      <c r="J11" s="547">
        <v>1.0098910566075399</v>
      </c>
    </row>
    <row r="12" spans="2:13">
      <c r="B12" s="548" t="s">
        <v>104</v>
      </c>
      <c r="C12" s="549">
        <v>605936.35631399998</v>
      </c>
      <c r="D12" s="549">
        <v>771837.96433856001</v>
      </c>
      <c r="E12" s="549">
        <v>553769.7648162999</v>
      </c>
      <c r="F12" s="549">
        <v>779119.88640880003</v>
      </c>
      <c r="G12" s="550">
        <v>0.1462256854637248</v>
      </c>
      <c r="H12" s="550">
        <v>0.40693829080259514</v>
      </c>
      <c r="I12" s="550">
        <v>1.2858114194505523</v>
      </c>
      <c r="J12" s="551">
        <v>1.0094345217606397</v>
      </c>
    </row>
    <row r="13" spans="2:13" ht="30">
      <c r="B13" s="552" t="s">
        <v>733</v>
      </c>
      <c r="C13" s="553">
        <v>198305.46377100001</v>
      </c>
      <c r="D13" s="553">
        <v>261374.83374323999</v>
      </c>
      <c r="E13" s="553">
        <v>188486.09072233003</v>
      </c>
      <c r="F13" s="553">
        <v>264631.22348687</v>
      </c>
      <c r="G13" s="554">
        <v>4.9666146025142258E-2</v>
      </c>
      <c r="H13" s="554">
        <v>0.40398276855725057</v>
      </c>
      <c r="I13" s="554">
        <v>1.3344625934889112</v>
      </c>
      <c r="J13" s="555">
        <v>1.0124586965661311</v>
      </c>
    </row>
    <row r="14" spans="2:13">
      <c r="B14" s="556" t="s">
        <v>734</v>
      </c>
      <c r="C14" s="553">
        <v>56397.426783000003</v>
      </c>
      <c r="D14" s="553">
        <v>67745.454699239999</v>
      </c>
      <c r="E14" s="553">
        <v>58746.855894439999</v>
      </c>
      <c r="F14" s="553">
        <v>69025.628034320049</v>
      </c>
      <c r="G14" s="554">
        <v>1.2954771082029137E-2</v>
      </c>
      <c r="H14" s="554">
        <v>0.17496718732232397</v>
      </c>
      <c r="I14" s="554">
        <v>1.2239144934734256</v>
      </c>
      <c r="J14" s="555">
        <v>1.0188968151555475</v>
      </c>
    </row>
    <row r="15" spans="2:13">
      <c r="B15" s="556" t="s">
        <v>735</v>
      </c>
      <c r="C15" s="553">
        <v>107219.148802</v>
      </c>
      <c r="D15" s="553">
        <v>151496.39089499999</v>
      </c>
      <c r="E15" s="553">
        <v>91712.139819890028</v>
      </c>
      <c r="F15" s="553">
        <v>152239.75949290997</v>
      </c>
      <c r="G15" s="554">
        <v>2.8572448958134981E-2</v>
      </c>
      <c r="H15" s="554">
        <v>0.65997391176225761</v>
      </c>
      <c r="I15" s="554">
        <v>1.4198933790646748</v>
      </c>
      <c r="J15" s="555">
        <v>1.0049068403116295</v>
      </c>
    </row>
    <row r="16" spans="2:13">
      <c r="B16" s="556" t="s">
        <v>736</v>
      </c>
      <c r="C16" s="553">
        <v>34688.888185999996</v>
      </c>
      <c r="D16" s="553">
        <v>42132.988148999997</v>
      </c>
      <c r="E16" s="553">
        <v>38027.095007999997</v>
      </c>
      <c r="F16" s="553">
        <v>43365.835959640004</v>
      </c>
      <c r="G16" s="554">
        <v>8.1389259849781476E-3</v>
      </c>
      <c r="H16" s="554">
        <v>0.14039307894849351</v>
      </c>
      <c r="I16" s="554">
        <v>1.2501362317268478</v>
      </c>
      <c r="J16" s="555">
        <v>1.0292608681416124</v>
      </c>
    </row>
    <row r="17" spans="2:10">
      <c r="B17" s="557" t="s">
        <v>737</v>
      </c>
      <c r="C17" s="553">
        <v>1712.359633</v>
      </c>
      <c r="D17" s="553">
        <v>6227.5449429999999</v>
      </c>
      <c r="E17" s="553">
        <v>2032.51272354</v>
      </c>
      <c r="F17" s="553">
        <v>5824.7625892400001</v>
      </c>
      <c r="G17" s="554">
        <v>1.0931949204902997E-3</v>
      </c>
      <c r="H17" s="554">
        <v>1.8657939120278124</v>
      </c>
      <c r="I17" s="554">
        <v>3.4016000359896359</v>
      </c>
      <c r="J17" s="555">
        <v>0.93532244930440156</v>
      </c>
    </row>
    <row r="18" spans="2:10">
      <c r="B18" s="557" t="s">
        <v>738</v>
      </c>
      <c r="C18" s="553">
        <v>12254.477516999999</v>
      </c>
      <c r="D18" s="553">
        <v>13450.956803999999</v>
      </c>
      <c r="E18" s="553">
        <v>12007.774606330002</v>
      </c>
      <c r="F18" s="553">
        <v>13832.108676920003</v>
      </c>
      <c r="G18" s="554">
        <v>2.5960184151044893E-3</v>
      </c>
      <c r="H18" s="554">
        <v>0.15192940660530785</v>
      </c>
      <c r="I18" s="554">
        <v>1.1287391614804823</v>
      </c>
      <c r="J18" s="555">
        <v>1.0283364134220292</v>
      </c>
    </row>
    <row r="19" spans="2:10" ht="30">
      <c r="B19" s="558" t="s">
        <v>739</v>
      </c>
      <c r="C19" s="553">
        <v>8301.3925550000004</v>
      </c>
      <c r="D19" s="553">
        <v>11748.639765</v>
      </c>
      <c r="E19" s="553">
        <v>13080.474753769999</v>
      </c>
      <c r="F19" s="553">
        <v>13109.67193199</v>
      </c>
      <c r="G19" s="554">
        <v>2.4604310554768292E-3</v>
      </c>
      <c r="H19" s="554">
        <v>2.2321191523715367E-3</v>
      </c>
      <c r="I19" s="554">
        <v>1.5792135891819659</v>
      </c>
      <c r="J19" s="555">
        <v>1.1158459357179891</v>
      </c>
    </row>
    <row r="20" spans="2:10" ht="30">
      <c r="B20" s="558" t="s">
        <v>740</v>
      </c>
      <c r="C20" s="553">
        <v>1835.514312</v>
      </c>
      <c r="D20" s="553">
        <v>1836.4569240000001</v>
      </c>
      <c r="E20" s="553">
        <v>1710.0197547400001</v>
      </c>
      <c r="F20" s="553">
        <v>1553.07883711</v>
      </c>
      <c r="G20" s="554">
        <v>2.9148276343245096E-4</v>
      </c>
      <c r="H20" s="554">
        <v>-9.1777254148658782E-2</v>
      </c>
      <c r="I20" s="554">
        <v>0.84612733714821609</v>
      </c>
      <c r="J20" s="555">
        <v>0.84569303903258874</v>
      </c>
    </row>
    <row r="21" spans="2:10">
      <c r="B21" s="557" t="s">
        <v>741</v>
      </c>
      <c r="C21" s="553">
        <v>10585.144168999999</v>
      </c>
      <c r="D21" s="553">
        <v>8869.3897130000005</v>
      </c>
      <c r="E21" s="553">
        <v>9196.3131696199998</v>
      </c>
      <c r="F21" s="553">
        <v>9046.2139243800048</v>
      </c>
      <c r="G21" s="554">
        <v>1.6977988304740792E-3</v>
      </c>
      <c r="H21" s="554">
        <v>-1.6321676140374053E-2</v>
      </c>
      <c r="I21" s="554">
        <v>0.85461414412030812</v>
      </c>
      <c r="J21" s="555">
        <v>1.0199364575356105</v>
      </c>
    </row>
    <row r="22" spans="2:10">
      <c r="B22" s="559" t="s">
        <v>106</v>
      </c>
      <c r="C22" s="553">
        <v>29124.499695999999</v>
      </c>
      <c r="D22" s="553">
        <v>46595.260306999997</v>
      </c>
      <c r="E22" s="553">
        <v>25251.592596570008</v>
      </c>
      <c r="F22" s="553">
        <v>47648.273576619969</v>
      </c>
      <c r="G22" s="554">
        <v>8.9426564338117576E-3</v>
      </c>
      <c r="H22" s="554">
        <v>0.88694132436986051</v>
      </c>
      <c r="I22" s="554">
        <v>1.6360203290690021</v>
      </c>
      <c r="J22" s="555">
        <v>1.0225991498423237</v>
      </c>
    </row>
    <row r="23" spans="2:10">
      <c r="B23" s="559" t="s">
        <v>107</v>
      </c>
      <c r="C23" s="553">
        <v>341256.17700500001</v>
      </c>
      <c r="D23" s="553">
        <v>413830.42502232001</v>
      </c>
      <c r="E23" s="553">
        <v>306667.30475256988</v>
      </c>
      <c r="F23" s="553">
        <v>416882.87082345004</v>
      </c>
      <c r="G23" s="554">
        <v>7.8240826100875016E-2</v>
      </c>
      <c r="H23" s="554">
        <v>0.35939783720930407</v>
      </c>
      <c r="I23" s="554">
        <v>1.2216126737460988</v>
      </c>
      <c r="J23" s="555">
        <v>1.0073760787427974</v>
      </c>
    </row>
    <row r="24" spans="2:10" ht="30">
      <c r="B24" s="552" t="s">
        <v>108</v>
      </c>
      <c r="C24" s="553">
        <v>36571.42974</v>
      </c>
      <c r="D24" s="553">
        <v>48956.584512000001</v>
      </c>
      <c r="E24" s="553">
        <v>32734.712971120003</v>
      </c>
      <c r="F24" s="553">
        <v>48853.977094520014</v>
      </c>
      <c r="G24" s="554">
        <v>9.1689435899304384E-3</v>
      </c>
      <c r="H24" s="554">
        <v>0.4924211230329445</v>
      </c>
      <c r="I24" s="554">
        <v>1.335850893493671</v>
      </c>
      <c r="J24" s="555">
        <v>0.99790411405324164</v>
      </c>
    </row>
    <row r="25" spans="2:10">
      <c r="B25" s="559" t="s">
        <v>109</v>
      </c>
      <c r="C25" s="553">
        <v>677.72880799999996</v>
      </c>
      <c r="D25" s="553">
        <v>1078.9263559999999</v>
      </c>
      <c r="E25" s="553">
        <v>629.13237425</v>
      </c>
      <c r="F25" s="553">
        <v>1101.8114590300002</v>
      </c>
      <c r="G25" s="554">
        <v>2.0678863247999976E-4</v>
      </c>
      <c r="H25" s="554">
        <v>0.75131896581143098</v>
      </c>
      <c r="I25" s="554">
        <v>1.6257409247239794</v>
      </c>
      <c r="J25" s="555">
        <v>1.0212109963787002</v>
      </c>
    </row>
    <row r="26" spans="2:10">
      <c r="B26" s="559" t="s">
        <v>110</v>
      </c>
      <c r="C26" s="553">
        <v>1.057294</v>
      </c>
      <c r="D26" s="553">
        <v>1.9343980000000001</v>
      </c>
      <c r="E26" s="553">
        <v>0.93139945999999985</v>
      </c>
      <c r="F26" s="553">
        <v>1.7299683099999998</v>
      </c>
      <c r="G26" s="554">
        <v>3.246814853183477E-7</v>
      </c>
      <c r="H26" s="554">
        <v>0.85738599204255506</v>
      </c>
      <c r="I26" s="554">
        <v>1.63622257385363</v>
      </c>
      <c r="J26" s="555">
        <v>0.89431870276954373</v>
      </c>
    </row>
    <row r="27" spans="2:10" ht="30">
      <c r="B27" s="558" t="s">
        <v>742</v>
      </c>
      <c r="C27" s="553">
        <v>1.057294</v>
      </c>
      <c r="D27" s="553">
        <v>1.9343980000000001</v>
      </c>
      <c r="E27" s="553">
        <v>0.93139945999999985</v>
      </c>
      <c r="F27" s="553">
        <v>1.7299683099999998</v>
      </c>
      <c r="G27" s="554">
        <v>3.246814853183477E-7</v>
      </c>
      <c r="H27" s="554">
        <v>0.85738599204255506</v>
      </c>
      <c r="I27" s="554">
        <v>1.63622257385363</v>
      </c>
      <c r="J27" s="555">
        <v>0.89431870276954373</v>
      </c>
    </row>
    <row r="28" spans="2:10">
      <c r="B28" s="548" t="s">
        <v>111</v>
      </c>
      <c r="C28" s="549">
        <v>2605.8348070000002</v>
      </c>
      <c r="D28" s="549">
        <v>3195.2642799999999</v>
      </c>
      <c r="E28" s="549">
        <v>2660.6804857500006</v>
      </c>
      <c r="F28" s="549">
        <v>3420.2529525599994</v>
      </c>
      <c r="G28" s="550">
        <v>6.4191511623796441E-4</v>
      </c>
      <c r="H28" s="550">
        <v>0.2854805268344307</v>
      </c>
      <c r="I28" s="550">
        <v>1.312536367759094</v>
      </c>
      <c r="J28" s="551">
        <v>1.0704131654987861</v>
      </c>
    </row>
    <row r="29" spans="2:10">
      <c r="B29" s="559" t="s">
        <v>112</v>
      </c>
      <c r="C29" s="553">
        <v>1005.508231</v>
      </c>
      <c r="D29" s="553">
        <v>1312.3795829999999</v>
      </c>
      <c r="E29" s="553">
        <v>1066.6761185900002</v>
      </c>
      <c r="F29" s="553">
        <v>1293.3294703299996</v>
      </c>
      <c r="G29" s="554">
        <v>2.427328471888229E-4</v>
      </c>
      <c r="H29" s="554">
        <v>0.21248563438319423</v>
      </c>
      <c r="I29" s="554">
        <v>1.2862445382906067</v>
      </c>
      <c r="J29" s="555">
        <v>0.98548429668004034</v>
      </c>
    </row>
    <row r="30" spans="2:10" ht="30">
      <c r="B30" s="560" t="s">
        <v>743</v>
      </c>
      <c r="C30" s="553">
        <v>768.40407300000004</v>
      </c>
      <c r="D30" s="553">
        <v>1095.3066249999999</v>
      </c>
      <c r="E30" s="553">
        <v>880.82181482000021</v>
      </c>
      <c r="F30" s="553">
        <v>1293.3294703299996</v>
      </c>
      <c r="G30" s="554">
        <v>2.427328471888229E-4</v>
      </c>
      <c r="H30" s="554">
        <v>0.46832134328359842</v>
      </c>
      <c r="I30" s="554">
        <v>1.6831371875484575</v>
      </c>
      <c r="J30" s="555">
        <v>1.1807921551921587</v>
      </c>
    </row>
    <row r="31" spans="2:10" ht="30">
      <c r="B31" s="560" t="s">
        <v>744</v>
      </c>
      <c r="C31" s="553">
        <v>237.10415800000001</v>
      </c>
      <c r="D31" s="553">
        <v>217.072958</v>
      </c>
      <c r="E31" s="553">
        <v>185.85430377</v>
      </c>
      <c r="F31" s="553">
        <v>0</v>
      </c>
      <c r="G31" s="554">
        <v>0</v>
      </c>
      <c r="H31" s="554">
        <v>-1</v>
      </c>
      <c r="I31" s="554">
        <v>0</v>
      </c>
      <c r="J31" s="555">
        <v>0</v>
      </c>
    </row>
    <row r="32" spans="2:10">
      <c r="B32" s="559" t="s">
        <v>113</v>
      </c>
      <c r="C32" s="553">
        <v>1600.3265759999999</v>
      </c>
      <c r="D32" s="553">
        <v>1882.884697</v>
      </c>
      <c r="E32" s="553">
        <v>1594.0043671600004</v>
      </c>
      <c r="F32" s="553">
        <v>2126.92348223</v>
      </c>
      <c r="G32" s="554">
        <v>3.9918226904914157E-4</v>
      </c>
      <c r="H32" s="554">
        <v>0.33432726161189197</v>
      </c>
      <c r="I32" s="554">
        <v>1.3290559027934308</v>
      </c>
      <c r="J32" s="555">
        <v>1.1296089907251501</v>
      </c>
    </row>
    <row r="33" spans="2:10" ht="30">
      <c r="B33" s="560" t="s">
        <v>745</v>
      </c>
      <c r="C33" s="553">
        <v>1600.3265759999999</v>
      </c>
      <c r="D33" s="553">
        <v>1882.884697</v>
      </c>
      <c r="E33" s="553">
        <v>1594.0043671600004</v>
      </c>
      <c r="F33" s="553">
        <v>2126.92348223</v>
      </c>
      <c r="G33" s="554">
        <v>3.9918226904914157E-4</v>
      </c>
      <c r="H33" s="554">
        <v>0.33432726161189197</v>
      </c>
      <c r="I33" s="554">
        <v>1.3290559027934308</v>
      </c>
      <c r="J33" s="555">
        <v>1.1296089907251501</v>
      </c>
    </row>
    <row r="34" spans="2:10">
      <c r="B34" s="548" t="s">
        <v>114</v>
      </c>
      <c r="C34" s="549">
        <v>23655.956821</v>
      </c>
      <c r="D34" s="549">
        <v>24427.467976989999</v>
      </c>
      <c r="E34" s="549">
        <v>17653.072294049995</v>
      </c>
      <c r="F34" s="549">
        <v>21873.885658109986</v>
      </c>
      <c r="G34" s="550">
        <v>4.1053039203699949E-3</v>
      </c>
      <c r="H34" s="550">
        <v>0.23909794815051111</v>
      </c>
      <c r="I34" s="550">
        <v>0.9246671281836284</v>
      </c>
      <c r="J34" s="551">
        <v>0.89546266844826417</v>
      </c>
    </row>
    <row r="35" spans="2:10">
      <c r="B35" s="559" t="s">
        <v>115</v>
      </c>
      <c r="C35" s="553">
        <v>18699.805283000002</v>
      </c>
      <c r="D35" s="553">
        <v>20081.512654989998</v>
      </c>
      <c r="E35" s="553">
        <v>13978.813819829997</v>
      </c>
      <c r="F35" s="553">
        <v>17334.294062289988</v>
      </c>
      <c r="G35" s="554">
        <v>3.253310659250937E-3</v>
      </c>
      <c r="H35" s="554">
        <v>0.24004041299269563</v>
      </c>
      <c r="I35" s="554">
        <v>0.92697724922561642</v>
      </c>
      <c r="J35" s="555">
        <v>0.86319663065733443</v>
      </c>
    </row>
    <row r="36" spans="2:10">
      <c r="B36" s="559" t="s">
        <v>116</v>
      </c>
      <c r="C36" s="553">
        <v>4956.1515380000001</v>
      </c>
      <c r="D36" s="553">
        <v>4345.9553219999998</v>
      </c>
      <c r="E36" s="553">
        <v>3674.2584742200002</v>
      </c>
      <c r="F36" s="553">
        <v>4539.5915958199967</v>
      </c>
      <c r="G36" s="554">
        <v>8.5199326111905769E-4</v>
      </c>
      <c r="H36" s="554">
        <v>0.23551231566083453</v>
      </c>
      <c r="I36" s="554">
        <v>0.91595092704770253</v>
      </c>
      <c r="J36" s="555">
        <v>1.0445555141443299</v>
      </c>
    </row>
    <row r="37" spans="2:10">
      <c r="B37" s="548" t="s">
        <v>117</v>
      </c>
      <c r="C37" s="549">
        <v>13308.027306</v>
      </c>
      <c r="D37" s="549">
        <v>10383.59454</v>
      </c>
      <c r="E37" s="549">
        <v>22947.238810560004</v>
      </c>
      <c r="F37" s="549">
        <v>12336.166265009999</v>
      </c>
      <c r="G37" s="550">
        <v>2.3152590500675357E-3</v>
      </c>
      <c r="H37" s="550">
        <v>-0.4624117364685697</v>
      </c>
      <c r="I37" s="550">
        <v>0.92697181793789729</v>
      </c>
      <c r="J37" s="551">
        <v>1.1880439107563612</v>
      </c>
    </row>
    <row r="38" spans="2:10">
      <c r="B38" s="559" t="s">
        <v>118</v>
      </c>
      <c r="C38" s="553">
        <v>301.68104</v>
      </c>
      <c r="D38" s="553">
        <v>1494.4092430000001</v>
      </c>
      <c r="E38" s="553">
        <v>6534.4712104300015</v>
      </c>
      <c r="F38" s="553">
        <v>2095.3638093099999</v>
      </c>
      <c r="G38" s="554">
        <v>3.9325913079244894E-4</v>
      </c>
      <c r="H38" s="554">
        <v>-0.6793368978402593</v>
      </c>
      <c r="I38" s="554">
        <v>6.9456264447709408</v>
      </c>
      <c r="J38" s="555">
        <v>1.4021352043457616</v>
      </c>
    </row>
    <row r="39" spans="2:10">
      <c r="B39" s="556" t="s">
        <v>746</v>
      </c>
      <c r="C39" s="553">
        <v>301.68104</v>
      </c>
      <c r="D39" s="553">
        <v>1494.4092430000001</v>
      </c>
      <c r="E39" s="553">
        <v>5061.0786595500012</v>
      </c>
      <c r="F39" s="553">
        <v>2095.3638093099999</v>
      </c>
      <c r="G39" s="554">
        <v>3.9325913079244894E-4</v>
      </c>
      <c r="H39" s="554">
        <v>-0.58598473759024594</v>
      </c>
      <c r="I39" s="554">
        <v>6.9456264447709408</v>
      </c>
      <c r="J39" s="555">
        <v>1.4021352043457616</v>
      </c>
    </row>
    <row r="40" spans="2:10">
      <c r="B40" s="556" t="s">
        <v>747</v>
      </c>
      <c r="C40" s="553">
        <v>0</v>
      </c>
      <c r="D40" s="553">
        <v>0</v>
      </c>
      <c r="E40" s="553">
        <v>1473.39255088</v>
      </c>
      <c r="F40" s="553">
        <v>0</v>
      </c>
      <c r="G40" s="554">
        <v>0</v>
      </c>
      <c r="H40" s="554">
        <v>-1</v>
      </c>
      <c r="I40" s="561">
        <v>0</v>
      </c>
      <c r="J40" s="562">
        <v>0</v>
      </c>
    </row>
    <row r="41" spans="2:10">
      <c r="B41" s="559" t="s">
        <v>119</v>
      </c>
      <c r="C41" s="553">
        <v>13006.346266</v>
      </c>
      <c r="D41" s="553">
        <v>8889.185297</v>
      </c>
      <c r="E41" s="553">
        <v>16412.767600130002</v>
      </c>
      <c r="F41" s="553">
        <v>10240.802455700001</v>
      </c>
      <c r="G41" s="554">
        <v>1.9219999192750872E-3</v>
      </c>
      <c r="H41" s="554">
        <v>-0.37604658122260337</v>
      </c>
      <c r="I41" s="554">
        <v>0.78736966141448728</v>
      </c>
      <c r="J41" s="555">
        <v>1.1520518600457295</v>
      </c>
    </row>
    <row r="42" spans="2:10">
      <c r="B42" s="556" t="s">
        <v>748</v>
      </c>
      <c r="C42" s="553">
        <v>7000</v>
      </c>
      <c r="D42" s="553">
        <v>3000</v>
      </c>
      <c r="E42" s="553">
        <v>10678.30752393</v>
      </c>
      <c r="F42" s="553">
        <v>2600.0965500000002</v>
      </c>
      <c r="G42" s="554">
        <v>4.8798767292165688E-4</v>
      </c>
      <c r="H42" s="554">
        <v>-0.75650668009202726</v>
      </c>
      <c r="I42" s="554">
        <v>0.37144236428571431</v>
      </c>
      <c r="J42" s="555">
        <v>0.86669885000000002</v>
      </c>
    </row>
    <row r="43" spans="2:10" ht="30">
      <c r="B43" s="560" t="s">
        <v>749</v>
      </c>
      <c r="C43" s="553">
        <v>6006.3462659999996</v>
      </c>
      <c r="D43" s="553">
        <v>5889.185297</v>
      </c>
      <c r="E43" s="553">
        <v>5734.4600762000009</v>
      </c>
      <c r="F43" s="553">
        <v>7640.7059056999997</v>
      </c>
      <c r="G43" s="554">
        <v>1.4340122463534302E-3</v>
      </c>
      <c r="H43" s="554">
        <v>0.33241940900619071</v>
      </c>
      <c r="I43" s="554">
        <v>1.2721054643405403</v>
      </c>
      <c r="J43" s="555">
        <v>1.2974130580663235</v>
      </c>
    </row>
    <row r="44" spans="2:10">
      <c r="B44" s="548" t="s">
        <v>120</v>
      </c>
      <c r="C44" s="549">
        <v>1003.043267</v>
      </c>
      <c r="D44" s="549">
        <v>2790.709382</v>
      </c>
      <c r="E44" s="549">
        <v>16981.195063850002</v>
      </c>
      <c r="F44" s="549">
        <v>2661.7429657100001</v>
      </c>
      <c r="G44" s="550">
        <v>4.9955750902881376E-4</v>
      </c>
      <c r="H44" s="550">
        <v>-0.84325349566377772</v>
      </c>
      <c r="I44" s="550">
        <v>2.6536671480493572</v>
      </c>
      <c r="J44" s="551">
        <v>0.95378722803534122</v>
      </c>
    </row>
    <row r="45" spans="2:10">
      <c r="B45" s="559" t="s">
        <v>121</v>
      </c>
      <c r="C45" s="553">
        <v>3.0432670000000002</v>
      </c>
      <c r="D45" s="553">
        <v>141.80291600000001</v>
      </c>
      <c r="E45" s="553">
        <v>581.19506385</v>
      </c>
      <c r="F45" s="553">
        <v>12.836499999999999</v>
      </c>
      <c r="G45" s="554">
        <v>2.4091619841804908E-6</v>
      </c>
      <c r="H45" s="554">
        <v>-0.97791361145607913</v>
      </c>
      <c r="I45" s="554">
        <v>4.2179999323095867</v>
      </c>
      <c r="J45" s="555">
        <v>9.0523526328612311E-2</v>
      </c>
    </row>
    <row r="46" spans="2:10">
      <c r="B46" s="559" t="s">
        <v>750</v>
      </c>
      <c r="C46" s="553">
        <v>1000</v>
      </c>
      <c r="D46" s="553">
        <v>2648.9064659999999</v>
      </c>
      <c r="E46" s="553">
        <v>16400</v>
      </c>
      <c r="F46" s="553">
        <v>2648.9064657100002</v>
      </c>
      <c r="G46" s="554">
        <v>4.9714834704463326E-4</v>
      </c>
      <c r="H46" s="554">
        <v>-0.83848131306646345</v>
      </c>
      <c r="I46" s="554">
        <v>2.6489064657100001</v>
      </c>
      <c r="J46" s="555">
        <v>0.99999999989052091</v>
      </c>
    </row>
    <row r="47" spans="2:10">
      <c r="B47" s="548" t="s">
        <v>123</v>
      </c>
      <c r="C47" s="549">
        <v>78.083502999999993</v>
      </c>
      <c r="D47" s="549">
        <v>430.508782</v>
      </c>
      <c r="E47" s="549">
        <v>121.95396408999999</v>
      </c>
      <c r="F47" s="549">
        <v>1393.5530984500003</v>
      </c>
      <c r="G47" s="550">
        <v>2.6154287755405863E-4</v>
      </c>
      <c r="H47" s="550">
        <v>10.426878239247568</v>
      </c>
      <c r="I47" s="550">
        <v>17.846959279606093</v>
      </c>
      <c r="J47" s="551">
        <v>3.2369911061419421</v>
      </c>
    </row>
    <row r="48" spans="2:10">
      <c r="B48" s="548" t="s">
        <v>124</v>
      </c>
      <c r="C48" s="549">
        <v>10029.079772999999</v>
      </c>
      <c r="D48" s="549">
        <v>10109.83034043</v>
      </c>
      <c r="E48" s="549">
        <v>10708.827688750001</v>
      </c>
      <c r="F48" s="549">
        <v>10511.926173649999</v>
      </c>
      <c r="G48" s="550">
        <v>1.9728845805374881E-3</v>
      </c>
      <c r="H48" s="550">
        <v>-1.8386841288599132E-2</v>
      </c>
      <c r="I48" s="550">
        <v>1.048144636554782</v>
      </c>
      <c r="J48" s="551">
        <v>1.0397727577694342</v>
      </c>
    </row>
    <row r="49" spans="2:10">
      <c r="B49" s="557" t="s">
        <v>751</v>
      </c>
      <c r="C49" s="553">
        <v>0</v>
      </c>
      <c r="D49" s="553">
        <v>0</v>
      </c>
      <c r="E49" s="553">
        <v>0.37763387999999998</v>
      </c>
      <c r="F49" s="553">
        <v>7.4963999999999942E-3</v>
      </c>
      <c r="G49" s="554">
        <v>1.4069288278121463E-9</v>
      </c>
      <c r="H49" s="554">
        <v>-0.98014902688286343</v>
      </c>
      <c r="I49" s="561">
        <v>0</v>
      </c>
      <c r="J49" s="562">
        <v>0</v>
      </c>
    </row>
    <row r="50" spans="2:10">
      <c r="B50" s="557" t="s">
        <v>752</v>
      </c>
      <c r="C50" s="553">
        <v>75.946641</v>
      </c>
      <c r="D50" s="553">
        <v>82.393597999999997</v>
      </c>
      <c r="E50" s="553">
        <v>77.208282920000002</v>
      </c>
      <c r="F50" s="553">
        <v>89.523481680000003</v>
      </c>
      <c r="G50" s="554">
        <v>1.6801820492730467E-5</v>
      </c>
      <c r="H50" s="554">
        <v>0.1595061863085403</v>
      </c>
      <c r="I50" s="554">
        <v>1.1787681522346722</v>
      </c>
      <c r="J50" s="555">
        <v>1.0865344377848387</v>
      </c>
    </row>
    <row r="51" spans="2:10">
      <c r="B51" s="557" t="s">
        <v>753</v>
      </c>
      <c r="C51" s="553">
        <v>9953.1331320000008</v>
      </c>
      <c r="D51" s="553">
        <v>9419.9867780000004</v>
      </c>
      <c r="E51" s="553">
        <v>8831.0113663699995</v>
      </c>
      <c r="F51" s="553">
        <v>9637.8116236499991</v>
      </c>
      <c r="G51" s="554">
        <v>1.8088302398933066E-3</v>
      </c>
      <c r="H51" s="554">
        <v>9.135989342652584E-2</v>
      </c>
      <c r="I51" s="554">
        <v>0.96831937198386098</v>
      </c>
      <c r="J51" s="555">
        <v>1.0231236891073692</v>
      </c>
    </row>
    <row r="52" spans="2:10">
      <c r="B52" s="557" t="s">
        <v>754</v>
      </c>
      <c r="C52" s="553">
        <v>0</v>
      </c>
      <c r="D52" s="553">
        <v>607.4499644299998</v>
      </c>
      <c r="E52" s="553">
        <v>1800.2304055800003</v>
      </c>
      <c r="F52" s="553">
        <v>784.58357191999971</v>
      </c>
      <c r="G52" s="554">
        <v>1.4725111322262324E-4</v>
      </c>
      <c r="H52" s="554">
        <v>-0.56417602464212258</v>
      </c>
      <c r="I52" s="561">
        <v>0</v>
      </c>
      <c r="J52" s="555">
        <v>1.2916019719520653</v>
      </c>
    </row>
    <row r="53" spans="2:10">
      <c r="B53" s="563" t="s">
        <v>755</v>
      </c>
      <c r="C53" s="564">
        <v>87315.941999999995</v>
      </c>
      <c r="D53" s="564">
        <v>8671.3600999999999</v>
      </c>
      <c r="E53" s="564">
        <v>10932.009785120001</v>
      </c>
      <c r="F53" s="564">
        <v>10236.995723219999</v>
      </c>
      <c r="G53" s="565">
        <v>1.921285469450387E-3</v>
      </c>
      <c r="H53" s="565">
        <v>-6.3576055598304815E-2</v>
      </c>
      <c r="I53" s="565">
        <v>0.11724085532078436</v>
      </c>
      <c r="J53" s="566">
        <v>1.1805524860188887</v>
      </c>
    </row>
    <row r="54" spans="2:10" ht="30">
      <c r="B54" s="567" t="s">
        <v>126</v>
      </c>
      <c r="C54" s="549">
        <v>0</v>
      </c>
      <c r="D54" s="549">
        <v>79.997100000000003</v>
      </c>
      <c r="E54" s="549">
        <v>11.40877759</v>
      </c>
      <c r="F54" s="549">
        <v>1219.47998865</v>
      </c>
      <c r="G54" s="550">
        <v>2.2887273237443513E-4</v>
      </c>
      <c r="H54" s="550">
        <v>105.88962765992532</v>
      </c>
      <c r="I54" s="568">
        <v>0</v>
      </c>
      <c r="J54" s="551">
        <v>15.244052455026496</v>
      </c>
    </row>
    <row r="55" spans="2:10">
      <c r="B55" s="559" t="s">
        <v>127</v>
      </c>
      <c r="C55" s="553">
        <v>0</v>
      </c>
      <c r="D55" s="553">
        <v>79.997100000000003</v>
      </c>
      <c r="E55" s="553">
        <v>11.40877759</v>
      </c>
      <c r="F55" s="553">
        <v>1219.47998865</v>
      </c>
      <c r="G55" s="554">
        <v>2.2887273237443513E-4</v>
      </c>
      <c r="H55" s="554">
        <v>105.88962765992532</v>
      </c>
      <c r="I55" s="561">
        <v>0</v>
      </c>
      <c r="J55" s="555">
        <v>15.244052455026496</v>
      </c>
    </row>
    <row r="56" spans="2:10">
      <c r="B56" s="548" t="s">
        <v>128</v>
      </c>
      <c r="C56" s="549">
        <v>87315.941999999995</v>
      </c>
      <c r="D56" s="549">
        <v>8591.3629999999994</v>
      </c>
      <c r="E56" s="549">
        <v>10651.895</v>
      </c>
      <c r="F56" s="549">
        <v>8591.3629999999994</v>
      </c>
      <c r="G56" s="550">
        <v>1.6124321374124454E-3</v>
      </c>
      <c r="H56" s="550">
        <v>-0.19344276300132512</v>
      </c>
      <c r="I56" s="550">
        <v>9.83939794178708E-2</v>
      </c>
      <c r="J56" s="551">
        <v>1</v>
      </c>
    </row>
    <row r="57" spans="2:10">
      <c r="B57" s="559" t="s">
        <v>129</v>
      </c>
      <c r="C57" s="553">
        <v>87315.941999999995</v>
      </c>
      <c r="D57" s="553">
        <v>8591.3629999999994</v>
      </c>
      <c r="E57" s="553">
        <v>10651.895</v>
      </c>
      <c r="F57" s="553">
        <v>8591.3629999999994</v>
      </c>
      <c r="G57" s="554">
        <v>1.6124321374124454E-3</v>
      </c>
      <c r="H57" s="554">
        <v>-0.19344276300132512</v>
      </c>
      <c r="I57" s="554">
        <v>9.83939794178708E-2</v>
      </c>
      <c r="J57" s="555">
        <v>1</v>
      </c>
    </row>
    <row r="58" spans="2:10" ht="30">
      <c r="B58" s="567" t="s">
        <v>756</v>
      </c>
      <c r="C58" s="549">
        <v>0</v>
      </c>
      <c r="D58" s="549">
        <v>0</v>
      </c>
      <c r="E58" s="549">
        <v>268.70600752999997</v>
      </c>
      <c r="F58" s="549">
        <v>426.15273457000006</v>
      </c>
      <c r="G58" s="550">
        <v>7.9980599663506666E-5</v>
      </c>
      <c r="H58" s="550">
        <v>0.58594420157287241</v>
      </c>
      <c r="I58" s="568">
        <v>0</v>
      </c>
      <c r="J58" s="569">
        <v>0</v>
      </c>
    </row>
    <row r="59" spans="2:10" ht="30.75" thickBot="1">
      <c r="B59" s="552" t="s">
        <v>757</v>
      </c>
      <c r="C59" s="553">
        <v>0</v>
      </c>
      <c r="D59" s="553">
        <v>0</v>
      </c>
      <c r="E59" s="553">
        <v>268.70600752999997</v>
      </c>
      <c r="F59" s="553">
        <v>426.15273457000006</v>
      </c>
      <c r="G59" s="554">
        <v>7.9980599663506666E-5</v>
      </c>
      <c r="H59" s="554">
        <v>0.58594420157287241</v>
      </c>
      <c r="I59" s="561">
        <v>0</v>
      </c>
      <c r="J59" s="562">
        <v>0</v>
      </c>
    </row>
    <row r="60" spans="2:10" ht="15.75" thickBot="1">
      <c r="B60" s="662" t="s">
        <v>758</v>
      </c>
      <c r="C60" s="663">
        <v>743932.32379099994</v>
      </c>
      <c r="D60" s="663">
        <v>831846.69973998005</v>
      </c>
      <c r="E60" s="663">
        <v>635774.74290846998</v>
      </c>
      <c r="F60" s="663">
        <v>841554.40924551</v>
      </c>
      <c r="G60" s="664">
        <v>0.15794343398697103</v>
      </c>
      <c r="H60" s="664">
        <v>0.32366757036566551</v>
      </c>
      <c r="I60" s="664">
        <v>1.131224416969864</v>
      </c>
      <c r="J60" s="665">
        <v>1.0116700703489769</v>
      </c>
    </row>
    <row r="61" spans="2:10">
      <c r="B61" s="563" t="s">
        <v>759</v>
      </c>
      <c r="C61" s="564">
        <v>2381.5117599999999</v>
      </c>
      <c r="D61" s="564">
        <v>1218.58310678</v>
      </c>
      <c r="E61" s="564">
        <v>1493.9087076400001</v>
      </c>
      <c r="F61" s="564">
        <v>895.72603418000006</v>
      </c>
      <c r="G61" s="565">
        <v>1.6811039689847008E-4</v>
      </c>
      <c r="H61" s="565">
        <v>-0.40041447673531416</v>
      </c>
      <c r="I61" s="565">
        <v>0.37611656982957753</v>
      </c>
      <c r="J61" s="566">
        <v>0.73505535174115311</v>
      </c>
    </row>
    <row r="62" spans="2:10">
      <c r="B62" s="570" t="s">
        <v>760</v>
      </c>
      <c r="C62" s="553">
        <v>549.84756700000003</v>
      </c>
      <c r="D62" s="553">
        <v>817.20427721999999</v>
      </c>
      <c r="E62" s="553">
        <v>769.42396669000004</v>
      </c>
      <c r="F62" s="553">
        <v>565.6886837400001</v>
      </c>
      <c r="G62" s="554">
        <v>1.0616878991528134E-4</v>
      </c>
      <c r="H62" s="554">
        <v>-0.26478936421288346</v>
      </c>
      <c r="I62" s="554">
        <v>1.028810015158256</v>
      </c>
      <c r="J62" s="555">
        <v>0.69222433057299182</v>
      </c>
    </row>
    <row r="63" spans="2:10" ht="15.75" thickBot="1">
      <c r="B63" s="571" t="s">
        <v>761</v>
      </c>
      <c r="C63" s="553">
        <v>1831.6641930000001</v>
      </c>
      <c r="D63" s="553">
        <v>401.37882955999987</v>
      </c>
      <c r="E63" s="553">
        <v>724.48474095000006</v>
      </c>
      <c r="F63" s="553">
        <v>330.03735044000001</v>
      </c>
      <c r="G63" s="554">
        <v>6.194160698318875E-5</v>
      </c>
      <c r="H63" s="554">
        <v>-0.5444523096411531</v>
      </c>
      <c r="I63" s="554">
        <v>0.18018442010347255</v>
      </c>
      <c r="J63" s="555">
        <v>0.82225898860135216</v>
      </c>
    </row>
    <row r="64" spans="2:10" ht="15.75" thickBot="1">
      <c r="B64" s="662" t="s">
        <v>762</v>
      </c>
      <c r="C64" s="663">
        <v>746313.83555099997</v>
      </c>
      <c r="D64" s="663">
        <v>833065.28284676012</v>
      </c>
      <c r="E64" s="663">
        <v>637268.65161611</v>
      </c>
      <c r="F64" s="663">
        <v>842450.13527969003</v>
      </c>
      <c r="G64" s="664">
        <v>0.15811154438386951</v>
      </c>
      <c r="H64" s="664">
        <v>0.32197015049028521</v>
      </c>
      <c r="I64" s="664">
        <v>1.1288148432324225</v>
      </c>
      <c r="J64" s="665">
        <v>1.0112654465696373</v>
      </c>
    </row>
    <row r="65" spans="2:10" ht="25.5" customHeight="1">
      <c r="B65" s="1074" t="s">
        <v>718</v>
      </c>
      <c r="C65" s="1074"/>
      <c r="D65" s="1074"/>
      <c r="E65" s="1074"/>
      <c r="F65" s="1074"/>
      <c r="G65" s="1074"/>
      <c r="H65" s="1074"/>
      <c r="I65" s="1074"/>
      <c r="J65" s="1074"/>
    </row>
    <row r="66" spans="2:10">
      <c r="B66" s="859" t="s">
        <v>763</v>
      </c>
    </row>
    <row r="67" spans="2:10">
      <c r="B67" s="859" t="s">
        <v>764</v>
      </c>
    </row>
    <row r="68" spans="2:10">
      <c r="B68" s="859" t="s">
        <v>488</v>
      </c>
    </row>
    <row r="71" spans="2:10">
      <c r="H71" s="27"/>
    </row>
  </sheetData>
  <mergeCells count="15">
    <mergeCell ref="B65:J65"/>
    <mergeCell ref="B2:J2"/>
    <mergeCell ref="B3:J3"/>
    <mergeCell ref="B4:J4"/>
    <mergeCell ref="B5:J5"/>
    <mergeCell ref="B7:B10"/>
    <mergeCell ref="C7:C9"/>
    <mergeCell ref="D7:D9"/>
    <mergeCell ref="E7:G7"/>
    <mergeCell ref="H7:H9"/>
    <mergeCell ref="I7:I9"/>
    <mergeCell ref="J7:J9"/>
    <mergeCell ref="E8:E9"/>
    <mergeCell ref="F8:F9"/>
    <mergeCell ref="G8:G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04A7-BEAB-448E-8B55-88FF5BD49BC3}">
  <dimension ref="A2:AC50"/>
  <sheetViews>
    <sheetView showGridLines="0" workbookViewId="0">
      <selection activeCell="B3" sqref="B3:P3"/>
    </sheetView>
  </sheetViews>
  <sheetFormatPr baseColWidth="10" defaultColWidth="9.140625" defaultRowHeight="15"/>
  <cols>
    <col min="1" max="3" width="9.140625" style="1"/>
    <col min="4" max="4" width="16.28515625" style="1" customWidth="1"/>
    <col min="5" max="5" width="11.140625" style="1" customWidth="1"/>
    <col min="6" max="6" width="14.7109375" style="1" bestFit="1" customWidth="1"/>
    <col min="7" max="7" width="9.140625" style="1" customWidth="1"/>
    <col min="8" max="8" width="9.140625" style="1"/>
    <col min="9" max="9" width="14.42578125" style="1" bestFit="1" customWidth="1"/>
    <col min="10" max="16384" width="9.140625" style="1"/>
  </cols>
  <sheetData>
    <row r="2" spans="2:16"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</row>
    <row r="3" spans="2:16">
      <c r="B3" s="1013" t="s">
        <v>1054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</row>
    <row r="4" spans="2:16">
      <c r="B4" s="1013" t="s">
        <v>434</v>
      </c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</row>
    <row r="5" spans="2:16">
      <c r="B5" s="989" t="s">
        <v>702</v>
      </c>
      <c r="C5" s="98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</row>
    <row r="22" spans="1:29">
      <c r="B22" s="859" t="s">
        <v>765</v>
      </c>
      <c r="C22" s="184"/>
    </row>
    <row r="23" spans="1:29" ht="21.75" customHeight="1">
      <c r="B23" s="1075" t="s">
        <v>718</v>
      </c>
      <c r="C23" s="1075"/>
      <c r="D23" s="1075"/>
      <c r="E23" s="1075"/>
      <c r="F23" s="1075"/>
      <c r="G23" s="1075"/>
      <c r="H23" s="1075"/>
      <c r="I23" s="1075"/>
      <c r="J23" s="1075"/>
      <c r="K23" s="1075"/>
      <c r="L23" s="1075"/>
      <c r="M23" s="1075"/>
      <c r="N23" s="1075"/>
      <c r="O23" s="1075"/>
      <c r="P23" s="1075"/>
      <c r="Q23" s="1075"/>
      <c r="R23" s="1075"/>
      <c r="S23" s="1075"/>
    </row>
    <row r="24" spans="1:29">
      <c r="B24" s="859" t="s">
        <v>766</v>
      </c>
      <c r="C24" s="184"/>
    </row>
    <row r="26" spans="1:29" s="696" customForma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</row>
    <row r="27" spans="1:29" s="696" customFormat="1">
      <c r="A27" s="77"/>
      <c r="B27" s="77"/>
      <c r="C27" s="839" t="s">
        <v>98</v>
      </c>
      <c r="D27" s="839" t="s">
        <v>767</v>
      </c>
      <c r="E27" s="839" t="s">
        <v>768</v>
      </c>
      <c r="F27" s="839" t="s">
        <v>769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</row>
    <row r="28" spans="1:29" s="696" customFormat="1">
      <c r="A28" s="77"/>
      <c r="B28" s="77"/>
      <c r="C28" s="840" t="s">
        <v>770</v>
      </c>
      <c r="D28" s="841">
        <v>65569.528266349982</v>
      </c>
      <c r="E28" s="841">
        <v>39594.927493420008</v>
      </c>
      <c r="F28" s="841">
        <v>42110.986501939988</v>
      </c>
      <c r="G28" s="77"/>
      <c r="H28" s="842"/>
      <c r="I28" s="843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pans="1:29" s="696" customFormat="1">
      <c r="A29" s="77"/>
      <c r="B29" s="77"/>
      <c r="C29" s="840" t="s">
        <v>771</v>
      </c>
      <c r="D29" s="841">
        <v>442709.34503055952</v>
      </c>
      <c r="E29" s="841">
        <v>601717.11699623999</v>
      </c>
      <c r="F29" s="841">
        <v>607452.98337535991</v>
      </c>
      <c r="G29" s="77"/>
      <c r="H29" s="842"/>
      <c r="I29" s="843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pans="1:29" s="696" customFormat="1">
      <c r="A30" s="77"/>
      <c r="B30" s="77"/>
      <c r="C30" s="840" t="s">
        <v>772</v>
      </c>
      <c r="D30" s="841">
        <v>127495.86961155999</v>
      </c>
      <c r="E30" s="841">
        <v>190534.65525032001</v>
      </c>
      <c r="F30" s="841">
        <v>191990.43936821003</v>
      </c>
      <c r="G30" s="77"/>
      <c r="H30" s="842"/>
      <c r="I30" s="843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</row>
    <row r="31" spans="1:29" s="696" customFormat="1">
      <c r="A31" s="77"/>
      <c r="B31" s="77"/>
      <c r="C31" s="839" t="s">
        <v>773</v>
      </c>
      <c r="D31" s="844">
        <v>635774.74290846987</v>
      </c>
      <c r="E31" s="844">
        <v>831846.69973997993</v>
      </c>
      <c r="F31" s="844">
        <v>841554.40924550989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</row>
    <row r="32" spans="1:29" s="696" customForma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</row>
    <row r="33" spans="1:29" s="696" customForma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pans="1:29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pans="1:29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</row>
    <row r="36" spans="1:29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</row>
    <row r="37" spans="1:29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pans="1:29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</row>
    <row r="39" spans="1:29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</row>
    <row r="40" spans="1:2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</row>
    <row r="41" spans="1:2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</row>
    <row r="42" spans="1:29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</row>
    <row r="43" spans="1:29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</row>
    <row r="44" spans="1:29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</row>
    <row r="45" spans="1:29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</row>
    <row r="46" spans="1:29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pans="1:29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pans="1:29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</row>
    <row r="49" spans="1:2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</row>
    <row r="50" spans="1:29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</row>
  </sheetData>
  <mergeCells count="5">
    <mergeCell ref="B2:P2"/>
    <mergeCell ref="B3:P3"/>
    <mergeCell ref="B4:P4"/>
    <mergeCell ref="B5:P5"/>
    <mergeCell ref="B23:S2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E1B4-A6EA-4702-BA78-0AE36BED70AA}">
  <dimension ref="B2:F47"/>
  <sheetViews>
    <sheetView showGridLines="0" workbookViewId="0">
      <selection activeCell="B3" sqref="B3:F3"/>
    </sheetView>
  </sheetViews>
  <sheetFormatPr baseColWidth="10" defaultColWidth="9.140625" defaultRowHeight="15"/>
  <cols>
    <col min="1" max="1" width="9.140625" style="1"/>
    <col min="2" max="2" width="158.42578125" style="1" customWidth="1"/>
    <col min="3" max="4" width="14.28515625" style="1" bestFit="1" customWidth="1"/>
    <col min="5" max="5" width="12.42578125" style="1" bestFit="1" customWidth="1"/>
    <col min="6" max="6" width="11.140625" style="1" bestFit="1" customWidth="1"/>
    <col min="7" max="16384" width="9.140625" style="1"/>
  </cols>
  <sheetData>
    <row r="2" spans="2:6">
      <c r="B2" s="1013"/>
      <c r="C2" s="1013"/>
      <c r="D2" s="1013"/>
      <c r="E2" s="1013"/>
      <c r="F2" s="1013"/>
    </row>
    <row r="3" spans="2:6">
      <c r="B3" s="1013" t="s">
        <v>1053</v>
      </c>
      <c r="C3" s="1013"/>
      <c r="D3" s="1013"/>
      <c r="E3" s="1013"/>
      <c r="F3" s="1013"/>
    </row>
    <row r="4" spans="2:6">
      <c r="B4" s="1012">
        <v>2021</v>
      </c>
      <c r="C4" s="1012"/>
      <c r="D4" s="1012"/>
      <c r="E4" s="1012"/>
      <c r="F4" s="1012"/>
    </row>
    <row r="5" spans="2:6">
      <c r="B5" s="989" t="s">
        <v>702</v>
      </c>
      <c r="C5" s="989"/>
      <c r="D5" s="989"/>
      <c r="E5" s="989"/>
      <c r="F5" s="989"/>
    </row>
    <row r="6" spans="2:6" ht="15.75" thickBot="1"/>
    <row r="7" spans="2:6" ht="30.75" thickBot="1">
      <c r="B7" s="650" t="s">
        <v>98</v>
      </c>
      <c r="C7" s="651" t="s">
        <v>774</v>
      </c>
      <c r="D7" s="651" t="s">
        <v>775</v>
      </c>
      <c r="E7" s="652" t="s">
        <v>776</v>
      </c>
      <c r="F7" s="653" t="s">
        <v>777</v>
      </c>
    </row>
    <row r="8" spans="2:6">
      <c r="B8" s="572" t="s">
        <v>778</v>
      </c>
      <c r="C8" s="573">
        <v>0</v>
      </c>
      <c r="D8" s="573">
        <v>0</v>
      </c>
      <c r="E8" s="573">
        <v>311.73637070000001</v>
      </c>
      <c r="F8" s="574">
        <v>0</v>
      </c>
    </row>
    <row r="9" spans="2:6">
      <c r="B9" s="575" t="s">
        <v>779</v>
      </c>
      <c r="C9" s="573">
        <v>668.33526700000004</v>
      </c>
      <c r="D9" s="573">
        <v>700.58042789000001</v>
      </c>
      <c r="E9" s="573">
        <v>796.15752754000005</v>
      </c>
      <c r="F9" s="576">
        <v>1.1364255920449535</v>
      </c>
    </row>
    <row r="10" spans="2:6">
      <c r="B10" s="575" t="s">
        <v>780</v>
      </c>
      <c r="C10" s="573">
        <v>28.880596000000001</v>
      </c>
      <c r="D10" s="573">
        <v>21.15397686</v>
      </c>
      <c r="E10" s="573">
        <v>41.586032930000009</v>
      </c>
      <c r="F10" s="576">
        <v>1.9658730462466814</v>
      </c>
    </row>
    <row r="11" spans="2:6">
      <c r="B11" s="575" t="s">
        <v>781</v>
      </c>
      <c r="C11" s="573">
        <v>230.862278</v>
      </c>
      <c r="D11" s="573">
        <v>79.312585740000003</v>
      </c>
      <c r="E11" s="573">
        <v>261.31876235999999</v>
      </c>
      <c r="F11" s="576">
        <v>3.2947956484062546</v>
      </c>
    </row>
    <row r="12" spans="2:6">
      <c r="B12" s="575" t="s">
        <v>782</v>
      </c>
      <c r="C12" s="573">
        <v>89.945577999999998</v>
      </c>
      <c r="D12" s="573">
        <v>598.78684102</v>
      </c>
      <c r="E12" s="573">
        <v>486.98859039999996</v>
      </c>
      <c r="F12" s="576">
        <v>0.81329207163344153</v>
      </c>
    </row>
    <row r="13" spans="2:6">
      <c r="B13" s="575" t="s">
        <v>783</v>
      </c>
      <c r="C13" s="573">
        <v>870.20211600000005</v>
      </c>
      <c r="D13" s="573">
        <v>1168.1295219600001</v>
      </c>
      <c r="E13" s="573">
        <v>1572.3751777999998</v>
      </c>
      <c r="F13" s="576">
        <v>1.3460623571620018</v>
      </c>
    </row>
    <row r="14" spans="2:6">
      <c r="B14" s="575" t="s">
        <v>784</v>
      </c>
      <c r="C14" s="573">
        <v>27.866638999999999</v>
      </c>
      <c r="D14" s="573">
        <v>5.979787</v>
      </c>
      <c r="E14" s="573">
        <v>42.094458750000001</v>
      </c>
      <c r="F14" s="576">
        <v>7.0394578853728405</v>
      </c>
    </row>
    <row r="15" spans="2:6">
      <c r="B15" s="575" t="s">
        <v>785</v>
      </c>
      <c r="C15" s="573">
        <v>1885.264242</v>
      </c>
      <c r="D15" s="573">
        <v>1481.9902781399999</v>
      </c>
      <c r="E15" s="573">
        <v>1740.2097149900001</v>
      </c>
      <c r="F15" s="576">
        <v>1.1742382798719053</v>
      </c>
    </row>
    <row r="16" spans="2:6">
      <c r="B16" s="575" t="s">
        <v>786</v>
      </c>
      <c r="C16" s="573">
        <v>18.459098999999998</v>
      </c>
      <c r="D16" s="573">
        <v>17.653297999999999</v>
      </c>
      <c r="E16" s="573">
        <v>3.7990599900000004</v>
      </c>
      <c r="F16" s="576">
        <v>0.21520398001551894</v>
      </c>
    </row>
    <row r="17" spans="2:6">
      <c r="B17" s="575" t="s">
        <v>787</v>
      </c>
      <c r="C17" s="573">
        <v>288.55141800000001</v>
      </c>
      <c r="D17" s="573">
        <v>154.42473551999998</v>
      </c>
      <c r="E17" s="573">
        <v>310.57879417000004</v>
      </c>
      <c r="F17" s="576">
        <v>2.0111984852956155</v>
      </c>
    </row>
    <row r="18" spans="2:6">
      <c r="B18" s="575" t="s">
        <v>788</v>
      </c>
      <c r="C18" s="573">
        <v>48.409832000000002</v>
      </c>
      <c r="D18" s="573">
        <v>45.635653499999997</v>
      </c>
      <c r="E18" s="573">
        <v>77.169602409999996</v>
      </c>
      <c r="F18" s="576">
        <v>1.6909936966280104</v>
      </c>
    </row>
    <row r="19" spans="2:6">
      <c r="B19" s="575" t="s">
        <v>789</v>
      </c>
      <c r="C19" s="573">
        <v>11.598966000000001</v>
      </c>
      <c r="D19" s="573">
        <v>9.618751099999999</v>
      </c>
      <c r="E19" s="573">
        <v>18.624700000000001</v>
      </c>
      <c r="F19" s="576">
        <v>1.9362908766814853</v>
      </c>
    </row>
    <row r="20" spans="2:6">
      <c r="B20" s="575" t="s">
        <v>790</v>
      </c>
      <c r="C20" s="573">
        <v>343.866015</v>
      </c>
      <c r="D20" s="573">
        <v>244.03819376999999</v>
      </c>
      <c r="E20" s="573">
        <v>376.14905924999999</v>
      </c>
      <c r="F20" s="576">
        <v>1.5413532342585328</v>
      </c>
    </row>
    <row r="21" spans="2:6">
      <c r="B21" s="575" t="s">
        <v>791</v>
      </c>
      <c r="C21" s="573">
        <v>183.60996800000001</v>
      </c>
      <c r="D21" s="573">
        <v>31.152583</v>
      </c>
      <c r="E21" s="573">
        <v>24.820798480000004</v>
      </c>
      <c r="F21" s="576">
        <v>0.79674929298800057</v>
      </c>
    </row>
    <row r="22" spans="2:6">
      <c r="B22" s="575" t="s">
        <v>792</v>
      </c>
      <c r="C22" s="573">
        <v>720.016524</v>
      </c>
      <c r="D22" s="573">
        <v>0.8328531700000763</v>
      </c>
      <c r="E22" s="573">
        <v>33.217912030000001</v>
      </c>
      <c r="F22" s="576">
        <v>39.884475711363336</v>
      </c>
    </row>
    <row r="23" spans="2:6">
      <c r="B23" s="575" t="s">
        <v>793</v>
      </c>
      <c r="C23" s="573">
        <v>337.338931</v>
      </c>
      <c r="D23" s="573">
        <v>92.413753630000002</v>
      </c>
      <c r="E23" s="573">
        <v>93.219270330000001</v>
      </c>
      <c r="F23" s="576">
        <v>1.0087164157753519</v>
      </c>
    </row>
    <row r="24" spans="2:6">
      <c r="B24" s="575" t="s">
        <v>794</v>
      </c>
      <c r="C24" s="573">
        <v>1913.1883359999999</v>
      </c>
      <c r="D24" s="573">
        <v>1118.6567556500002</v>
      </c>
      <c r="E24" s="573">
        <v>1665.1184266999999</v>
      </c>
      <c r="F24" s="576">
        <v>1.4884980744003784</v>
      </c>
    </row>
    <row r="25" spans="2:6">
      <c r="B25" s="575" t="s">
        <v>795</v>
      </c>
      <c r="C25" s="573">
        <v>222.031969</v>
      </c>
      <c r="D25" s="573">
        <v>222.57568038999997</v>
      </c>
      <c r="E25" s="573">
        <v>343.35252491</v>
      </c>
      <c r="F25" s="576">
        <v>1.5426327095052492</v>
      </c>
    </row>
    <row r="26" spans="2:6">
      <c r="B26" s="575" t="s">
        <v>796</v>
      </c>
      <c r="C26" s="573">
        <v>1472.5373810000001</v>
      </c>
      <c r="D26" s="573">
        <v>0</v>
      </c>
      <c r="E26" s="573">
        <v>593.48047155999996</v>
      </c>
      <c r="F26" s="574">
        <v>0</v>
      </c>
    </row>
    <row r="27" spans="2:6">
      <c r="B27" s="575" t="s">
        <v>797</v>
      </c>
      <c r="C27" s="573">
        <v>0</v>
      </c>
      <c r="D27" s="573">
        <v>0</v>
      </c>
      <c r="E27" s="573">
        <v>3.0000000000000001E-3</v>
      </c>
      <c r="F27" s="574">
        <v>0</v>
      </c>
    </row>
    <row r="28" spans="2:6">
      <c r="B28" s="575" t="s">
        <v>798</v>
      </c>
      <c r="C28" s="573">
        <v>12.465857</v>
      </c>
      <c r="D28" s="573">
        <v>14.959028609999999</v>
      </c>
      <c r="E28" s="573">
        <v>21.880807339999997</v>
      </c>
      <c r="F28" s="576">
        <v>1.4627157892707578</v>
      </c>
    </row>
    <row r="29" spans="2:6">
      <c r="B29" s="575" t="s">
        <v>799</v>
      </c>
      <c r="C29" s="573">
        <v>89.679911000000004</v>
      </c>
      <c r="D29" s="573">
        <v>68.8284254</v>
      </c>
      <c r="E29" s="573">
        <v>90.372835399999985</v>
      </c>
      <c r="F29" s="576">
        <v>1.3130161684622816</v>
      </c>
    </row>
    <row r="30" spans="2:6">
      <c r="B30" s="575" t="s">
        <v>800</v>
      </c>
      <c r="C30" s="573">
        <v>164.513124</v>
      </c>
      <c r="D30" s="573">
        <v>288.914064</v>
      </c>
      <c r="E30" s="573">
        <v>290.95255589999999</v>
      </c>
      <c r="F30" s="576">
        <v>1.0070557032488388</v>
      </c>
    </row>
    <row r="31" spans="2:6">
      <c r="B31" s="575" t="s">
        <v>801</v>
      </c>
      <c r="C31" s="573">
        <v>605.94231100000002</v>
      </c>
      <c r="D31" s="573">
        <v>1975.9666249099998</v>
      </c>
      <c r="E31" s="573">
        <v>1981.9478229200006</v>
      </c>
      <c r="F31" s="576">
        <v>1.003026973196105</v>
      </c>
    </row>
    <row r="32" spans="2:6" ht="12" customHeight="1">
      <c r="B32" s="575" t="s">
        <v>802</v>
      </c>
      <c r="C32" s="573">
        <v>10.561510999999999</v>
      </c>
      <c r="D32" s="573">
        <v>8.447761719999999</v>
      </c>
      <c r="E32" s="573">
        <v>10.907301520000001</v>
      </c>
      <c r="F32" s="576">
        <v>1.2911469193285914</v>
      </c>
    </row>
    <row r="33" spans="2:6">
      <c r="B33" s="575" t="s">
        <v>803</v>
      </c>
      <c r="C33" s="573">
        <v>1191.9688550000001</v>
      </c>
      <c r="D33" s="573">
        <v>1426.1761643699999</v>
      </c>
      <c r="E33" s="573">
        <v>1453.8025165800002</v>
      </c>
      <c r="F33" s="576">
        <v>1.0193709254860559</v>
      </c>
    </row>
    <row r="34" spans="2:6">
      <c r="B34" s="575" t="s">
        <v>804</v>
      </c>
      <c r="C34" s="573">
        <v>1127.887933</v>
      </c>
      <c r="D34" s="573">
        <v>279.06812600000001</v>
      </c>
      <c r="E34" s="573">
        <v>267.26434350999995</v>
      </c>
      <c r="F34" s="576">
        <v>0.9577028639594618</v>
      </c>
    </row>
    <row r="35" spans="2:6">
      <c r="B35" s="575" t="s">
        <v>805</v>
      </c>
      <c r="C35" s="573">
        <v>1050</v>
      </c>
      <c r="D35" s="573">
        <v>489.825356</v>
      </c>
      <c r="E35" s="573">
        <v>845.92720628999996</v>
      </c>
      <c r="F35" s="576">
        <v>1.726997583787802</v>
      </c>
    </row>
    <row r="36" spans="2:6">
      <c r="B36" s="575" t="s">
        <v>806</v>
      </c>
      <c r="C36" s="573">
        <v>3.4123410000000001</v>
      </c>
      <c r="D36" s="573">
        <v>2.195125</v>
      </c>
      <c r="E36" s="573">
        <v>1.94885</v>
      </c>
      <c r="F36" s="576">
        <v>0.88780821137748422</v>
      </c>
    </row>
    <row r="37" spans="2:6">
      <c r="B37" s="575" t="s">
        <v>807</v>
      </c>
      <c r="C37" s="573">
        <v>229.94587100000001</v>
      </c>
      <c r="D37" s="573">
        <v>204.88356624000002</v>
      </c>
      <c r="E37" s="573">
        <v>202.40189909999998</v>
      </c>
      <c r="F37" s="576">
        <v>0.98788742706141208</v>
      </c>
    </row>
    <row r="38" spans="2:6">
      <c r="B38" s="575" t="s">
        <v>808</v>
      </c>
      <c r="C38" s="573">
        <v>2059.1759699999998</v>
      </c>
      <c r="D38" s="573">
        <v>959.98752160999993</v>
      </c>
      <c r="E38" s="573">
        <v>602.98912266000013</v>
      </c>
      <c r="F38" s="576">
        <v>0.62812183396792909</v>
      </c>
    </row>
    <row r="39" spans="2:6">
      <c r="B39" s="575" t="s">
        <v>809</v>
      </c>
      <c r="C39" s="573">
        <v>1745.8881819999999</v>
      </c>
      <c r="D39" s="573">
        <v>0</v>
      </c>
      <c r="E39" s="573">
        <v>0</v>
      </c>
      <c r="F39" s="574">
        <v>0</v>
      </c>
    </row>
    <row r="40" spans="2:6">
      <c r="B40" s="575" t="s">
        <v>810</v>
      </c>
      <c r="C40" s="573">
        <v>4.863029</v>
      </c>
      <c r="D40" s="573">
        <v>45.741837100000005</v>
      </c>
      <c r="E40" s="573">
        <v>59.918355560000002</v>
      </c>
      <c r="F40" s="576">
        <v>1.3099245539484465</v>
      </c>
    </row>
    <row r="41" spans="2:6">
      <c r="B41" s="575" t="s">
        <v>811</v>
      </c>
      <c r="C41" s="573">
        <v>0</v>
      </c>
      <c r="D41" s="573">
        <v>0</v>
      </c>
      <c r="E41" s="573">
        <v>77.846278980000008</v>
      </c>
      <c r="F41" s="574">
        <v>0</v>
      </c>
    </row>
    <row r="42" spans="2:6">
      <c r="B42" s="575" t="s">
        <v>812</v>
      </c>
      <c r="C42" s="573">
        <v>0</v>
      </c>
      <c r="D42" s="573">
        <v>0</v>
      </c>
      <c r="E42" s="573">
        <v>0.41038174999999999</v>
      </c>
      <c r="F42" s="574">
        <v>0</v>
      </c>
    </row>
    <row r="43" spans="2:6">
      <c r="B43" s="575" t="s">
        <v>813</v>
      </c>
      <c r="C43" s="573">
        <v>0</v>
      </c>
      <c r="D43" s="573">
        <v>2.1923048599999997</v>
      </c>
      <c r="E43" s="573">
        <v>2.1817007099999999</v>
      </c>
      <c r="F43" s="576">
        <v>0.99516301304919796</v>
      </c>
    </row>
    <row r="44" spans="2:6">
      <c r="B44" s="575" t="s">
        <v>814</v>
      </c>
      <c r="C44" s="573">
        <v>247.92474300000001</v>
      </c>
      <c r="D44" s="573">
        <v>0</v>
      </c>
      <c r="E44" s="573">
        <v>35.910368380000001</v>
      </c>
      <c r="F44" s="574">
        <v>0</v>
      </c>
    </row>
    <row r="45" spans="2:6" ht="15.75" thickBot="1">
      <c r="B45" s="654" t="s">
        <v>773</v>
      </c>
      <c r="C45" s="655">
        <v>17905.194792999999</v>
      </c>
      <c r="D45" s="655">
        <v>11760.121582160002</v>
      </c>
      <c r="E45" s="655">
        <v>14738.662601899996</v>
      </c>
      <c r="F45" s="656">
        <v>1.2532746790865164</v>
      </c>
    </row>
    <row r="46" spans="2:6" ht="24" customHeight="1">
      <c r="B46" s="1074" t="s">
        <v>718</v>
      </c>
      <c r="C46" s="1074"/>
      <c r="D46" s="1074"/>
      <c r="E46" s="1074"/>
      <c r="F46" s="1074"/>
    </row>
    <row r="47" spans="2:6">
      <c r="B47" s="859" t="s">
        <v>488</v>
      </c>
    </row>
  </sheetData>
  <mergeCells count="5">
    <mergeCell ref="B2:F2"/>
    <mergeCell ref="B3:F3"/>
    <mergeCell ref="B4:F4"/>
    <mergeCell ref="B5:F5"/>
    <mergeCell ref="B46:F4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92AE-F4ED-40E3-A4FC-5FA6CB1F946A}">
  <dimension ref="B2:Q34"/>
  <sheetViews>
    <sheetView showGridLines="0" topLeftCell="C1" workbookViewId="0">
      <selection activeCell="R18" sqref="R18"/>
    </sheetView>
  </sheetViews>
  <sheetFormatPr baseColWidth="10" defaultColWidth="9.140625" defaultRowHeight="15"/>
  <cols>
    <col min="1" max="1" width="9.140625" style="1"/>
    <col min="2" max="2" width="56" style="1" customWidth="1"/>
    <col min="3" max="3" width="14.5703125" style="1" bestFit="1" customWidth="1"/>
    <col min="4" max="4" width="22" style="1" bestFit="1" customWidth="1"/>
    <col min="5" max="5" width="17.7109375" style="1" customWidth="1"/>
    <col min="6" max="6" width="20.42578125" style="1" bestFit="1" customWidth="1"/>
    <col min="7" max="7" width="14.5703125" style="1" bestFit="1" customWidth="1"/>
    <col min="8" max="8" width="12.5703125" style="1" bestFit="1" customWidth="1"/>
    <col min="9" max="9" width="13.5703125" style="1" customWidth="1"/>
    <col min="10" max="11" width="14.140625" style="1" bestFit="1" customWidth="1"/>
    <col min="12" max="12" width="13.28515625" style="1" bestFit="1" customWidth="1"/>
    <col min="13" max="15" width="9.140625" style="1"/>
    <col min="16" max="16" width="20.85546875" style="1" bestFit="1" customWidth="1"/>
    <col min="17" max="17" width="27.42578125" style="1" bestFit="1" customWidth="1"/>
    <col min="18" max="16384" width="9.140625" style="1"/>
  </cols>
  <sheetData>
    <row r="2" spans="2:17">
      <c r="B2" s="1013" t="s">
        <v>1055</v>
      </c>
      <c r="C2" s="1013"/>
      <c r="D2" s="1013"/>
      <c r="E2" s="1013"/>
      <c r="F2" s="1013"/>
      <c r="G2" s="1013"/>
      <c r="H2" s="1013"/>
      <c r="I2" s="1013"/>
      <c r="J2" s="1013"/>
      <c r="K2" s="1013"/>
      <c r="L2" s="1013"/>
    </row>
    <row r="3" spans="2:17" ht="15.75" thickBot="1">
      <c r="B3" s="1013" t="s">
        <v>852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P3" s="364"/>
      <c r="Q3" s="364"/>
    </row>
    <row r="4" spans="2:17" ht="15.75" thickBot="1">
      <c r="B4" s="1077" t="s">
        <v>97</v>
      </c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O4" s="852"/>
      <c r="P4" s="849" t="s">
        <v>435</v>
      </c>
      <c r="Q4" s="850">
        <v>5328201293349.9404</v>
      </c>
    </row>
    <row r="5" spans="2:17">
      <c r="B5" s="769"/>
      <c r="C5" s="848"/>
      <c r="D5" s="848"/>
      <c r="E5" s="848"/>
      <c r="F5" s="848"/>
      <c r="G5" s="848"/>
      <c r="H5" s="848"/>
      <c r="I5" s="848"/>
      <c r="J5" s="848"/>
      <c r="K5" s="848"/>
      <c r="L5" s="848"/>
      <c r="P5" s="495"/>
      <c r="Q5" s="851"/>
    </row>
    <row r="6" spans="2:17">
      <c r="B6" s="1078" t="s">
        <v>98</v>
      </c>
      <c r="C6" s="721">
        <v>2020</v>
      </c>
      <c r="D6" s="1081">
        <v>2021</v>
      </c>
      <c r="E6" s="1082"/>
      <c r="F6" s="1082"/>
      <c r="G6" s="1082"/>
      <c r="H6" s="1082"/>
      <c r="I6" s="1082"/>
      <c r="J6" s="1083"/>
      <c r="K6" s="1084" t="s">
        <v>839</v>
      </c>
      <c r="L6" s="1084"/>
    </row>
    <row r="7" spans="2:17" ht="18" customHeight="1">
      <c r="B7" s="1079"/>
      <c r="C7" s="1085" t="s">
        <v>840</v>
      </c>
      <c r="D7" s="1076" t="s">
        <v>841</v>
      </c>
      <c r="E7" s="1076" t="s">
        <v>444</v>
      </c>
      <c r="F7" s="1086" t="s">
        <v>269</v>
      </c>
      <c r="G7" s="1076" t="s">
        <v>840</v>
      </c>
      <c r="H7" s="1086" t="s">
        <v>270</v>
      </c>
      <c r="I7" s="1076" t="s">
        <v>842</v>
      </c>
      <c r="J7" s="1076" t="s">
        <v>843</v>
      </c>
      <c r="K7" s="1076" t="s">
        <v>274</v>
      </c>
      <c r="L7" s="1076" t="s">
        <v>273</v>
      </c>
    </row>
    <row r="8" spans="2:17" ht="20.25" customHeight="1">
      <c r="B8" s="1079"/>
      <c r="C8" s="1085"/>
      <c r="D8" s="1076"/>
      <c r="E8" s="1076"/>
      <c r="F8" s="1087"/>
      <c r="G8" s="1085"/>
      <c r="H8" s="1087"/>
      <c r="I8" s="1085"/>
      <c r="J8" s="1085"/>
      <c r="K8" s="1085"/>
      <c r="L8" s="1076"/>
    </row>
    <row r="9" spans="2:17">
      <c r="B9" s="1080"/>
      <c r="C9" s="721">
        <v>1</v>
      </c>
      <c r="D9" s="722">
        <v>2</v>
      </c>
      <c r="E9" s="722">
        <v>3</v>
      </c>
      <c r="F9" s="722">
        <v>4</v>
      </c>
      <c r="G9" s="721">
        <v>5</v>
      </c>
      <c r="H9" s="721">
        <v>6</v>
      </c>
      <c r="I9" s="721">
        <v>7</v>
      </c>
      <c r="J9" s="721" t="s">
        <v>844</v>
      </c>
      <c r="K9" s="721" t="s">
        <v>845</v>
      </c>
      <c r="L9" s="721" t="s">
        <v>846</v>
      </c>
    </row>
    <row r="10" spans="2:17">
      <c r="B10" s="666" t="s">
        <v>139</v>
      </c>
      <c r="C10" s="667">
        <v>862097353541.25</v>
      </c>
      <c r="D10" s="667">
        <f>D11+D17+D18+D19+D20+D21</f>
        <v>768220844934</v>
      </c>
      <c r="E10" s="667">
        <f>E11+E17+E18+E19+E20+E21</f>
        <v>867103042910.71008</v>
      </c>
      <c r="F10" s="667">
        <f>F11+F17+F18+F19+F20+F21</f>
        <v>863930924661.83008</v>
      </c>
      <c r="G10" s="667">
        <f>G11+G17+G18+G19+G20+G21</f>
        <v>861921760789.91003</v>
      </c>
      <c r="H10" s="667">
        <f>H11+H17+H18+H19+H20+H21</f>
        <v>861921760789.91003</v>
      </c>
      <c r="I10" s="668">
        <f>G10/E10</f>
        <v>0.99402460622971933</v>
      </c>
      <c r="J10" s="668">
        <f t="shared" ref="J10:J28" si="0">G10/$Q$4</f>
        <v>0.16176599068538636</v>
      </c>
      <c r="K10" s="668">
        <f>G10/C10-1</f>
        <v>-2.0368088432087816E-4</v>
      </c>
      <c r="L10" s="667">
        <f>G10-C10</f>
        <v>-175592751.33996582</v>
      </c>
    </row>
    <row r="11" spans="2:17">
      <c r="B11" s="669" t="s">
        <v>140</v>
      </c>
      <c r="C11" s="670">
        <v>314350339622.42999</v>
      </c>
      <c r="D11" s="670">
        <v>313475539067</v>
      </c>
      <c r="E11" s="670">
        <f>SUM(E12:E16)</f>
        <v>350041537204.67017</v>
      </c>
      <c r="F11" s="670">
        <f>SUM(F12:F16)</f>
        <v>347666267190.73016</v>
      </c>
      <c r="G11" s="670">
        <f>SUM(G12:G16)</f>
        <v>345863023965.06</v>
      </c>
      <c r="H11" s="670">
        <f>SUM(H12:H16)</f>
        <v>345863023965.06</v>
      </c>
      <c r="I11" s="671">
        <f t="shared" ref="I11:I29" si="1">G11/E11</f>
        <v>0.98806280742286023</v>
      </c>
      <c r="J11" s="671">
        <f t="shared" si="0"/>
        <v>6.4911778839273057E-2</v>
      </c>
      <c r="K11" s="671">
        <f t="shared" ref="K11:K29" si="2">G11/C11-1</f>
        <v>0.10024701859867657</v>
      </c>
      <c r="L11" s="670">
        <f t="shared" ref="L11:L29" si="3">G11-C11</f>
        <v>31512684342.630005</v>
      </c>
    </row>
    <row r="12" spans="2:17">
      <c r="B12" s="672" t="s">
        <v>280</v>
      </c>
      <c r="C12" s="673">
        <v>215835980816.52005</v>
      </c>
      <c r="D12" s="673">
        <v>209164590451</v>
      </c>
      <c r="E12" s="673">
        <v>237006901625.09009</v>
      </c>
      <c r="F12" s="673">
        <v>236759709288.12024</v>
      </c>
      <c r="G12" s="673">
        <v>236208109061.54001</v>
      </c>
      <c r="H12" s="673">
        <v>236208109061.54001</v>
      </c>
      <c r="I12" s="5">
        <f t="shared" si="1"/>
        <v>0.99662966538918074</v>
      </c>
      <c r="J12" s="5">
        <f t="shared" si="0"/>
        <v>4.4331678939447783E-2</v>
      </c>
      <c r="K12" s="5">
        <f t="shared" si="2"/>
        <v>9.4387081189850841E-2</v>
      </c>
      <c r="L12" s="673">
        <f t="shared" si="3"/>
        <v>20372128245.019958</v>
      </c>
    </row>
    <row r="13" spans="2:17">
      <c r="B13" s="672" t="s">
        <v>281</v>
      </c>
      <c r="C13" s="673">
        <v>98462345847.299988</v>
      </c>
      <c r="D13" s="673">
        <v>100401938348</v>
      </c>
      <c r="E13" s="673">
        <v>112662294982.91</v>
      </c>
      <c r="F13" s="673">
        <v>110749935900.28995</v>
      </c>
      <c r="G13" s="673">
        <v>109498292901.19998</v>
      </c>
      <c r="H13" s="673">
        <v>109498292901.2</v>
      </c>
      <c r="I13" s="5">
        <f t="shared" si="1"/>
        <v>0.97191605157528549</v>
      </c>
      <c r="J13" s="5">
        <f t="shared" si="0"/>
        <v>2.0550704988916878E-2</v>
      </c>
      <c r="K13" s="5">
        <f t="shared" si="2"/>
        <v>0.1120829181849381</v>
      </c>
      <c r="L13" s="673">
        <f t="shared" si="3"/>
        <v>11035947053.899994</v>
      </c>
    </row>
    <row r="14" spans="2:17" ht="30">
      <c r="B14" s="672" t="s">
        <v>282</v>
      </c>
      <c r="C14" s="673">
        <v>52012958.609999985</v>
      </c>
      <c r="D14" s="673">
        <v>112513250</v>
      </c>
      <c r="E14" s="673">
        <v>155593992.39999995</v>
      </c>
      <c r="F14" s="673">
        <v>156622002.32000002</v>
      </c>
      <c r="G14" s="673">
        <v>156622002.32000002</v>
      </c>
      <c r="H14" s="673">
        <v>156622002.32000002</v>
      </c>
      <c r="I14" s="5">
        <f t="shared" si="1"/>
        <v>1.0066070026492879</v>
      </c>
      <c r="J14" s="5">
        <f t="shared" si="0"/>
        <v>2.9394910908391905E-5</v>
      </c>
      <c r="K14" s="5">
        <f t="shared" si="2"/>
        <v>2.0112111770909329</v>
      </c>
      <c r="L14" s="673">
        <f t="shared" si="3"/>
        <v>104609043.71000004</v>
      </c>
    </row>
    <row r="15" spans="2:17" ht="30">
      <c r="B15" s="672" t="s">
        <v>704</v>
      </c>
      <c r="C15" s="673">
        <v>0</v>
      </c>
      <c r="D15" s="673">
        <v>3380145672</v>
      </c>
      <c r="E15" s="673">
        <v>395258.27000033855</v>
      </c>
      <c r="F15" s="673">
        <v>0</v>
      </c>
      <c r="G15" s="673">
        <v>0</v>
      </c>
      <c r="H15" s="673">
        <v>0</v>
      </c>
      <c r="I15" s="5">
        <f t="shared" si="1"/>
        <v>0</v>
      </c>
      <c r="J15" s="5">
        <f t="shared" si="0"/>
        <v>0</v>
      </c>
      <c r="K15" s="5" t="s">
        <v>521</v>
      </c>
      <c r="L15" s="673">
        <f t="shared" si="3"/>
        <v>0</v>
      </c>
    </row>
    <row r="16" spans="2:17" ht="30">
      <c r="B16" s="672" t="s">
        <v>847</v>
      </c>
      <c r="C16" s="673">
        <v>0</v>
      </c>
      <c r="D16" s="673">
        <v>416351346</v>
      </c>
      <c r="E16" s="673">
        <v>216351346</v>
      </c>
      <c r="F16" s="673">
        <v>0</v>
      </c>
      <c r="G16" s="673">
        <v>0</v>
      </c>
      <c r="H16" s="673">
        <v>0</v>
      </c>
      <c r="I16" s="5">
        <f t="shared" si="1"/>
        <v>0</v>
      </c>
      <c r="J16" s="5">
        <f t="shared" si="0"/>
        <v>0</v>
      </c>
      <c r="K16" s="5" t="s">
        <v>521</v>
      </c>
      <c r="L16" s="673">
        <f t="shared" si="3"/>
        <v>0</v>
      </c>
      <c r="P16" s="28"/>
    </row>
    <row r="17" spans="2:16">
      <c r="B17" s="669" t="s">
        <v>141</v>
      </c>
      <c r="C17" s="670">
        <v>44128936464.120003</v>
      </c>
      <c r="D17" s="670">
        <v>45951048903</v>
      </c>
      <c r="E17" s="670">
        <v>47323379117.260002</v>
      </c>
      <c r="F17" s="670">
        <v>47310923084.550003</v>
      </c>
      <c r="G17" s="670">
        <v>47276494324.830002</v>
      </c>
      <c r="H17" s="670">
        <v>47276494324.830002</v>
      </c>
      <c r="I17" s="671">
        <f t="shared" si="1"/>
        <v>0.99900926786496314</v>
      </c>
      <c r="J17" s="671">
        <f t="shared" si="0"/>
        <v>8.8728806818607221E-3</v>
      </c>
      <c r="K17" s="671">
        <f t="shared" si="2"/>
        <v>7.1326392904782265E-2</v>
      </c>
      <c r="L17" s="670">
        <f t="shared" si="3"/>
        <v>3147557860.7099991</v>
      </c>
      <c r="P17" s="28"/>
    </row>
    <row r="18" spans="2:16">
      <c r="B18" s="669" t="s">
        <v>142</v>
      </c>
      <c r="C18" s="670">
        <v>161814383293.02002</v>
      </c>
      <c r="D18" s="670">
        <v>184836130000</v>
      </c>
      <c r="E18" s="670">
        <v>156613301112.66998</v>
      </c>
      <c r="F18" s="670">
        <v>156205821531.83002</v>
      </c>
      <c r="G18" s="670">
        <v>156205809813.51999</v>
      </c>
      <c r="H18" s="670">
        <v>156205809813.51999</v>
      </c>
      <c r="I18" s="671">
        <f t="shared" si="1"/>
        <v>0.99739810542109164</v>
      </c>
      <c r="J18" s="671">
        <f t="shared" si="0"/>
        <v>2.9316799650283193E-2</v>
      </c>
      <c r="K18" s="671">
        <f t="shared" si="2"/>
        <v>-3.4660537372279143E-2</v>
      </c>
      <c r="L18" s="670">
        <f t="shared" si="3"/>
        <v>-5608573479.5000305</v>
      </c>
      <c r="P18" s="28"/>
    </row>
    <row r="19" spans="2:16">
      <c r="B19" s="669" t="s">
        <v>848</v>
      </c>
      <c r="C19" s="670">
        <v>223708730.90000001</v>
      </c>
      <c r="D19" s="670">
        <v>0</v>
      </c>
      <c r="E19" s="670">
        <v>15105600229</v>
      </c>
      <c r="F19" s="670">
        <v>15091273540.010004</v>
      </c>
      <c r="G19" s="670">
        <v>15091273540.010004</v>
      </c>
      <c r="H19" s="670">
        <v>15091273540.01</v>
      </c>
      <c r="I19" s="671">
        <f t="shared" si="1"/>
        <v>0.99905156440175802</v>
      </c>
      <c r="J19" s="671">
        <f t="shared" si="0"/>
        <v>2.8323392284081363E-3</v>
      </c>
      <c r="K19" s="671">
        <f t="shared" si="2"/>
        <v>66.459475002591432</v>
      </c>
      <c r="L19" s="670">
        <f t="shared" si="3"/>
        <v>14867564809.110004</v>
      </c>
      <c r="P19" s="28"/>
    </row>
    <row r="20" spans="2:16">
      <c r="B20" s="669" t="s">
        <v>849</v>
      </c>
      <c r="C20" s="670">
        <v>341333107724.78986</v>
      </c>
      <c r="D20" s="670">
        <v>223692311423</v>
      </c>
      <c r="E20" s="670">
        <v>296592556184.53009</v>
      </c>
      <c r="F20" s="670">
        <v>296230533812.22992</v>
      </c>
      <c r="G20" s="670">
        <v>296059053644.01001</v>
      </c>
      <c r="H20" s="670">
        <v>296059053644.01001</v>
      </c>
      <c r="I20" s="671">
        <f t="shared" si="1"/>
        <v>0.99820122747723938</v>
      </c>
      <c r="J20" s="671">
        <f t="shared" si="0"/>
        <v>5.5564539953383049E-2</v>
      </c>
      <c r="K20" s="671">
        <f t="shared" si="2"/>
        <v>-0.13263891798413951</v>
      </c>
      <c r="L20" s="670">
        <f t="shared" si="3"/>
        <v>-45274054080.779846</v>
      </c>
      <c r="M20" s="28"/>
      <c r="N20" s="28"/>
      <c r="P20" s="28"/>
    </row>
    <row r="21" spans="2:16">
      <c r="B21" s="669" t="s">
        <v>144</v>
      </c>
      <c r="C21" s="670">
        <v>246877705.9900001</v>
      </c>
      <c r="D21" s="670">
        <v>265815541</v>
      </c>
      <c r="E21" s="670">
        <v>1426669062.5800002</v>
      </c>
      <c r="F21" s="670">
        <v>1426105502.48</v>
      </c>
      <c r="G21" s="670">
        <v>1426105502.48</v>
      </c>
      <c r="H21" s="670">
        <v>1426105502.48</v>
      </c>
      <c r="I21" s="671">
        <f t="shared" si="1"/>
        <v>0.99960498190170255</v>
      </c>
      <c r="J21" s="671">
        <f t="shared" si="0"/>
        <v>2.6765233217819755E-4</v>
      </c>
      <c r="K21" s="671">
        <f t="shared" si="2"/>
        <v>4.7765665666780182</v>
      </c>
      <c r="L21" s="670">
        <f t="shared" si="3"/>
        <v>1179227796.49</v>
      </c>
    </row>
    <row r="22" spans="2:16">
      <c r="B22" s="674" t="s">
        <v>145</v>
      </c>
      <c r="C22" s="667">
        <v>110964763438.62001</v>
      </c>
      <c r="D22" s="667">
        <f>SUM(D23:D28)</f>
        <v>123157955971</v>
      </c>
      <c r="E22" s="667">
        <f>SUM(E23:E28)</f>
        <v>125808268172.05</v>
      </c>
      <c r="F22" s="667">
        <f>SUM(F23:F28)</f>
        <v>124205812441.81</v>
      </c>
      <c r="G22" s="667">
        <f>SUM(G23:G28)</f>
        <v>123485739350.39001</v>
      </c>
      <c r="H22" s="667">
        <f>SUM(H23:H28)</f>
        <v>123485739350.39001</v>
      </c>
      <c r="I22" s="675">
        <f t="shared" si="1"/>
        <v>0.98153914003105269</v>
      </c>
      <c r="J22" s="675">
        <f t="shared" si="0"/>
        <v>2.3175877289867218E-2</v>
      </c>
      <c r="K22" s="675">
        <f t="shared" si="2"/>
        <v>0.11283740462976755</v>
      </c>
      <c r="L22" s="667">
        <f t="shared" si="3"/>
        <v>12520975911.770004</v>
      </c>
      <c r="P22" s="28"/>
    </row>
    <row r="23" spans="2:16">
      <c r="B23" s="676" t="s">
        <v>146</v>
      </c>
      <c r="C23" s="670">
        <v>24538426420.119995</v>
      </c>
      <c r="D23" s="670">
        <v>30479010985</v>
      </c>
      <c r="E23" s="670">
        <v>22296369925.899998</v>
      </c>
      <c r="F23" s="670">
        <v>21917353191.720001</v>
      </c>
      <c r="G23" s="670">
        <v>21811183805.410004</v>
      </c>
      <c r="H23" s="670">
        <v>21811183805.410004</v>
      </c>
      <c r="I23" s="671">
        <f t="shared" si="1"/>
        <v>0.9782392325700342</v>
      </c>
      <c r="J23" s="671">
        <f t="shared" si="0"/>
        <v>4.093535999218397E-3</v>
      </c>
      <c r="K23" s="671">
        <f t="shared" si="2"/>
        <v>-0.11114170762285802</v>
      </c>
      <c r="L23" s="670">
        <f t="shared" si="3"/>
        <v>-2727242614.7099915</v>
      </c>
      <c r="P23" s="28"/>
    </row>
    <row r="24" spans="2:16" ht="30">
      <c r="B24" s="669" t="s">
        <v>147</v>
      </c>
      <c r="C24" s="670">
        <v>42188125110.400002</v>
      </c>
      <c r="D24" s="670">
        <v>44127092095</v>
      </c>
      <c r="E24" s="670">
        <v>32779425644.609997</v>
      </c>
      <c r="F24" s="670">
        <v>31366418762.209995</v>
      </c>
      <c r="G24" s="670">
        <v>30759514270.299999</v>
      </c>
      <c r="H24" s="670">
        <v>30759514270.299999</v>
      </c>
      <c r="I24" s="671">
        <f>G24/E24</f>
        <v>0.93837868313467121</v>
      </c>
      <c r="J24" s="671">
        <f t="shared" si="0"/>
        <v>5.7729640035729416E-3</v>
      </c>
      <c r="K24" s="671">
        <f t="shared" si="2"/>
        <v>-0.27089639110989261</v>
      </c>
      <c r="L24" s="670">
        <f t="shared" si="3"/>
        <v>-11428610840.100002</v>
      </c>
      <c r="P24" s="28"/>
    </row>
    <row r="25" spans="2:16">
      <c r="B25" s="669" t="s">
        <v>148</v>
      </c>
      <c r="C25" s="670">
        <v>905790</v>
      </c>
      <c r="D25" s="670">
        <v>15705520</v>
      </c>
      <c r="E25" s="670">
        <v>6835383</v>
      </c>
      <c r="F25" s="670">
        <v>6170329.7999999998</v>
      </c>
      <c r="G25" s="670">
        <v>6170329.7999999998</v>
      </c>
      <c r="H25" s="670">
        <v>6170329.7999999998</v>
      </c>
      <c r="I25" s="671">
        <f t="shared" si="1"/>
        <v>0.90270432541965828</v>
      </c>
      <c r="J25" s="671">
        <f t="shared" si="0"/>
        <v>1.1580511809306284E-6</v>
      </c>
      <c r="K25" s="671">
        <f t="shared" si="2"/>
        <v>5.8120975060444469</v>
      </c>
      <c r="L25" s="670">
        <f t="shared" si="3"/>
        <v>5264539.8</v>
      </c>
      <c r="P25" s="28"/>
    </row>
    <row r="26" spans="2:16">
      <c r="B26" s="676" t="s">
        <v>149</v>
      </c>
      <c r="C26" s="670">
        <v>2078840323.7600002</v>
      </c>
      <c r="D26" s="670">
        <v>1196164756</v>
      </c>
      <c r="E26" s="670">
        <v>1190881173.9100001</v>
      </c>
      <c r="F26" s="670">
        <v>1462525035.1600003</v>
      </c>
      <c r="G26" s="670">
        <v>1455525821.97</v>
      </c>
      <c r="H26" s="670">
        <v>1455525821.97</v>
      </c>
      <c r="I26" s="671">
        <f t="shared" si="1"/>
        <v>1.2222259062095142</v>
      </c>
      <c r="J26" s="671">
        <f t="shared" si="0"/>
        <v>2.7317395530582206E-4</v>
      </c>
      <c r="K26" s="671">
        <f t="shared" si="2"/>
        <v>-0.29983760400732018</v>
      </c>
      <c r="L26" s="670">
        <f t="shared" si="3"/>
        <v>-623314501.7900002</v>
      </c>
      <c r="P26" s="28"/>
    </row>
    <row r="27" spans="2:16">
      <c r="B27" s="669" t="s">
        <v>850</v>
      </c>
      <c r="C27" s="670">
        <v>42158465794.340012</v>
      </c>
      <c r="D27" s="670">
        <v>45893698340</v>
      </c>
      <c r="E27" s="670">
        <v>69515095163.5</v>
      </c>
      <c r="F27" s="670">
        <v>69453345122.919998</v>
      </c>
      <c r="G27" s="670">
        <v>69453345122.910004</v>
      </c>
      <c r="H27" s="670">
        <v>69453345122.910004</v>
      </c>
      <c r="I27" s="671">
        <f t="shared" si="1"/>
        <v>0.99911170314239284</v>
      </c>
      <c r="J27" s="671">
        <f t="shared" si="0"/>
        <v>1.3035045280589123E-2</v>
      </c>
      <c r="K27" s="671">
        <f t="shared" si="2"/>
        <v>0.64743530900108004</v>
      </c>
      <c r="L27" s="670">
        <f t="shared" si="3"/>
        <v>27294879328.569992</v>
      </c>
      <c r="P27" s="28"/>
    </row>
    <row r="28" spans="2:16">
      <c r="B28" s="669" t="s">
        <v>151</v>
      </c>
      <c r="C28" s="670">
        <v>0</v>
      </c>
      <c r="D28" s="670">
        <v>1446284275</v>
      </c>
      <c r="E28" s="670">
        <v>19660881.129999697</v>
      </c>
      <c r="F28" s="670">
        <v>0</v>
      </c>
      <c r="G28" s="670">
        <v>0</v>
      </c>
      <c r="H28" s="670">
        <v>0</v>
      </c>
      <c r="I28" s="671">
        <f t="shared" si="1"/>
        <v>0</v>
      </c>
      <c r="J28" s="671">
        <f t="shared" si="0"/>
        <v>0</v>
      </c>
      <c r="K28" s="671" t="s">
        <v>521</v>
      </c>
      <c r="L28" s="670">
        <f t="shared" si="3"/>
        <v>0</v>
      </c>
    </row>
    <row r="29" spans="2:16">
      <c r="B29" s="721" t="s">
        <v>194</v>
      </c>
      <c r="C29" s="723">
        <v>973062116979.87</v>
      </c>
      <c r="D29" s="723">
        <f>D10+D22</f>
        <v>891378800905</v>
      </c>
      <c r="E29" s="723">
        <f>E10+E22</f>
        <v>992911311082.76013</v>
      </c>
      <c r="F29" s="723">
        <f>F10+F22</f>
        <v>988136737103.64014</v>
      </c>
      <c r="G29" s="723">
        <f>G10+G22</f>
        <v>985407500140.30005</v>
      </c>
      <c r="H29" s="723">
        <f>H10+H22</f>
        <v>985407500140.30005</v>
      </c>
      <c r="I29" s="724">
        <f t="shared" si="1"/>
        <v>0.99244261712128423</v>
      </c>
      <c r="J29" s="724">
        <f>J10+J22</f>
        <v>0.18494186797525358</v>
      </c>
      <c r="K29" s="724">
        <f t="shared" si="2"/>
        <v>1.2687148071026444E-2</v>
      </c>
      <c r="L29" s="723">
        <f t="shared" si="3"/>
        <v>12345383160.430054</v>
      </c>
    </row>
    <row r="30" spans="2:16">
      <c r="B30" s="788" t="s">
        <v>132</v>
      </c>
    </row>
    <row r="31" spans="2:16">
      <c r="B31" s="30" t="s">
        <v>851</v>
      </c>
    </row>
    <row r="32" spans="2:16" ht="30">
      <c r="B32" s="788" t="s">
        <v>488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</row>
    <row r="33" spans="2:12"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</row>
    <row r="34" spans="2:12">
      <c r="B34" s="87"/>
      <c r="E34" s="770"/>
      <c r="F34" s="770"/>
    </row>
  </sheetData>
  <mergeCells count="16">
    <mergeCell ref="L7:L8"/>
    <mergeCell ref="B2:L2"/>
    <mergeCell ref="B3:L3"/>
    <mergeCell ref="B4:L4"/>
    <mergeCell ref="B6:B9"/>
    <mergeCell ref="D6:J6"/>
    <mergeCell ref="K6:L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F127-D5F6-4418-84D2-FEA39BCA83D9}">
  <dimension ref="D2:G23"/>
  <sheetViews>
    <sheetView showGridLines="0" workbookViewId="0">
      <selection activeCell="G3" sqref="G3"/>
    </sheetView>
  </sheetViews>
  <sheetFormatPr baseColWidth="10" defaultColWidth="11.42578125" defaultRowHeight="15"/>
  <cols>
    <col min="1" max="16384" width="11.42578125" style="1"/>
  </cols>
  <sheetData>
    <row r="2" spans="7:7">
      <c r="G2" s="495" t="s">
        <v>1040</v>
      </c>
    </row>
    <row r="23" spans="4:4">
      <c r="D23" s="30" t="s">
        <v>477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5156-5DA7-4D75-AF17-518E52229D46}">
  <dimension ref="B2:O41"/>
  <sheetViews>
    <sheetView showGridLines="0" topLeftCell="B1" workbookViewId="0">
      <selection activeCell="B3" sqref="B3:K3"/>
    </sheetView>
  </sheetViews>
  <sheetFormatPr baseColWidth="10" defaultColWidth="9.140625" defaultRowHeight="15"/>
  <cols>
    <col min="1" max="1" width="9.140625" style="1"/>
    <col min="2" max="2" width="67.28515625" style="1" customWidth="1"/>
    <col min="3" max="3" width="12.5703125" style="1" bestFit="1" customWidth="1"/>
    <col min="4" max="4" width="18.28515625" style="1" customWidth="1"/>
    <col min="5" max="5" width="16.42578125" style="1" customWidth="1"/>
    <col min="6" max="6" width="17.42578125" style="1" bestFit="1" customWidth="1"/>
    <col min="7" max="8" width="12.5703125" style="1" bestFit="1" customWidth="1"/>
    <col min="9" max="9" width="13" style="1" customWidth="1"/>
    <col min="10" max="10" width="11.5703125" style="1" bestFit="1" customWidth="1"/>
    <col min="11" max="11" width="12.85546875" style="1" customWidth="1"/>
    <col min="12" max="12" width="15.42578125" style="1" customWidth="1"/>
    <col min="13" max="13" width="9.140625" style="28"/>
    <col min="14" max="14" width="20.85546875" style="1" bestFit="1" customWidth="1"/>
    <col min="15" max="15" width="27.42578125" style="1" bestFit="1" customWidth="1"/>
    <col min="16" max="16384" width="9.140625" style="1"/>
  </cols>
  <sheetData>
    <row r="2" spans="2:15">
      <c r="B2" s="1013" t="s">
        <v>1056</v>
      </c>
      <c r="C2" s="1013"/>
      <c r="D2" s="1013"/>
      <c r="E2" s="1013"/>
      <c r="F2" s="1013"/>
      <c r="G2" s="1013"/>
      <c r="H2" s="1013"/>
      <c r="I2" s="1013"/>
      <c r="J2" s="1013"/>
      <c r="K2" s="1013"/>
    </row>
    <row r="3" spans="2:15" ht="15.75" thickBot="1">
      <c r="B3" s="1013" t="s">
        <v>852</v>
      </c>
      <c r="C3" s="1013"/>
      <c r="D3" s="1013"/>
      <c r="E3" s="1013"/>
      <c r="F3" s="1013"/>
      <c r="G3" s="1013"/>
      <c r="H3" s="1013"/>
      <c r="I3" s="1013"/>
      <c r="J3" s="1013"/>
      <c r="K3" s="1013"/>
    </row>
    <row r="4" spans="2:15" ht="15.75" thickBot="1">
      <c r="B4" s="1077" t="s">
        <v>97</v>
      </c>
      <c r="C4" s="1077"/>
      <c r="D4" s="1077"/>
      <c r="E4" s="1077"/>
      <c r="F4" s="1077"/>
      <c r="G4" s="1077"/>
      <c r="H4" s="1077"/>
      <c r="I4" s="1077"/>
      <c r="J4" s="1077"/>
      <c r="K4" s="1077"/>
      <c r="N4" s="849" t="s">
        <v>435</v>
      </c>
      <c r="O4" s="850">
        <v>5328201293349.9404</v>
      </c>
    </row>
    <row r="5" spans="2:15">
      <c r="B5" s="769"/>
      <c r="C5" s="848"/>
      <c r="D5" s="848"/>
      <c r="E5" s="848"/>
      <c r="F5" s="848"/>
      <c r="G5" s="848"/>
      <c r="H5" s="848"/>
      <c r="I5" s="848"/>
      <c r="J5" s="848"/>
      <c r="K5" s="848"/>
      <c r="N5" s="495"/>
      <c r="O5" s="851"/>
    </row>
    <row r="6" spans="2:15">
      <c r="B6" s="1088" t="s">
        <v>98</v>
      </c>
      <c r="C6" s="721">
        <v>2020</v>
      </c>
      <c r="D6" s="1081">
        <v>2021</v>
      </c>
      <c r="E6" s="1082"/>
      <c r="F6" s="1082"/>
      <c r="G6" s="1082"/>
      <c r="H6" s="1082"/>
      <c r="I6" s="1082"/>
      <c r="J6" s="1083"/>
      <c r="K6" s="1084" t="s">
        <v>839</v>
      </c>
      <c r="L6" s="1084"/>
      <c r="N6" s="495"/>
      <c r="O6" s="851"/>
    </row>
    <row r="7" spans="2:15" ht="24.6" customHeight="1">
      <c r="B7" s="1089"/>
      <c r="C7" s="1085" t="s">
        <v>840</v>
      </c>
      <c r="D7" s="1076" t="s">
        <v>841</v>
      </c>
      <c r="E7" s="1076" t="s">
        <v>444</v>
      </c>
      <c r="F7" s="1086" t="s">
        <v>269</v>
      </c>
      <c r="G7" s="1076" t="s">
        <v>840</v>
      </c>
      <c r="H7" s="1086" t="s">
        <v>270</v>
      </c>
      <c r="I7" s="1076" t="s">
        <v>842</v>
      </c>
      <c r="J7" s="1076" t="s">
        <v>843</v>
      </c>
      <c r="K7" s="1076" t="s">
        <v>274</v>
      </c>
      <c r="L7" s="1076" t="s">
        <v>273</v>
      </c>
    </row>
    <row r="8" spans="2:15" ht="24.6" customHeight="1">
      <c r="B8" s="1089"/>
      <c r="C8" s="1085"/>
      <c r="D8" s="1076"/>
      <c r="E8" s="1076"/>
      <c r="F8" s="1087"/>
      <c r="G8" s="1085"/>
      <c r="H8" s="1087"/>
      <c r="I8" s="1085"/>
      <c r="J8" s="1085"/>
      <c r="K8" s="1085"/>
      <c r="L8" s="1076"/>
    </row>
    <row r="9" spans="2:15">
      <c r="B9" s="1021"/>
      <c r="C9" s="721">
        <v>1</v>
      </c>
      <c r="D9" s="722">
        <v>2</v>
      </c>
      <c r="E9" s="722">
        <v>3</v>
      </c>
      <c r="F9" s="722">
        <v>4</v>
      </c>
      <c r="G9" s="721">
        <v>5</v>
      </c>
      <c r="H9" s="721">
        <v>6</v>
      </c>
      <c r="I9" s="721">
        <v>7</v>
      </c>
      <c r="J9" s="721" t="s">
        <v>844</v>
      </c>
      <c r="K9" s="721" t="s">
        <v>845</v>
      </c>
      <c r="L9" s="721" t="s">
        <v>846</v>
      </c>
    </row>
    <row r="10" spans="2:15">
      <c r="B10" s="677" t="s">
        <v>197</v>
      </c>
      <c r="C10" s="678">
        <f>SUM(C11:C14)</f>
        <v>158661399787.22003</v>
      </c>
      <c r="D10" s="678">
        <f>SUM(D11:D14)</f>
        <v>153374829243</v>
      </c>
      <c r="E10" s="678">
        <v>183811136031.78992</v>
      </c>
      <c r="F10" s="678">
        <v>182170426050.34003</v>
      </c>
      <c r="G10" s="678">
        <v>181183226067.14005</v>
      </c>
      <c r="H10" s="678">
        <v>181183226067.14001</v>
      </c>
      <c r="I10" s="679">
        <f>G10/E10</f>
        <v>0.98570320590263161</v>
      </c>
      <c r="J10" s="679">
        <f>G10/$O$4</f>
        <v>3.4004576045817282E-2</v>
      </c>
      <c r="K10" s="679">
        <f>G10/C10-1</f>
        <v>0.14194899521952986</v>
      </c>
      <c r="L10" s="678">
        <f t="shared" ref="L10:L36" si="0">G10-C10</f>
        <v>22521826279.920013</v>
      </c>
      <c r="N10" s="28"/>
      <c r="O10" s="26"/>
    </row>
    <row r="11" spans="2:15">
      <c r="B11" s="3" t="s">
        <v>198</v>
      </c>
      <c r="C11" s="680">
        <v>78494629614.729996</v>
      </c>
      <c r="D11" s="680">
        <v>74961398519</v>
      </c>
      <c r="E11" s="680">
        <v>96165141760.800003</v>
      </c>
      <c r="F11" s="680">
        <v>95117234836.009903</v>
      </c>
      <c r="G11" s="680">
        <v>94715902683.289917</v>
      </c>
      <c r="H11" s="680">
        <v>94715902683.289917</v>
      </c>
      <c r="I11" s="28">
        <f t="shared" ref="I11:I36" si="1">G11/E11</f>
        <v>0.98492968396890734</v>
      </c>
      <c r="J11" s="28">
        <f t="shared" ref="J11:J36" si="2">G11/$O$4</f>
        <v>1.7776337166822812E-2</v>
      </c>
      <c r="K11" s="28">
        <f t="shared" ref="K11:K36" si="3">G11/C11-1</f>
        <v>0.20665455902114216</v>
      </c>
      <c r="L11" s="680">
        <f t="shared" si="0"/>
        <v>16221273068.559921</v>
      </c>
      <c r="N11" s="28"/>
    </row>
    <row r="12" spans="2:15">
      <c r="B12" s="3" t="s">
        <v>199</v>
      </c>
      <c r="C12" s="680">
        <v>9427038141.4900036</v>
      </c>
      <c r="D12" s="680">
        <v>10180523554</v>
      </c>
      <c r="E12" s="680">
        <v>8512209907.8999996</v>
      </c>
      <c r="F12" s="680">
        <v>8454804711.0500002</v>
      </c>
      <c r="G12" s="680">
        <v>8273261129.6099987</v>
      </c>
      <c r="H12" s="680">
        <v>8273261129.6099987</v>
      </c>
      <c r="I12" s="28">
        <f t="shared" si="1"/>
        <v>0.97192870231404449</v>
      </c>
      <c r="J12" s="28">
        <f t="shared" si="2"/>
        <v>1.5527305884512565E-3</v>
      </c>
      <c r="K12" s="28">
        <f t="shared" si="3"/>
        <v>-0.12239019239797444</v>
      </c>
      <c r="L12" s="680">
        <f t="shared" si="0"/>
        <v>-1153777011.8800049</v>
      </c>
      <c r="N12" s="28"/>
    </row>
    <row r="13" spans="2:15">
      <c r="B13" s="3" t="s">
        <v>200</v>
      </c>
      <c r="C13" s="680">
        <v>28247004173.799999</v>
      </c>
      <c r="D13" s="680">
        <v>29730961943</v>
      </c>
      <c r="E13" s="680">
        <v>30395972223.559998</v>
      </c>
      <c r="F13" s="680">
        <v>30092237054.640003</v>
      </c>
      <c r="G13" s="680">
        <v>29761689204.029999</v>
      </c>
      <c r="H13" s="680">
        <v>29761689204.030003</v>
      </c>
      <c r="I13" s="28">
        <f t="shared" si="1"/>
        <v>0.97913266222034623</v>
      </c>
      <c r="J13" s="28">
        <f t="shared" si="2"/>
        <v>5.5856915993724148E-3</v>
      </c>
      <c r="K13" s="28">
        <f t="shared" si="3"/>
        <v>5.3622855751723097E-2</v>
      </c>
      <c r="L13" s="680">
        <f t="shared" si="0"/>
        <v>1514685030.2299995</v>
      </c>
      <c r="N13" s="28"/>
    </row>
    <row r="14" spans="2:15">
      <c r="B14" s="3" t="s">
        <v>201</v>
      </c>
      <c r="C14" s="680">
        <v>42492727857.200012</v>
      </c>
      <c r="D14" s="680">
        <v>38501945227</v>
      </c>
      <c r="E14" s="680">
        <v>48737812139.529991</v>
      </c>
      <c r="F14" s="680">
        <v>48506149448.640007</v>
      </c>
      <c r="G14" s="680">
        <v>48432373050.209991</v>
      </c>
      <c r="H14" s="680">
        <v>48432373050.209984</v>
      </c>
      <c r="I14" s="28">
        <f t="shared" si="1"/>
        <v>0.99373301599083752</v>
      </c>
      <c r="J14" s="28">
        <f t="shared" si="2"/>
        <v>9.089816691170774E-3</v>
      </c>
      <c r="K14" s="28">
        <f t="shared" si="3"/>
        <v>0.13978027517956959</v>
      </c>
      <c r="L14" s="680">
        <f t="shared" si="0"/>
        <v>5939645193.0099792</v>
      </c>
      <c r="N14" s="28"/>
    </row>
    <row r="15" spans="2:15">
      <c r="B15" s="677" t="s">
        <v>202</v>
      </c>
      <c r="C15" s="678">
        <f>SUM(C16:C24)</f>
        <v>103223239532.28</v>
      </c>
      <c r="D15" s="678">
        <f>SUM(D16:D24)</f>
        <v>129938826397</v>
      </c>
      <c r="E15" s="678">
        <v>154184716403.93005</v>
      </c>
      <c r="F15" s="678">
        <v>153439006375.10001</v>
      </c>
      <c r="G15" s="678">
        <v>153220462543.57001</v>
      </c>
      <c r="H15" s="678">
        <v>153220462543.57001</v>
      </c>
      <c r="I15" s="679">
        <f t="shared" si="1"/>
        <v>0.99374611256647571</v>
      </c>
      <c r="J15" s="679">
        <f t="shared" si="2"/>
        <v>2.8756507892222935E-2</v>
      </c>
      <c r="K15" s="679">
        <f t="shared" si="3"/>
        <v>0.48436014252056925</v>
      </c>
      <c r="L15" s="678">
        <f t="shared" si="0"/>
        <v>49997223011.290009</v>
      </c>
      <c r="N15" s="28"/>
      <c r="O15" s="26"/>
    </row>
    <row r="16" spans="2:15">
      <c r="B16" s="3" t="s">
        <v>203</v>
      </c>
      <c r="C16" s="680">
        <v>6793268233.6000013</v>
      </c>
      <c r="D16" s="680">
        <v>7878627350</v>
      </c>
      <c r="E16" s="680">
        <v>20672650685.029995</v>
      </c>
      <c r="F16" s="680">
        <v>20507561548.379997</v>
      </c>
      <c r="G16" s="680">
        <v>20451887682.459995</v>
      </c>
      <c r="H16" s="680">
        <v>20451887682.459995</v>
      </c>
      <c r="I16" s="28">
        <f t="shared" si="1"/>
        <v>0.9893210113239197</v>
      </c>
      <c r="J16" s="28">
        <f t="shared" si="2"/>
        <v>3.8384224912796994E-3</v>
      </c>
      <c r="K16" s="28">
        <f t="shared" si="3"/>
        <v>2.0106109429484125</v>
      </c>
      <c r="L16" s="680">
        <f t="shared" si="0"/>
        <v>13658619448.859993</v>
      </c>
      <c r="N16" s="28"/>
    </row>
    <row r="17" spans="2:15">
      <c r="B17" s="3" t="s">
        <v>204</v>
      </c>
      <c r="C17" s="680">
        <v>12702904126.569998</v>
      </c>
      <c r="D17" s="680">
        <v>13630854023</v>
      </c>
      <c r="E17" s="680">
        <v>17015673077.620001</v>
      </c>
      <c r="F17" s="680">
        <v>16741565141.34</v>
      </c>
      <c r="G17" s="680">
        <v>16729074181.980001</v>
      </c>
      <c r="H17" s="680">
        <v>16729074181.98</v>
      </c>
      <c r="I17" s="28">
        <f t="shared" si="1"/>
        <v>0.98315676997714829</v>
      </c>
      <c r="J17" s="28">
        <f t="shared" si="2"/>
        <v>3.139722630760843E-3</v>
      </c>
      <c r="K17" s="28">
        <f t="shared" si="3"/>
        <v>0.31694878708788132</v>
      </c>
      <c r="L17" s="680">
        <f t="shared" si="0"/>
        <v>4026170055.4100037</v>
      </c>
      <c r="N17" s="28"/>
    </row>
    <row r="18" spans="2:15">
      <c r="B18" s="3" t="s">
        <v>205</v>
      </c>
      <c r="C18" s="680">
        <v>8519917650.9900007</v>
      </c>
      <c r="D18" s="680">
        <v>7731561024</v>
      </c>
      <c r="E18" s="680">
        <v>6684293940.4099998</v>
      </c>
      <c r="F18" s="680">
        <v>6677998612.3900013</v>
      </c>
      <c r="G18" s="680">
        <v>6677796589.9399986</v>
      </c>
      <c r="H18" s="680">
        <v>6677796589.9399996</v>
      </c>
      <c r="I18" s="28">
        <f t="shared" si="1"/>
        <v>0.99902796757175483</v>
      </c>
      <c r="J18" s="28">
        <f t="shared" si="2"/>
        <v>1.2532928510554718E-3</v>
      </c>
      <c r="K18" s="28">
        <f t="shared" si="3"/>
        <v>-0.21621348192678258</v>
      </c>
      <c r="L18" s="680">
        <f t="shared" si="0"/>
        <v>-1842121061.0500021</v>
      </c>
      <c r="N18" s="28"/>
    </row>
    <row r="19" spans="2:15">
      <c r="B19" s="3" t="s">
        <v>206</v>
      </c>
      <c r="C19" s="680">
        <v>34286652858.189999</v>
      </c>
      <c r="D19" s="680">
        <v>52046074129</v>
      </c>
      <c r="E19" s="680">
        <v>55947630249.860001</v>
      </c>
      <c r="F19" s="680">
        <v>55874279715.209991</v>
      </c>
      <c r="G19" s="680">
        <v>55842153574.210014</v>
      </c>
      <c r="H19" s="680">
        <v>55842153574.210014</v>
      </c>
      <c r="I19" s="28">
        <f t="shared" si="1"/>
        <v>0.99811472487433461</v>
      </c>
      <c r="J19" s="28">
        <f t="shared" si="2"/>
        <v>1.0480488724010088E-2</v>
      </c>
      <c r="K19" s="28">
        <f t="shared" si="3"/>
        <v>0.62868489394907745</v>
      </c>
      <c r="L19" s="680">
        <f t="shared" si="0"/>
        <v>21555500716.020016</v>
      </c>
      <c r="N19" s="28"/>
    </row>
    <row r="20" spans="2:15">
      <c r="B20" s="3" t="s">
        <v>207</v>
      </c>
      <c r="C20" s="680">
        <v>153534748.98999986</v>
      </c>
      <c r="D20" s="680">
        <v>890787874</v>
      </c>
      <c r="E20" s="680">
        <v>242245101.68999985</v>
      </c>
      <c r="F20" s="680">
        <v>237192456.37999994</v>
      </c>
      <c r="G20" s="680">
        <v>235038877.60000002</v>
      </c>
      <c r="H20" s="680">
        <v>235038877.60000002</v>
      </c>
      <c r="I20" s="28">
        <f t="shared" si="1"/>
        <v>0.97025234343346356</v>
      </c>
      <c r="J20" s="28">
        <f t="shared" si="2"/>
        <v>4.4112236880642821E-5</v>
      </c>
      <c r="K20" s="28">
        <f t="shared" si="3"/>
        <v>0.53085134893670727</v>
      </c>
      <c r="L20" s="680">
        <f t="shared" si="0"/>
        <v>81504128.610000163</v>
      </c>
      <c r="N20" s="28"/>
    </row>
    <row r="21" spans="2:15">
      <c r="B21" s="3" t="s">
        <v>208</v>
      </c>
      <c r="C21" s="680">
        <v>32921266202.400009</v>
      </c>
      <c r="D21" s="680">
        <v>39775378020</v>
      </c>
      <c r="E21" s="680">
        <v>47518676959.030006</v>
      </c>
      <c r="F21" s="680">
        <v>47364742555.050011</v>
      </c>
      <c r="G21" s="680">
        <v>47275802558.970001</v>
      </c>
      <c r="H21" s="680">
        <v>47275802558.970009</v>
      </c>
      <c r="I21" s="28">
        <f t="shared" si="1"/>
        <v>0.99488886442967661</v>
      </c>
      <c r="J21" s="28">
        <f t="shared" si="2"/>
        <v>8.87275085083109E-3</v>
      </c>
      <c r="K21" s="28">
        <f t="shared" si="3"/>
        <v>0.43602625331353528</v>
      </c>
      <c r="L21" s="680">
        <f t="shared" si="0"/>
        <v>14354536356.569992</v>
      </c>
      <c r="N21" s="28"/>
    </row>
    <row r="22" spans="2:15">
      <c r="B22" s="3" t="s">
        <v>209</v>
      </c>
      <c r="C22" s="680">
        <v>868468738.72000015</v>
      </c>
      <c r="D22" s="680">
        <v>1528821197</v>
      </c>
      <c r="E22" s="680">
        <v>1852759233.8800001</v>
      </c>
      <c r="F22" s="680">
        <v>1831996986.75</v>
      </c>
      <c r="G22" s="680">
        <v>1831056584.7999997</v>
      </c>
      <c r="H22" s="680">
        <v>1831056584.8000004</v>
      </c>
      <c r="I22" s="28">
        <f t="shared" si="1"/>
        <v>0.98828630904483405</v>
      </c>
      <c r="J22" s="28">
        <f t="shared" si="2"/>
        <v>3.4365379308873295E-4</v>
      </c>
      <c r="K22" s="28">
        <f t="shared" si="3"/>
        <v>1.1083736272404203</v>
      </c>
      <c r="L22" s="680">
        <f t="shared" si="0"/>
        <v>962587846.07999957</v>
      </c>
      <c r="N22" s="28"/>
    </row>
    <row r="23" spans="2:15">
      <c r="B23" s="3" t="s">
        <v>210</v>
      </c>
      <c r="C23" s="680">
        <v>296452984.04000008</v>
      </c>
      <c r="D23" s="680">
        <v>182203020</v>
      </c>
      <c r="E23" s="680">
        <v>209118820</v>
      </c>
      <c r="F23" s="680">
        <v>209118764.10000002</v>
      </c>
      <c r="G23" s="680">
        <v>209118764.10000002</v>
      </c>
      <c r="H23" s="680">
        <v>209118764.10000002</v>
      </c>
      <c r="I23" s="28">
        <f t="shared" si="1"/>
        <v>0.99999973268785669</v>
      </c>
      <c r="J23" s="28">
        <f t="shared" si="2"/>
        <v>3.9247534503059874E-5</v>
      </c>
      <c r="K23" s="28">
        <f t="shared" si="3"/>
        <v>-0.29459720307020465</v>
      </c>
      <c r="L23" s="680">
        <f t="shared" si="0"/>
        <v>-87334219.940000057</v>
      </c>
      <c r="N23" s="28"/>
    </row>
    <row r="24" spans="2:15">
      <c r="B24" s="3" t="s">
        <v>211</v>
      </c>
      <c r="C24" s="680">
        <v>6680773988.7799988</v>
      </c>
      <c r="D24" s="680">
        <v>6274519760</v>
      </c>
      <c r="E24" s="680">
        <v>4041668336.4099998</v>
      </c>
      <c r="F24" s="680">
        <v>3994550595.4999995</v>
      </c>
      <c r="G24" s="680">
        <v>3968533729.5100002</v>
      </c>
      <c r="H24" s="680">
        <v>3968533729.5100007</v>
      </c>
      <c r="I24" s="28">
        <f t="shared" si="1"/>
        <v>0.98190484700559044</v>
      </c>
      <c r="J24" s="28">
        <f t="shared" si="2"/>
        <v>7.4481677981330706E-4</v>
      </c>
      <c r="K24" s="28">
        <f t="shared" si="3"/>
        <v>-0.40597695174616899</v>
      </c>
      <c r="L24" s="680">
        <f t="shared" si="0"/>
        <v>-2712240259.2699986</v>
      </c>
      <c r="N24" s="28"/>
    </row>
    <row r="25" spans="2:15">
      <c r="B25" s="677" t="s">
        <v>212</v>
      </c>
      <c r="C25" s="678">
        <f>SUM(C26:C27)</f>
        <v>5022395075.920001</v>
      </c>
      <c r="D25" s="678">
        <f>SUM(D26:D27)</f>
        <v>6755359244</v>
      </c>
      <c r="E25" s="678">
        <v>7218348735.829998</v>
      </c>
      <c r="F25" s="678">
        <v>7033322866.7700024</v>
      </c>
      <c r="G25" s="678">
        <v>6940848781.3599997</v>
      </c>
      <c r="H25" s="678">
        <v>6940848781.3599997</v>
      </c>
      <c r="I25" s="679">
        <f t="shared" si="1"/>
        <v>0.96155631092017468</v>
      </c>
      <c r="J25" s="679">
        <f t="shared" si="2"/>
        <v>1.3026626433995246E-3</v>
      </c>
      <c r="K25" s="679">
        <f t="shared" si="3"/>
        <v>0.38197984755083736</v>
      </c>
      <c r="L25" s="678">
        <f t="shared" si="0"/>
        <v>1918453705.4399986</v>
      </c>
      <c r="N25" s="28"/>
      <c r="O25" s="26"/>
    </row>
    <row r="26" spans="2:15">
      <c r="B26" s="3" t="s">
        <v>213</v>
      </c>
      <c r="C26" s="680">
        <v>1473372343.0700002</v>
      </c>
      <c r="D26" s="680">
        <v>1477196960</v>
      </c>
      <c r="E26" s="680">
        <v>2377983097.5</v>
      </c>
      <c r="F26" s="680">
        <v>2341224792.2200003</v>
      </c>
      <c r="G26" s="680">
        <v>2300263404.4100003</v>
      </c>
      <c r="H26" s="680">
        <v>2300263404.4099994</v>
      </c>
      <c r="I26" s="28">
        <f t="shared" si="1"/>
        <v>0.96731696992644434</v>
      </c>
      <c r="J26" s="28">
        <f t="shared" si="2"/>
        <v>4.3171480913848536E-4</v>
      </c>
      <c r="K26" s="28">
        <f t="shared" si="3"/>
        <v>0.56122341730471481</v>
      </c>
      <c r="L26" s="680">
        <f t="shared" si="0"/>
        <v>826891061.34000015</v>
      </c>
      <c r="N26" s="28"/>
    </row>
    <row r="27" spans="2:15">
      <c r="B27" s="3" t="s">
        <v>214</v>
      </c>
      <c r="C27" s="680">
        <v>3549022732.8500009</v>
      </c>
      <c r="D27" s="680">
        <v>5278162284</v>
      </c>
      <c r="E27" s="680">
        <v>4840365638.3299999</v>
      </c>
      <c r="F27" s="680">
        <v>4692098074.5499992</v>
      </c>
      <c r="G27" s="680">
        <v>4640585376.9499989</v>
      </c>
      <c r="H27" s="680">
        <v>4640585376.9500008</v>
      </c>
      <c r="I27" s="28">
        <f t="shared" si="1"/>
        <v>0.95872620452513413</v>
      </c>
      <c r="J27" s="28">
        <f t="shared" si="2"/>
        <v>8.7094783426103922E-4</v>
      </c>
      <c r="K27" s="28">
        <f t="shared" si="3"/>
        <v>0.30756710403582899</v>
      </c>
      <c r="L27" s="680">
        <f t="shared" si="0"/>
        <v>1091562644.099998</v>
      </c>
      <c r="N27" s="28"/>
    </row>
    <row r="28" spans="2:15">
      <c r="B28" s="677" t="s">
        <v>215</v>
      </c>
      <c r="C28" s="678">
        <f>SUM(C29:C33)</f>
        <v>544375264235.50977</v>
      </c>
      <c r="D28" s="678">
        <f>SUM(D29:D33)</f>
        <v>416473656021</v>
      </c>
      <c r="E28" s="678">
        <v>474674080169.82007</v>
      </c>
      <c r="F28" s="678">
        <v>472984328447.59991</v>
      </c>
      <c r="G28" s="678">
        <v>471553321102.7099</v>
      </c>
      <c r="H28" s="678">
        <v>471553321102.70996</v>
      </c>
      <c r="I28" s="679">
        <f t="shared" si="1"/>
        <v>0.99342546981711388</v>
      </c>
      <c r="J28" s="679">
        <f t="shared" si="2"/>
        <v>8.8501408850909888E-2</v>
      </c>
      <c r="K28" s="679">
        <f t="shared" si="3"/>
        <v>-0.13377158720660631</v>
      </c>
      <c r="L28" s="678">
        <f t="shared" si="0"/>
        <v>-72821943132.799866</v>
      </c>
      <c r="N28" s="28"/>
      <c r="O28" s="26"/>
    </row>
    <row r="29" spans="2:15">
      <c r="B29" s="3" t="s">
        <v>216</v>
      </c>
      <c r="C29" s="680">
        <v>18463358921.520012</v>
      </c>
      <c r="D29" s="680">
        <v>17669577548</v>
      </c>
      <c r="E29" s="680">
        <v>21202861644.080002</v>
      </c>
      <c r="F29" s="680">
        <v>21152124565.98</v>
      </c>
      <c r="G29" s="680">
        <v>21148742713.289993</v>
      </c>
      <c r="H29" s="680">
        <v>21148742713.290009</v>
      </c>
      <c r="I29" s="28">
        <f t="shared" si="1"/>
        <v>0.99744756478165675</v>
      </c>
      <c r="J29" s="28">
        <f t="shared" si="2"/>
        <v>3.9692086595312127E-3</v>
      </c>
      <c r="K29" s="28">
        <f t="shared" si="3"/>
        <v>0.14544394674795735</v>
      </c>
      <c r="L29" s="680">
        <f t="shared" si="0"/>
        <v>2685383791.7699814</v>
      </c>
      <c r="N29" s="28"/>
    </row>
    <row r="30" spans="2:15">
      <c r="B30" s="3" t="s">
        <v>217</v>
      </c>
      <c r="C30" s="680">
        <v>102312651712.15001</v>
      </c>
      <c r="D30" s="680">
        <v>97744003634</v>
      </c>
      <c r="E30" s="680">
        <v>130266123064.89999</v>
      </c>
      <c r="F30" s="680">
        <v>129976280398.14999</v>
      </c>
      <c r="G30" s="680">
        <v>129620881832.59999</v>
      </c>
      <c r="H30" s="680">
        <v>129620881832.60001</v>
      </c>
      <c r="I30" s="28">
        <f t="shared" si="1"/>
        <v>0.99504674571470486</v>
      </c>
      <c r="J30" s="28">
        <f t="shared" si="2"/>
        <v>2.432732449398602E-2</v>
      </c>
      <c r="K30" s="28">
        <f t="shared" si="3"/>
        <v>0.26690961150415604</v>
      </c>
      <c r="L30" s="680">
        <f t="shared" si="0"/>
        <v>27308230120.449982</v>
      </c>
      <c r="N30" s="28"/>
    </row>
    <row r="31" spans="2:15">
      <c r="B31" s="3" t="s">
        <v>218</v>
      </c>
      <c r="C31" s="680">
        <v>5835490474.5699978</v>
      </c>
      <c r="D31" s="680">
        <v>6205311481</v>
      </c>
      <c r="E31" s="680">
        <v>7168501735.3699999</v>
      </c>
      <c r="F31" s="680">
        <v>6993490522.5</v>
      </c>
      <c r="G31" s="680">
        <v>6932941615.8800001</v>
      </c>
      <c r="H31" s="680">
        <v>6932941615.8800001</v>
      </c>
      <c r="I31" s="28">
        <f t="shared" si="1"/>
        <v>0.96713956023366421</v>
      </c>
      <c r="J31" s="28">
        <f t="shared" si="2"/>
        <v>1.3011786218611739E-3</v>
      </c>
      <c r="K31" s="28">
        <f t="shared" si="3"/>
        <v>0.18806493577403538</v>
      </c>
      <c r="L31" s="680">
        <f t="shared" si="0"/>
        <v>1097451141.3100023</v>
      </c>
      <c r="N31" s="28"/>
    </row>
    <row r="32" spans="2:15">
      <c r="B32" s="3" t="s">
        <v>219</v>
      </c>
      <c r="C32" s="680">
        <v>205839641233.90991</v>
      </c>
      <c r="D32" s="680">
        <v>199017511706</v>
      </c>
      <c r="E32" s="680">
        <v>194446885530.07001</v>
      </c>
      <c r="F32" s="680">
        <v>193761736741.02988</v>
      </c>
      <c r="G32" s="680">
        <v>193082464194.07999</v>
      </c>
      <c r="H32" s="680">
        <v>193082464194.07999</v>
      </c>
      <c r="I32" s="28">
        <f t="shared" si="1"/>
        <v>0.99298306407803572</v>
      </c>
      <c r="J32" s="28">
        <f t="shared" si="2"/>
        <v>3.6237832162058843E-2</v>
      </c>
      <c r="K32" s="28">
        <f t="shared" si="3"/>
        <v>-6.1976288742813468E-2</v>
      </c>
      <c r="L32" s="680">
        <f t="shared" si="0"/>
        <v>-12757177039.829926</v>
      </c>
      <c r="N32" s="28"/>
    </row>
    <row r="33" spans="2:15">
      <c r="B33" s="3" t="s">
        <v>220</v>
      </c>
      <c r="C33" s="680">
        <v>211924121893.35989</v>
      </c>
      <c r="D33" s="680">
        <v>95837251652</v>
      </c>
      <c r="E33" s="680">
        <v>121589708195.39999</v>
      </c>
      <c r="F33" s="680">
        <v>121100696219.93997</v>
      </c>
      <c r="G33" s="680">
        <v>120768290746.85999</v>
      </c>
      <c r="H33" s="680">
        <v>120768290746.86</v>
      </c>
      <c r="I33" s="28">
        <f t="shared" si="1"/>
        <v>0.99324435052331939</v>
      </c>
      <c r="J33" s="28">
        <f t="shared" si="2"/>
        <v>2.2665864913472646E-2</v>
      </c>
      <c r="K33" s="28">
        <f t="shared" si="3"/>
        <v>-0.43013428736710524</v>
      </c>
      <c r="L33" s="680">
        <f t="shared" si="0"/>
        <v>-91155831146.499908</v>
      </c>
      <c r="N33" s="28"/>
    </row>
    <row r="34" spans="2:15">
      <c r="B34" s="677" t="s">
        <v>221</v>
      </c>
      <c r="C34" s="678">
        <f>C35</f>
        <v>161779818348.94</v>
      </c>
      <c r="D34" s="678">
        <f>D35</f>
        <v>184836130000</v>
      </c>
      <c r="E34" s="678">
        <v>173023029741.39001</v>
      </c>
      <c r="F34" s="678">
        <v>172509653363.82999</v>
      </c>
      <c r="G34" s="678">
        <v>172509641645.51999</v>
      </c>
      <c r="H34" s="678">
        <v>172509641645.52002</v>
      </c>
      <c r="I34" s="679">
        <f t="shared" si="1"/>
        <v>0.99703283374104956</v>
      </c>
      <c r="J34" s="679">
        <f t="shared" si="2"/>
        <v>3.2376712542903939E-2</v>
      </c>
      <c r="K34" s="679">
        <f t="shared" si="3"/>
        <v>6.6323620622672719E-2</v>
      </c>
      <c r="L34" s="678">
        <f t="shared" si="0"/>
        <v>10729823296.579987</v>
      </c>
      <c r="N34" s="28"/>
      <c r="O34" s="26"/>
    </row>
    <row r="35" spans="2:15">
      <c r="B35" s="3" t="s">
        <v>222</v>
      </c>
      <c r="C35" s="680">
        <v>161779818348.94</v>
      </c>
      <c r="D35" s="680">
        <v>184836130000</v>
      </c>
      <c r="E35" s="680">
        <v>173023029741.38998</v>
      </c>
      <c r="F35" s="680">
        <v>172509653363.82999</v>
      </c>
      <c r="G35" s="680">
        <v>172509641645.51999</v>
      </c>
      <c r="H35" s="680">
        <v>172509641645.51999</v>
      </c>
      <c r="I35" s="28">
        <f t="shared" si="1"/>
        <v>0.99703283374104978</v>
      </c>
      <c r="J35" s="28">
        <f t="shared" si="2"/>
        <v>3.2376712542903939E-2</v>
      </c>
      <c r="K35" s="28">
        <f t="shared" si="3"/>
        <v>6.6323620622672719E-2</v>
      </c>
      <c r="L35" s="680">
        <f t="shared" si="0"/>
        <v>10729823296.579987</v>
      </c>
      <c r="N35" s="28"/>
    </row>
    <row r="36" spans="2:15">
      <c r="B36" s="725" t="s">
        <v>152</v>
      </c>
      <c r="C36" s="726">
        <f>C10+C15+C25+C28+C34</f>
        <v>973062116979.86987</v>
      </c>
      <c r="D36" s="726">
        <f>D10+D15+D25+D28+D34</f>
        <v>891378800905</v>
      </c>
      <c r="E36" s="726">
        <v>992911311082.76013</v>
      </c>
      <c r="F36" s="726">
        <v>988136737103.64038</v>
      </c>
      <c r="G36" s="726">
        <v>985407500140.30029</v>
      </c>
      <c r="H36" s="726">
        <v>985407500140.30127</v>
      </c>
      <c r="I36" s="727">
        <f t="shared" si="1"/>
        <v>0.99244261712128445</v>
      </c>
      <c r="J36" s="727">
        <f t="shared" si="2"/>
        <v>0.18494186797525364</v>
      </c>
      <c r="K36" s="727">
        <f t="shared" si="3"/>
        <v>1.2687148071026888E-2</v>
      </c>
      <c r="L36" s="726">
        <f t="shared" si="0"/>
        <v>12345383160.43042</v>
      </c>
    </row>
    <row r="37" spans="2:15">
      <c r="B37" s="788" t="s">
        <v>132</v>
      </c>
    </row>
    <row r="38" spans="2:15">
      <c r="B38" s="30" t="s">
        <v>851</v>
      </c>
    </row>
    <row r="39" spans="2:15" ht="30">
      <c r="B39" s="788" t="s">
        <v>488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</row>
    <row r="40" spans="2:15"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</row>
    <row r="41" spans="2:15">
      <c r="B41" s="87"/>
      <c r="E41" s="28"/>
      <c r="F41" s="28"/>
    </row>
  </sheetData>
  <mergeCells count="16">
    <mergeCell ref="L7:L8"/>
    <mergeCell ref="B2:K2"/>
    <mergeCell ref="B3:K3"/>
    <mergeCell ref="B4:K4"/>
    <mergeCell ref="B6:B9"/>
    <mergeCell ref="D6:J6"/>
    <mergeCell ref="K6:L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EBF7-2E89-4311-B939-8AA358A8E1D8}">
  <dimension ref="B1:V50"/>
  <sheetViews>
    <sheetView showGridLines="0" workbookViewId="0">
      <selection activeCell="B3" sqref="B3:L3"/>
    </sheetView>
  </sheetViews>
  <sheetFormatPr baseColWidth="10" defaultColWidth="9.140625" defaultRowHeight="15"/>
  <cols>
    <col min="1" max="1" width="9.140625" style="1"/>
    <col min="2" max="2" width="76.7109375" style="1" bestFit="1" customWidth="1"/>
    <col min="3" max="3" width="14.5703125" style="1" bestFit="1" customWidth="1"/>
    <col min="4" max="4" width="22" style="1" bestFit="1" customWidth="1"/>
    <col min="5" max="5" width="17" style="1" customWidth="1"/>
    <col min="6" max="6" width="20.42578125" style="1" bestFit="1" customWidth="1"/>
    <col min="7" max="7" width="14.5703125" style="1" bestFit="1" customWidth="1"/>
    <col min="8" max="8" width="12.5703125" style="1" bestFit="1" customWidth="1"/>
    <col min="9" max="9" width="13.85546875" style="1" bestFit="1" customWidth="1"/>
    <col min="10" max="11" width="14.140625" style="1" bestFit="1" customWidth="1"/>
    <col min="12" max="12" width="13.28515625" style="1" bestFit="1" customWidth="1"/>
    <col min="13" max="13" width="9.140625" style="1"/>
    <col min="14" max="14" width="20.85546875" style="1" bestFit="1" customWidth="1"/>
    <col min="15" max="15" width="27.42578125" style="1" bestFit="1" customWidth="1"/>
    <col min="16" max="16384" width="9.140625" style="1"/>
  </cols>
  <sheetData>
    <row r="1" spans="2:22"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2:22">
      <c r="B2" s="1013" t="s">
        <v>1057</v>
      </c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77"/>
      <c r="N2" s="77"/>
      <c r="O2" s="77"/>
      <c r="P2" s="77"/>
      <c r="Q2" s="77"/>
      <c r="R2" s="77"/>
      <c r="S2" s="77"/>
      <c r="T2" s="77"/>
    </row>
    <row r="3" spans="2:22">
      <c r="B3" s="1013" t="s">
        <v>434</v>
      </c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77"/>
      <c r="N3" s="77"/>
      <c r="O3" s="77"/>
      <c r="P3" s="77"/>
      <c r="Q3" s="77"/>
      <c r="R3" s="77"/>
      <c r="S3" s="77"/>
      <c r="T3" s="77"/>
    </row>
    <row r="4" spans="2:22">
      <c r="B4" s="1077" t="s">
        <v>97</v>
      </c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77"/>
      <c r="N4" s="77"/>
      <c r="O4" s="77"/>
      <c r="P4" s="77"/>
      <c r="Q4" s="77"/>
      <c r="R4" s="77"/>
      <c r="S4" s="77"/>
      <c r="T4" s="77"/>
    </row>
    <row r="5" spans="2:22">
      <c r="B5" s="769"/>
      <c r="C5" s="848"/>
      <c r="D5" s="848"/>
      <c r="E5" s="848"/>
      <c r="F5" s="848"/>
      <c r="G5" s="848"/>
      <c r="H5" s="848"/>
      <c r="I5" s="848"/>
      <c r="J5" s="848"/>
      <c r="K5" s="848"/>
      <c r="L5" s="848"/>
      <c r="M5" s="77"/>
      <c r="N5" s="77"/>
      <c r="O5" s="77"/>
      <c r="P5" s="77"/>
      <c r="Q5" s="77"/>
      <c r="R5" s="77"/>
      <c r="S5" s="77"/>
      <c r="T5" s="77"/>
    </row>
    <row r="6" spans="2:22" ht="15.75" thickBot="1">
      <c r="B6" s="1078" t="s">
        <v>98</v>
      </c>
      <c r="C6" s="721">
        <v>2020</v>
      </c>
      <c r="D6" s="1081">
        <v>2021</v>
      </c>
      <c r="E6" s="1082"/>
      <c r="F6" s="1082"/>
      <c r="G6" s="1082"/>
      <c r="H6" s="1082"/>
      <c r="I6" s="1082"/>
      <c r="J6" s="1083"/>
      <c r="K6" s="1084" t="s">
        <v>839</v>
      </c>
      <c r="L6" s="1084"/>
      <c r="N6" s="77"/>
      <c r="O6" s="77"/>
      <c r="P6" s="77"/>
      <c r="Q6" s="77"/>
      <c r="R6" s="77"/>
      <c r="S6" s="77"/>
      <c r="T6" s="77"/>
    </row>
    <row r="7" spans="2:22" ht="15.75" thickBot="1">
      <c r="B7" s="1079"/>
      <c r="C7" s="1085" t="s">
        <v>840</v>
      </c>
      <c r="D7" s="1076" t="s">
        <v>841</v>
      </c>
      <c r="E7" s="1076" t="s">
        <v>444</v>
      </c>
      <c r="F7" s="1086" t="s">
        <v>269</v>
      </c>
      <c r="G7" s="1076" t="s">
        <v>840</v>
      </c>
      <c r="H7" s="1086" t="s">
        <v>270</v>
      </c>
      <c r="I7" s="1076" t="s">
        <v>842</v>
      </c>
      <c r="J7" s="1076" t="s">
        <v>843</v>
      </c>
      <c r="K7" s="1076" t="s">
        <v>274</v>
      </c>
      <c r="L7" s="1076" t="s">
        <v>273</v>
      </c>
      <c r="N7" s="849" t="s">
        <v>435</v>
      </c>
      <c r="O7" s="850">
        <v>5328201293349.9404</v>
      </c>
      <c r="P7" s="77"/>
      <c r="Q7" s="77"/>
      <c r="R7" s="77"/>
      <c r="S7" s="77"/>
      <c r="T7" s="77"/>
    </row>
    <row r="8" spans="2:22">
      <c r="B8" s="1079"/>
      <c r="C8" s="1085"/>
      <c r="D8" s="1076"/>
      <c r="E8" s="1076"/>
      <c r="F8" s="1087"/>
      <c r="G8" s="1085"/>
      <c r="H8" s="1087"/>
      <c r="I8" s="1085"/>
      <c r="J8" s="1085"/>
      <c r="K8" s="1085"/>
      <c r="L8" s="1076"/>
      <c r="N8" s="77"/>
      <c r="O8" s="77"/>
      <c r="P8" s="77"/>
      <c r="Q8" s="77"/>
      <c r="R8" s="77"/>
      <c r="S8" s="77"/>
      <c r="T8" s="77"/>
    </row>
    <row r="9" spans="2:22">
      <c r="B9" s="1080"/>
      <c r="C9" s="721">
        <v>1</v>
      </c>
      <c r="D9" s="722">
        <v>2</v>
      </c>
      <c r="E9" s="722">
        <v>3</v>
      </c>
      <c r="F9" s="722">
        <v>4</v>
      </c>
      <c r="G9" s="721">
        <v>5</v>
      </c>
      <c r="H9" s="721">
        <v>6</v>
      </c>
      <c r="I9" s="721">
        <v>7</v>
      </c>
      <c r="J9" s="721" t="s">
        <v>844</v>
      </c>
      <c r="K9" s="721" t="s">
        <v>845</v>
      </c>
      <c r="L9" s="721" t="s">
        <v>846</v>
      </c>
      <c r="N9" s="77"/>
      <c r="O9" s="77"/>
      <c r="P9" s="77"/>
      <c r="Q9" s="77"/>
      <c r="R9" s="77"/>
      <c r="S9" s="77"/>
      <c r="T9" s="77"/>
    </row>
    <row r="10" spans="2:22">
      <c r="B10" s="677" t="s">
        <v>157</v>
      </c>
      <c r="C10" s="678">
        <f>+C11+C12</f>
        <v>8492538570.8499994</v>
      </c>
      <c r="D10" s="678">
        <f t="shared" ref="D10:H10" si="0">+D11+D12</f>
        <v>7818719836</v>
      </c>
      <c r="E10" s="678">
        <f t="shared" si="0"/>
        <v>7818719836</v>
      </c>
      <c r="F10" s="678">
        <f t="shared" si="0"/>
        <v>7818719834.8200006</v>
      </c>
      <c r="G10" s="678">
        <f t="shared" si="0"/>
        <v>7818719834.8200006</v>
      </c>
      <c r="H10" s="678">
        <f t="shared" si="0"/>
        <v>7818719834.8200006</v>
      </c>
      <c r="I10" s="679">
        <f t="shared" ref="I10:I47" si="1">G10/E10</f>
        <v>0.99999999984908028</v>
      </c>
      <c r="J10" s="679">
        <f t="shared" ref="J10:J47" si="2">G10/$O$7</f>
        <v>1.467422006855943E-3</v>
      </c>
      <c r="K10" s="679">
        <f t="shared" ref="K10:K47" si="3">G10/C10-1</f>
        <v>-7.934244047390393E-2</v>
      </c>
      <c r="L10" s="678">
        <f t="shared" ref="L10:L47" si="4">G10-C10</f>
        <v>-673818736.02999878</v>
      </c>
      <c r="M10" s="76"/>
      <c r="N10" s="77"/>
      <c r="O10" s="77"/>
      <c r="P10" s="77"/>
      <c r="Q10" s="77"/>
      <c r="R10" s="77"/>
      <c r="S10" s="77"/>
      <c r="T10" s="77"/>
      <c r="U10" s="77"/>
      <c r="V10" s="77"/>
    </row>
    <row r="11" spans="2:22">
      <c r="B11" s="3" t="s">
        <v>158</v>
      </c>
      <c r="C11" s="680">
        <v>2735779123.96</v>
      </c>
      <c r="D11" s="680">
        <v>2635779124</v>
      </c>
      <c r="E11" s="680">
        <v>2635779124</v>
      </c>
      <c r="F11" s="680">
        <v>2635779123.8199997</v>
      </c>
      <c r="G11" s="680">
        <v>2635779123.8199997</v>
      </c>
      <c r="H11" s="680">
        <v>2635779123.8199997</v>
      </c>
      <c r="I11" s="28">
        <f t="shared" si="1"/>
        <v>0.99999999993170885</v>
      </c>
      <c r="J11" s="28">
        <f t="shared" si="2"/>
        <v>4.9468459968088699E-4</v>
      </c>
      <c r="K11" s="28">
        <f t="shared" si="3"/>
        <v>-3.6552658533065996E-2</v>
      </c>
      <c r="L11" s="680">
        <f t="shared" si="4"/>
        <v>-100000000.14000034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</row>
    <row r="12" spans="2:22">
      <c r="B12" s="3" t="s">
        <v>159</v>
      </c>
      <c r="C12" s="680">
        <v>5756759446.8899994</v>
      </c>
      <c r="D12" s="680">
        <v>5182940712</v>
      </c>
      <c r="E12" s="680">
        <v>5182940712</v>
      </c>
      <c r="F12" s="680">
        <v>5182940711.000001</v>
      </c>
      <c r="G12" s="680">
        <v>5182940711.000001</v>
      </c>
      <c r="H12" s="680">
        <v>5182940711.000001</v>
      </c>
      <c r="I12" s="28">
        <f t="shared" si="1"/>
        <v>0.99999999980705956</v>
      </c>
      <c r="J12" s="28">
        <f t="shared" si="2"/>
        <v>9.7273740717505604E-4</v>
      </c>
      <c r="K12" s="28">
        <f t="shared" si="3"/>
        <v>-9.9677386415719549E-2</v>
      </c>
      <c r="L12" s="680">
        <f t="shared" si="4"/>
        <v>-573818735.88999844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</row>
    <row r="13" spans="2:22">
      <c r="B13" s="677" t="s">
        <v>160</v>
      </c>
      <c r="C13" s="678">
        <f>+SUM(C14:C35)</f>
        <v>661811208662.72986</v>
      </c>
      <c r="D13" s="678">
        <f t="shared" ref="D13:H13" si="5">+SUM(D14:D35)</f>
        <v>603583899414</v>
      </c>
      <c r="E13" s="678">
        <f t="shared" si="5"/>
        <v>693281873500.3999</v>
      </c>
      <c r="F13" s="678">
        <f t="shared" si="5"/>
        <v>689132482522.88989</v>
      </c>
      <c r="G13" s="678">
        <f t="shared" si="5"/>
        <v>686582661875.45996</v>
      </c>
      <c r="H13" s="678">
        <f t="shared" si="5"/>
        <v>686582661875.45996</v>
      </c>
      <c r="I13" s="679">
        <f t="shared" si="1"/>
        <v>0.99033695834117885</v>
      </c>
      <c r="J13" s="679">
        <f t="shared" si="2"/>
        <v>0.1288582439128895</v>
      </c>
      <c r="K13" s="679">
        <f t="shared" si="3"/>
        <v>3.7429787964431416E-2</v>
      </c>
      <c r="L13" s="678">
        <f t="shared" si="4"/>
        <v>24771453212.730103</v>
      </c>
      <c r="M13" s="76"/>
      <c r="N13" s="77"/>
      <c r="O13" s="77"/>
      <c r="P13" s="77"/>
      <c r="Q13" s="77"/>
      <c r="R13" s="77"/>
      <c r="S13" s="77"/>
      <c r="T13" s="77"/>
      <c r="U13" s="77"/>
      <c r="V13" s="77"/>
    </row>
    <row r="14" spans="2:22">
      <c r="B14" s="3" t="s">
        <v>161</v>
      </c>
      <c r="C14" s="680">
        <v>131585823913.57004</v>
      </c>
      <c r="D14" s="680">
        <v>67976353801</v>
      </c>
      <c r="E14" s="680">
        <v>103777874280.07001</v>
      </c>
      <c r="F14" s="680">
        <v>102264498166.86998</v>
      </c>
      <c r="G14" s="680">
        <v>101969562825.50002</v>
      </c>
      <c r="H14" s="680">
        <v>101969562825.50002</v>
      </c>
      <c r="I14" s="28">
        <f t="shared" si="1"/>
        <v>0.98257517349324552</v>
      </c>
      <c r="J14" s="28">
        <f t="shared" si="2"/>
        <v>1.9137708433194317E-2</v>
      </c>
      <c r="K14" s="28">
        <f t="shared" si="3"/>
        <v>-0.22507182162360417</v>
      </c>
      <c r="L14" s="680">
        <f t="shared" si="4"/>
        <v>-29616261088.070023</v>
      </c>
      <c r="M14" s="76"/>
      <c r="N14" s="77"/>
      <c r="O14" s="77"/>
      <c r="P14" s="77"/>
      <c r="Q14" s="77"/>
      <c r="R14" s="77"/>
      <c r="S14" s="77"/>
      <c r="T14" s="77"/>
      <c r="U14" s="77"/>
      <c r="V14" s="77"/>
    </row>
    <row r="15" spans="2:22">
      <c r="B15" s="3" t="s">
        <v>162</v>
      </c>
      <c r="C15" s="680">
        <v>40115862059.930008</v>
      </c>
      <c r="D15" s="680">
        <v>43276034668</v>
      </c>
      <c r="E15" s="680">
        <v>50526433975.460007</v>
      </c>
      <c r="F15" s="680">
        <v>50344534795.649994</v>
      </c>
      <c r="G15" s="680">
        <v>50169229527.51001</v>
      </c>
      <c r="H15" s="680">
        <v>50169229527.51001</v>
      </c>
      <c r="I15" s="28">
        <f t="shared" si="1"/>
        <v>0.99293034517093592</v>
      </c>
      <c r="J15" s="28">
        <f t="shared" si="2"/>
        <v>9.4157909518406482E-3</v>
      </c>
      <c r="K15" s="28">
        <f t="shared" si="3"/>
        <v>0.25060828688066206</v>
      </c>
      <c r="L15" s="680">
        <f t="shared" si="4"/>
        <v>10053367467.580002</v>
      </c>
      <c r="M15" s="76"/>
      <c r="N15" s="77"/>
      <c r="O15" s="77"/>
      <c r="P15" s="77"/>
      <c r="Q15" s="77"/>
      <c r="R15" s="77"/>
      <c r="S15" s="77"/>
      <c r="T15" s="77"/>
      <c r="U15" s="77"/>
      <c r="V15" s="77"/>
    </row>
    <row r="16" spans="2:22">
      <c r="B16" s="3" t="s">
        <v>163</v>
      </c>
      <c r="C16" s="680">
        <v>32940731211.169991</v>
      </c>
      <c r="D16" s="680">
        <v>33199958317</v>
      </c>
      <c r="E16" s="680">
        <v>35434083408.599998</v>
      </c>
      <c r="F16" s="680">
        <v>35228841095.809998</v>
      </c>
      <c r="G16" s="680">
        <v>34903848896.169998</v>
      </c>
      <c r="H16" s="680">
        <v>34903848896.169991</v>
      </c>
      <c r="I16" s="28">
        <f t="shared" si="1"/>
        <v>0.98503603137364315</v>
      </c>
      <c r="J16" s="28">
        <f t="shared" si="2"/>
        <v>6.5507752005790482E-3</v>
      </c>
      <c r="K16" s="28">
        <f t="shared" si="3"/>
        <v>5.9595449548925927E-2</v>
      </c>
      <c r="L16" s="680">
        <f t="shared" si="4"/>
        <v>1963117685.0000076</v>
      </c>
      <c r="M16" s="76"/>
      <c r="N16" s="77"/>
      <c r="O16" s="77"/>
      <c r="P16" s="77"/>
      <c r="Q16" s="77"/>
      <c r="R16" s="77"/>
      <c r="S16" s="77"/>
      <c r="T16" s="77"/>
      <c r="U16" s="77"/>
      <c r="V16" s="77"/>
    </row>
    <row r="17" spans="2:22">
      <c r="B17" s="3" t="s">
        <v>164</v>
      </c>
      <c r="C17" s="680">
        <v>9401003667.4900036</v>
      </c>
      <c r="D17" s="680">
        <v>10207451310</v>
      </c>
      <c r="E17" s="680">
        <v>8510260527.8999987</v>
      </c>
      <c r="F17" s="680">
        <v>8442680567.5200005</v>
      </c>
      <c r="G17" s="680">
        <v>8261136983.5500002</v>
      </c>
      <c r="H17" s="680">
        <v>8261136983.5500011</v>
      </c>
      <c r="I17" s="28">
        <f t="shared" si="1"/>
        <v>0.97072668415575847</v>
      </c>
      <c r="J17" s="28">
        <f t="shared" si="2"/>
        <v>1.5504551214798547E-3</v>
      </c>
      <c r="K17" s="28">
        <f t="shared" si="3"/>
        <v>-0.1212494669991272</v>
      </c>
      <c r="L17" s="680">
        <f t="shared" si="4"/>
        <v>-1139866683.9400034</v>
      </c>
      <c r="M17" s="76"/>
      <c r="N17" s="77"/>
      <c r="O17" s="77"/>
      <c r="P17" s="77"/>
      <c r="Q17" s="77"/>
      <c r="R17" s="77"/>
      <c r="S17" s="77"/>
      <c r="T17" s="77"/>
      <c r="U17" s="77"/>
      <c r="V17" s="77"/>
    </row>
    <row r="18" spans="2:22">
      <c r="B18" s="3" t="s">
        <v>165</v>
      </c>
      <c r="C18" s="680">
        <v>20088141893.209991</v>
      </c>
      <c r="D18" s="680">
        <v>21532543437</v>
      </c>
      <c r="E18" s="680">
        <v>20602453659.910004</v>
      </c>
      <c r="F18" s="680">
        <v>20332892024.189999</v>
      </c>
      <c r="G18" s="680">
        <v>20222491904.920002</v>
      </c>
      <c r="H18" s="680">
        <v>20222491904.920002</v>
      </c>
      <c r="I18" s="28">
        <f t="shared" si="1"/>
        <v>0.98155745129865946</v>
      </c>
      <c r="J18" s="28">
        <f t="shared" si="2"/>
        <v>3.7953693547875967E-3</v>
      </c>
      <c r="K18" s="28">
        <f t="shared" si="3"/>
        <v>6.6880258226085232E-3</v>
      </c>
      <c r="L18" s="680">
        <f t="shared" si="4"/>
        <v>134350011.71001053</v>
      </c>
      <c r="M18" s="76"/>
      <c r="N18" s="77"/>
      <c r="O18" s="77"/>
      <c r="P18" s="77"/>
      <c r="Q18" s="77"/>
      <c r="R18" s="77"/>
      <c r="S18" s="77"/>
      <c r="T18" s="77"/>
      <c r="U18" s="77"/>
      <c r="V18" s="77"/>
    </row>
    <row r="19" spans="2:22">
      <c r="B19" s="3" t="s">
        <v>166</v>
      </c>
      <c r="C19" s="680">
        <v>201338343808.60001</v>
      </c>
      <c r="D19" s="680">
        <v>194510200000</v>
      </c>
      <c r="E19" s="680">
        <v>187964400561.10999</v>
      </c>
      <c r="F19" s="680">
        <v>187421950096.38004</v>
      </c>
      <c r="G19" s="680">
        <v>186774494864.95999</v>
      </c>
      <c r="H19" s="680">
        <v>186774494864.95999</v>
      </c>
      <c r="I19" s="28">
        <f t="shared" si="1"/>
        <v>0.99366951564978312</v>
      </c>
      <c r="J19" s="28">
        <f t="shared" si="2"/>
        <v>3.5053948712123702E-2</v>
      </c>
      <c r="K19" s="28">
        <f t="shared" si="3"/>
        <v>-7.2335197896953862E-2</v>
      </c>
      <c r="L19" s="680">
        <f t="shared" si="4"/>
        <v>-14563848943.640015</v>
      </c>
      <c r="M19" s="76"/>
      <c r="N19" s="77"/>
      <c r="O19" s="77"/>
      <c r="P19" s="77"/>
      <c r="Q19" s="77"/>
      <c r="R19" s="77"/>
      <c r="S19" s="77"/>
      <c r="T19" s="77"/>
      <c r="U19" s="77"/>
      <c r="V19" s="77"/>
    </row>
    <row r="20" spans="2:22">
      <c r="B20" s="3" t="s">
        <v>167</v>
      </c>
      <c r="C20" s="680">
        <v>109677572197.69003</v>
      </c>
      <c r="D20" s="680">
        <v>107449061312</v>
      </c>
      <c r="E20" s="680">
        <v>146315946561.23999</v>
      </c>
      <c r="F20" s="680">
        <v>146134271231.93997</v>
      </c>
      <c r="G20" s="680">
        <v>145792041708.07999</v>
      </c>
      <c r="H20" s="680">
        <v>145792041708.07999</v>
      </c>
      <c r="I20" s="28">
        <f t="shared" si="1"/>
        <v>0.99641935916437707</v>
      </c>
      <c r="J20" s="28">
        <f t="shared" si="2"/>
        <v>2.7362337434593764E-2</v>
      </c>
      <c r="K20" s="28">
        <f t="shared" si="3"/>
        <v>0.32927852784063161</v>
      </c>
      <c r="L20" s="680">
        <f t="shared" si="4"/>
        <v>36114469510.389954</v>
      </c>
      <c r="M20" s="76"/>
      <c r="N20" s="77"/>
      <c r="O20" s="77"/>
      <c r="P20" s="77"/>
      <c r="Q20" s="77"/>
      <c r="R20" s="77"/>
      <c r="S20" s="77"/>
      <c r="T20" s="77"/>
      <c r="U20" s="77"/>
      <c r="V20" s="77"/>
    </row>
    <row r="21" spans="2:22">
      <c r="B21" s="3" t="s">
        <v>168</v>
      </c>
      <c r="C21" s="680">
        <v>2553157604.5300007</v>
      </c>
      <c r="D21" s="680">
        <v>2833726697</v>
      </c>
      <c r="E21" s="680">
        <v>3072341076.2600002</v>
      </c>
      <c r="F21" s="680">
        <v>3060135295.3499999</v>
      </c>
      <c r="G21" s="680">
        <v>3041611938.46</v>
      </c>
      <c r="H21" s="680">
        <v>3041611938.4599996</v>
      </c>
      <c r="I21" s="28">
        <f t="shared" si="1"/>
        <v>0.98999813593697505</v>
      </c>
      <c r="J21" s="28">
        <f t="shared" si="2"/>
        <v>5.7085154463968864E-4</v>
      </c>
      <c r="K21" s="28">
        <f t="shared" si="3"/>
        <v>0.19131381982191287</v>
      </c>
      <c r="L21" s="680">
        <f t="shared" si="4"/>
        <v>488454333.92999935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2:22">
      <c r="B22" s="3" t="s">
        <v>169</v>
      </c>
      <c r="C22" s="680">
        <v>2158705842.9599996</v>
      </c>
      <c r="D22" s="680">
        <v>2031641613</v>
      </c>
      <c r="E22" s="680">
        <v>1943004027.4599998</v>
      </c>
      <c r="F22" s="680">
        <v>1888805714.7</v>
      </c>
      <c r="G22" s="680">
        <v>1874073576.5199997</v>
      </c>
      <c r="H22" s="680">
        <v>1874073576.5200002</v>
      </c>
      <c r="I22" s="28">
        <f t="shared" si="1"/>
        <v>0.96452377351471075</v>
      </c>
      <c r="J22" s="28">
        <f t="shared" si="2"/>
        <v>3.5172724777853399E-4</v>
      </c>
      <c r="K22" s="28">
        <f t="shared" si="3"/>
        <v>-0.13185319684395458</v>
      </c>
      <c r="L22" s="680">
        <f t="shared" si="4"/>
        <v>-284632266.43999982</v>
      </c>
      <c r="M22" s="76"/>
      <c r="N22" s="77"/>
      <c r="O22" s="77"/>
      <c r="P22" s="77"/>
      <c r="Q22" s="77"/>
      <c r="R22" s="77"/>
      <c r="S22" s="77"/>
      <c r="T22" s="77"/>
      <c r="U22" s="77"/>
      <c r="V22" s="77"/>
    </row>
    <row r="23" spans="2:22">
      <c r="B23" s="3" t="s">
        <v>170</v>
      </c>
      <c r="C23" s="680">
        <v>12297118487.440001</v>
      </c>
      <c r="D23" s="680">
        <v>13835081458</v>
      </c>
      <c r="E23" s="680">
        <v>17215807933.360001</v>
      </c>
      <c r="F23" s="680">
        <v>16930776720.66</v>
      </c>
      <c r="G23" s="680">
        <v>16918221101.880003</v>
      </c>
      <c r="H23" s="680">
        <v>16918221101.880001</v>
      </c>
      <c r="I23" s="28">
        <f t="shared" si="1"/>
        <v>0.98271432670299796</v>
      </c>
      <c r="J23" s="28">
        <f t="shared" si="2"/>
        <v>3.1752218376200269E-3</v>
      </c>
      <c r="K23" s="28">
        <f t="shared" si="3"/>
        <v>0.37578743501251055</v>
      </c>
      <c r="L23" s="680">
        <f t="shared" si="4"/>
        <v>4621102614.4400024</v>
      </c>
      <c r="M23" s="76"/>
      <c r="N23" s="77"/>
      <c r="O23" s="77"/>
      <c r="P23" s="77"/>
      <c r="Q23" s="77"/>
      <c r="R23" s="77"/>
      <c r="S23" s="77"/>
      <c r="T23" s="77"/>
      <c r="U23" s="77"/>
      <c r="V23" s="77"/>
    </row>
    <row r="24" spans="2:22">
      <c r="B24" s="3" t="s">
        <v>171</v>
      </c>
      <c r="C24" s="680">
        <v>41072052647.089996</v>
      </c>
      <c r="D24" s="680">
        <v>48788599383</v>
      </c>
      <c r="E24" s="680">
        <v>45966356246.200005</v>
      </c>
      <c r="F24" s="680">
        <v>45837195759.070007</v>
      </c>
      <c r="G24" s="680">
        <v>45743372024.07</v>
      </c>
      <c r="H24" s="680">
        <v>45743372024.07</v>
      </c>
      <c r="I24" s="28">
        <f t="shared" si="1"/>
        <v>0.99514896893424221</v>
      </c>
      <c r="J24" s="28">
        <f t="shared" si="2"/>
        <v>8.5851433730857185E-3</v>
      </c>
      <c r="K24" s="28">
        <f t="shared" si="3"/>
        <v>0.11373474360091351</v>
      </c>
      <c r="L24" s="680">
        <f t="shared" si="4"/>
        <v>4671319376.9800034</v>
      </c>
      <c r="M24" s="76"/>
      <c r="N24" s="77"/>
      <c r="O24" s="77"/>
      <c r="P24" s="77"/>
      <c r="Q24" s="77"/>
      <c r="R24" s="77"/>
      <c r="S24" s="77"/>
      <c r="T24" s="77"/>
      <c r="U24" s="77"/>
      <c r="V24" s="77"/>
    </row>
    <row r="25" spans="2:22">
      <c r="B25" s="3" t="s">
        <v>172</v>
      </c>
      <c r="C25" s="680">
        <v>5888192366.71</v>
      </c>
      <c r="D25" s="680">
        <v>7108358376</v>
      </c>
      <c r="E25" s="680">
        <v>18130590994.389999</v>
      </c>
      <c r="F25" s="680">
        <v>17991527259.560001</v>
      </c>
      <c r="G25" s="680">
        <v>17938366655.889999</v>
      </c>
      <c r="H25" s="680">
        <v>17938366655.889999</v>
      </c>
      <c r="I25" s="28">
        <f t="shared" si="1"/>
        <v>0.9893977897047328</v>
      </c>
      <c r="J25" s="28">
        <f t="shared" si="2"/>
        <v>3.3666833642863013E-3</v>
      </c>
      <c r="K25" s="28">
        <f t="shared" si="3"/>
        <v>2.0464980657405012</v>
      </c>
      <c r="L25" s="680">
        <f t="shared" si="4"/>
        <v>12050174289.18</v>
      </c>
      <c r="M25" s="76"/>
      <c r="N25" s="77"/>
      <c r="O25" s="77"/>
      <c r="P25" s="77"/>
      <c r="Q25" s="77"/>
      <c r="R25" s="77"/>
      <c r="S25" s="77"/>
      <c r="T25" s="77"/>
      <c r="U25" s="77"/>
      <c r="V25" s="77"/>
    </row>
    <row r="26" spans="2:22">
      <c r="B26" s="3" t="s">
        <v>173</v>
      </c>
      <c r="C26" s="680">
        <v>6609399619.6400013</v>
      </c>
      <c r="D26" s="680">
        <v>5989263956</v>
      </c>
      <c r="E26" s="680">
        <v>4007264245.6000004</v>
      </c>
      <c r="F26" s="680">
        <v>3966227542.4099998</v>
      </c>
      <c r="G26" s="680">
        <v>3940210676.420001</v>
      </c>
      <c r="H26" s="680">
        <v>3940210676.4200001</v>
      </c>
      <c r="I26" s="28">
        <f t="shared" si="1"/>
        <v>0.98326699586791044</v>
      </c>
      <c r="J26" s="28">
        <f t="shared" si="2"/>
        <v>7.3950109229877024E-4</v>
      </c>
      <c r="K26" s="28">
        <f t="shared" si="3"/>
        <v>-0.40384741380872724</v>
      </c>
      <c r="L26" s="680">
        <f t="shared" si="4"/>
        <v>-2669188943.2200003</v>
      </c>
      <c r="M26" s="76"/>
      <c r="N26" s="77"/>
      <c r="O26" s="77"/>
      <c r="P26" s="77"/>
      <c r="Q26" s="77"/>
      <c r="R26" s="77"/>
      <c r="S26" s="77"/>
      <c r="T26" s="77"/>
      <c r="U26" s="77"/>
      <c r="V26" s="77"/>
    </row>
    <row r="27" spans="2:22">
      <c r="B27" s="3" t="s">
        <v>174</v>
      </c>
      <c r="C27" s="680">
        <v>10684116911.970001</v>
      </c>
      <c r="D27" s="680">
        <v>7005559301</v>
      </c>
      <c r="E27" s="680">
        <v>10568241559.909998</v>
      </c>
      <c r="F27" s="680">
        <v>10566729557.74</v>
      </c>
      <c r="G27" s="680">
        <v>10566729557.74</v>
      </c>
      <c r="H27" s="680">
        <v>10566729557.740002</v>
      </c>
      <c r="I27" s="28">
        <f t="shared" si="1"/>
        <v>0.99985692963569894</v>
      </c>
      <c r="J27" s="28">
        <f t="shared" si="2"/>
        <v>1.9831701123844926E-3</v>
      </c>
      <c r="K27" s="28">
        <f t="shared" si="3"/>
        <v>-1.0987090013821033E-2</v>
      </c>
      <c r="L27" s="680">
        <f t="shared" si="4"/>
        <v>-117387354.23000145</v>
      </c>
      <c r="M27" s="76"/>
      <c r="N27" s="77"/>
      <c r="O27" s="77"/>
      <c r="P27" s="77"/>
      <c r="Q27" s="77"/>
      <c r="R27" s="77"/>
      <c r="S27" s="77"/>
      <c r="T27" s="77"/>
      <c r="U27" s="77"/>
      <c r="V27" s="77"/>
    </row>
    <row r="28" spans="2:22">
      <c r="B28" s="3" t="s">
        <v>175</v>
      </c>
      <c r="C28" s="680">
        <v>817455569.87999988</v>
      </c>
      <c r="D28" s="680">
        <v>1090587821</v>
      </c>
      <c r="E28" s="680">
        <v>1077102657.8900001</v>
      </c>
      <c r="F28" s="680">
        <v>1060590388.5700001</v>
      </c>
      <c r="G28" s="680">
        <v>1050462822.83</v>
      </c>
      <c r="H28" s="680">
        <v>1050462822.83</v>
      </c>
      <c r="I28" s="28">
        <f t="shared" si="1"/>
        <v>0.9752671345996059</v>
      </c>
      <c r="J28" s="28">
        <f t="shared" si="2"/>
        <v>1.9715148977968779E-4</v>
      </c>
      <c r="K28" s="28">
        <f t="shared" si="3"/>
        <v>0.28503965418475885</v>
      </c>
      <c r="L28" s="680">
        <f t="shared" si="4"/>
        <v>233007252.95000017</v>
      </c>
      <c r="M28" s="76"/>
      <c r="N28" s="77"/>
      <c r="O28" s="77"/>
      <c r="P28" s="77"/>
      <c r="Q28" s="77"/>
      <c r="R28" s="77"/>
      <c r="S28" s="77"/>
      <c r="T28" s="77"/>
      <c r="U28" s="77"/>
      <c r="V28" s="77"/>
    </row>
    <row r="29" spans="2:22">
      <c r="B29" s="3" t="s">
        <v>176</v>
      </c>
      <c r="C29" s="680">
        <v>2513266301.1200004</v>
      </c>
      <c r="D29" s="680">
        <v>2587888533</v>
      </c>
      <c r="E29" s="680">
        <v>2927859368.3399992</v>
      </c>
      <c r="F29" s="680">
        <v>2828019386.8300004</v>
      </c>
      <c r="G29" s="680">
        <v>2797080497.0899997</v>
      </c>
      <c r="H29" s="680">
        <v>2797080497.0900002</v>
      </c>
      <c r="I29" s="28">
        <f t="shared" si="1"/>
        <v>0.9553329395994361</v>
      </c>
      <c r="J29" s="28">
        <f t="shared" si="2"/>
        <v>5.249577377230473E-4</v>
      </c>
      <c r="K29" s="28">
        <f t="shared" si="3"/>
        <v>0.11292643196764374</v>
      </c>
      <c r="L29" s="680">
        <f t="shared" si="4"/>
        <v>283814195.96999931</v>
      </c>
      <c r="M29" s="76"/>
      <c r="N29" s="77"/>
      <c r="O29" s="77"/>
      <c r="P29" s="77"/>
      <c r="Q29" s="77"/>
      <c r="R29" s="77"/>
      <c r="S29" s="77"/>
      <c r="T29" s="77"/>
      <c r="U29" s="77"/>
      <c r="V29" s="77"/>
    </row>
    <row r="30" spans="2:22">
      <c r="B30" s="3" t="s">
        <v>177</v>
      </c>
      <c r="C30" s="680">
        <v>732148453.44999993</v>
      </c>
      <c r="D30" s="680">
        <v>660711909</v>
      </c>
      <c r="E30" s="680">
        <v>638339565.44000006</v>
      </c>
      <c r="F30" s="680">
        <v>631947524.45999992</v>
      </c>
      <c r="G30" s="680">
        <v>626848908.52999985</v>
      </c>
      <c r="H30" s="680">
        <v>626848908.52999985</v>
      </c>
      <c r="I30" s="28">
        <f t="shared" si="1"/>
        <v>0.98199914664214827</v>
      </c>
      <c r="J30" s="28">
        <f t="shared" si="2"/>
        <v>1.1764737742028664E-4</v>
      </c>
      <c r="K30" s="28">
        <f t="shared" si="3"/>
        <v>-0.14382266932862031</v>
      </c>
      <c r="L30" s="680">
        <f t="shared" si="4"/>
        <v>-105299544.92000008</v>
      </c>
      <c r="M30" s="76"/>
      <c r="N30" s="77"/>
      <c r="O30" s="77"/>
      <c r="P30" s="77"/>
      <c r="Q30" s="77"/>
      <c r="R30" s="77"/>
      <c r="S30" s="77"/>
      <c r="T30" s="77"/>
      <c r="U30" s="77"/>
      <c r="V30" s="77"/>
    </row>
    <row r="31" spans="2:22">
      <c r="B31" s="3" t="s">
        <v>178</v>
      </c>
      <c r="C31" s="680">
        <v>12786178464.519999</v>
      </c>
      <c r="D31" s="680">
        <v>12790477309</v>
      </c>
      <c r="E31" s="680">
        <v>12484224240.639999</v>
      </c>
      <c r="F31" s="680">
        <v>12326418140.419998</v>
      </c>
      <c r="G31" s="680">
        <v>12237611021.359999</v>
      </c>
      <c r="H31" s="680">
        <v>12237611021.359999</v>
      </c>
      <c r="I31" s="28">
        <f t="shared" si="1"/>
        <v>0.98024601172436499</v>
      </c>
      <c r="J31" s="28">
        <f t="shared" si="2"/>
        <v>2.2967621430957578E-3</v>
      </c>
      <c r="K31" s="28">
        <f t="shared" si="3"/>
        <v>-4.2903158647613404E-2</v>
      </c>
      <c r="L31" s="680">
        <f t="shared" si="4"/>
        <v>-548567443.15999985</v>
      </c>
      <c r="M31" s="76"/>
    </row>
    <row r="32" spans="2:22">
      <c r="B32" s="3" t="s">
        <v>179</v>
      </c>
      <c r="C32" s="680">
        <v>14417431203.939999</v>
      </c>
      <c r="D32" s="680">
        <v>15363014394</v>
      </c>
      <c r="E32" s="680">
        <v>17016354955.139999</v>
      </c>
      <c r="F32" s="680">
        <v>16906967564.440001</v>
      </c>
      <c r="G32" s="680">
        <v>16876109465.179998</v>
      </c>
      <c r="H32" s="680">
        <v>16876109465.179998</v>
      </c>
      <c r="I32" s="28">
        <f t="shared" si="1"/>
        <v>0.99175819437654367</v>
      </c>
      <c r="J32" s="28">
        <f t="shared" si="2"/>
        <v>3.1673183005009316E-3</v>
      </c>
      <c r="K32" s="28">
        <f t="shared" si="3"/>
        <v>0.17053511311835434</v>
      </c>
      <c r="L32" s="680">
        <f t="shared" si="4"/>
        <v>2458678261.2399998</v>
      </c>
      <c r="M32" s="76"/>
    </row>
    <row r="33" spans="2:13">
      <c r="B33" s="3" t="s">
        <v>180</v>
      </c>
      <c r="C33" s="680">
        <v>2169276101.9000001</v>
      </c>
      <c r="D33" s="680">
        <v>2970299999</v>
      </c>
      <c r="E33" s="680">
        <v>2558797020.5</v>
      </c>
      <c r="F33" s="680">
        <v>2474156823.6500006</v>
      </c>
      <c r="G33" s="680">
        <v>2438494144.1199999</v>
      </c>
      <c r="H33" s="680">
        <v>2438494144.1199994</v>
      </c>
      <c r="I33" s="28">
        <f t="shared" si="1"/>
        <v>0.9529845957236216</v>
      </c>
      <c r="J33" s="28">
        <f t="shared" si="2"/>
        <v>4.5765803689951676E-4</v>
      </c>
      <c r="K33" s="28">
        <f t="shared" si="3"/>
        <v>0.12410501456416734</v>
      </c>
      <c r="L33" s="680">
        <f t="shared" si="4"/>
        <v>269218042.21999979</v>
      </c>
      <c r="M33" s="76"/>
    </row>
    <row r="34" spans="2:13">
      <c r="B34" s="3" t="s">
        <v>181</v>
      </c>
      <c r="C34" s="680">
        <v>774151847.77999985</v>
      </c>
      <c r="D34" s="680">
        <v>1014051490</v>
      </c>
      <c r="E34" s="680">
        <v>960196152.18999994</v>
      </c>
      <c r="F34" s="680">
        <v>931404769.0200001</v>
      </c>
      <c r="G34" s="680">
        <v>916023908.28000021</v>
      </c>
      <c r="H34" s="680">
        <v>916023908.27999997</v>
      </c>
      <c r="I34" s="28">
        <f t="shared" si="1"/>
        <v>0.95399664557158204</v>
      </c>
      <c r="J34" s="28">
        <f t="shared" si="2"/>
        <v>1.7191991402863813E-4</v>
      </c>
      <c r="K34" s="28">
        <f t="shared" si="3"/>
        <v>0.18326128253370499</v>
      </c>
      <c r="L34" s="680">
        <f t="shared" si="4"/>
        <v>141872060.50000036</v>
      </c>
      <c r="M34" s="76"/>
    </row>
    <row r="35" spans="2:13">
      <c r="B35" s="3" t="s">
        <v>182</v>
      </c>
      <c r="C35" s="680">
        <v>1191078488.1400001</v>
      </c>
      <c r="D35" s="680">
        <v>1363034330</v>
      </c>
      <c r="E35" s="680">
        <v>1583940482.7900007</v>
      </c>
      <c r="F35" s="680">
        <v>1561912097.6500001</v>
      </c>
      <c r="G35" s="680">
        <v>1524638866.4000006</v>
      </c>
      <c r="H35" s="680">
        <v>1524638866.4000001</v>
      </c>
      <c r="I35" s="28">
        <f t="shared" si="1"/>
        <v>0.96256070412093742</v>
      </c>
      <c r="J35" s="28">
        <f t="shared" si="2"/>
        <v>2.8614513274918552E-4</v>
      </c>
      <c r="K35" s="28">
        <f t="shared" si="3"/>
        <v>0.28004903252084734</v>
      </c>
      <c r="L35" s="680">
        <f t="shared" si="4"/>
        <v>333560378.26000047</v>
      </c>
      <c r="M35" s="76"/>
    </row>
    <row r="36" spans="2:13">
      <c r="B36" s="677" t="s">
        <v>183</v>
      </c>
      <c r="C36" s="678">
        <f>C37</f>
        <v>8619263331.0800018</v>
      </c>
      <c r="D36" s="678">
        <f t="shared" ref="D36:H36" si="6">D37</f>
        <v>8737865213</v>
      </c>
      <c r="E36" s="678">
        <f t="shared" si="6"/>
        <v>11268985415</v>
      </c>
      <c r="F36" s="678">
        <f t="shared" si="6"/>
        <v>11253383542.490004</v>
      </c>
      <c r="G36" s="678">
        <f t="shared" si="6"/>
        <v>11253383542.490004</v>
      </c>
      <c r="H36" s="678">
        <f t="shared" si="6"/>
        <v>11253383542.489996</v>
      </c>
      <c r="I36" s="679">
        <f t="shared" si="1"/>
        <v>0.99861550335407934</v>
      </c>
      <c r="J36" s="679">
        <f t="shared" si="2"/>
        <v>2.1120417422170606E-3</v>
      </c>
      <c r="K36" s="679">
        <f t="shared" si="3"/>
        <v>0.30560850854987676</v>
      </c>
      <c r="L36" s="678">
        <f t="shared" si="4"/>
        <v>2634120211.4100018</v>
      </c>
      <c r="M36" s="76"/>
    </row>
    <row r="37" spans="2:13">
      <c r="B37" s="3" t="s">
        <v>184</v>
      </c>
      <c r="C37" s="680">
        <v>8619263331.0800018</v>
      </c>
      <c r="D37" s="680">
        <v>8737865213</v>
      </c>
      <c r="E37" s="680">
        <v>11268985415</v>
      </c>
      <c r="F37" s="680">
        <v>11253383542.490004</v>
      </c>
      <c r="G37" s="680">
        <v>11253383542.490004</v>
      </c>
      <c r="H37" s="680">
        <v>11253383542.489996</v>
      </c>
      <c r="I37" s="28">
        <f t="shared" si="1"/>
        <v>0.99861550335407934</v>
      </c>
      <c r="J37" s="28">
        <f t="shared" si="2"/>
        <v>2.1120417422170606E-3</v>
      </c>
      <c r="K37" s="28">
        <f t="shared" si="3"/>
        <v>0.30560850854987676</v>
      </c>
      <c r="L37" s="680">
        <f t="shared" si="4"/>
        <v>2634120211.4100018</v>
      </c>
      <c r="M37" s="76"/>
    </row>
    <row r="38" spans="2:13">
      <c r="B38" s="677" t="s">
        <v>185</v>
      </c>
      <c r="C38" s="678">
        <f>+SUM(C39:C43)</f>
        <v>16651371156.740002</v>
      </c>
      <c r="D38" s="678">
        <f t="shared" ref="D38:H38" si="7">+SUM(D39:D43)</f>
        <v>7427621816</v>
      </c>
      <c r="E38" s="678">
        <f t="shared" si="7"/>
        <v>9227621816</v>
      </c>
      <c r="F38" s="678">
        <f t="shared" si="7"/>
        <v>9204887175.0900002</v>
      </c>
      <c r="G38" s="678">
        <f t="shared" si="7"/>
        <v>9204887175.0900002</v>
      </c>
      <c r="H38" s="678">
        <f t="shared" si="7"/>
        <v>9204887175.0900002</v>
      </c>
      <c r="I38" s="679">
        <f t="shared" si="1"/>
        <v>0.99753624050017098</v>
      </c>
      <c r="J38" s="679">
        <f t="shared" si="2"/>
        <v>1.7275787209050269E-3</v>
      </c>
      <c r="K38" s="679">
        <f t="shared" si="3"/>
        <v>-0.44719944751431939</v>
      </c>
      <c r="L38" s="678">
        <f t="shared" si="4"/>
        <v>-7446483981.6500015</v>
      </c>
      <c r="M38" s="76"/>
    </row>
    <row r="39" spans="2:13">
      <c r="B39" s="3" t="s">
        <v>186</v>
      </c>
      <c r="C39" s="680">
        <v>13735041298.100002</v>
      </c>
      <c r="D39" s="680">
        <v>4511291957</v>
      </c>
      <c r="E39" s="680">
        <v>5261291957</v>
      </c>
      <c r="F39" s="680">
        <v>5261291956.5200005</v>
      </c>
      <c r="G39" s="680">
        <v>5261291956.5200005</v>
      </c>
      <c r="H39" s="680">
        <v>5261291956.5200014</v>
      </c>
      <c r="I39" s="28">
        <f t="shared" si="1"/>
        <v>0.99999999990876776</v>
      </c>
      <c r="J39" s="28">
        <f t="shared" si="2"/>
        <v>9.8744241571476496E-4</v>
      </c>
      <c r="K39" s="28">
        <f t="shared" si="3"/>
        <v>-0.61694385605904167</v>
      </c>
      <c r="L39" s="680">
        <f t="shared" si="4"/>
        <v>-8473749341.5800018</v>
      </c>
      <c r="M39" s="76"/>
    </row>
    <row r="40" spans="2:13">
      <c r="B40" s="3" t="s">
        <v>187</v>
      </c>
      <c r="C40" s="680">
        <v>974248086.63999987</v>
      </c>
      <c r="D40" s="680">
        <v>974248087</v>
      </c>
      <c r="E40" s="680">
        <v>1674248087.0000002</v>
      </c>
      <c r="F40" s="680">
        <v>1673918968.5800004</v>
      </c>
      <c r="G40" s="680">
        <v>1673918968.5800004</v>
      </c>
      <c r="H40" s="680">
        <v>1673918968.5799999</v>
      </c>
      <c r="I40" s="28">
        <f t="shared" si="1"/>
        <v>0.99980342314705006</v>
      </c>
      <c r="J40" s="28">
        <f t="shared" si="2"/>
        <v>3.1416211145573596E-4</v>
      </c>
      <c r="K40" s="28">
        <f t="shared" si="3"/>
        <v>0.71816500492501345</v>
      </c>
      <c r="L40" s="680">
        <f t="shared" si="4"/>
        <v>699670881.94000053</v>
      </c>
      <c r="M40" s="76"/>
    </row>
    <row r="41" spans="2:13">
      <c r="B41" s="3" t="s">
        <v>188</v>
      </c>
      <c r="C41" s="680">
        <v>1175371875</v>
      </c>
      <c r="D41" s="680">
        <v>1175371875</v>
      </c>
      <c r="E41" s="680">
        <v>1425371875</v>
      </c>
      <c r="F41" s="680">
        <v>1425371875</v>
      </c>
      <c r="G41" s="680">
        <v>1425371875</v>
      </c>
      <c r="H41" s="680">
        <v>1425371875</v>
      </c>
      <c r="I41" s="28">
        <f t="shared" si="1"/>
        <v>1</v>
      </c>
      <c r="J41" s="28">
        <f t="shared" si="2"/>
        <v>2.6751464453473038E-4</v>
      </c>
      <c r="K41" s="28">
        <f t="shared" si="3"/>
        <v>0.21269864058981325</v>
      </c>
      <c r="L41" s="680">
        <f t="shared" si="4"/>
        <v>250000000</v>
      </c>
      <c r="M41" s="76"/>
    </row>
    <row r="42" spans="2:13">
      <c r="B42" s="3" t="s">
        <v>189</v>
      </c>
      <c r="C42" s="680">
        <v>165328228</v>
      </c>
      <c r="D42" s="680">
        <v>165328228</v>
      </c>
      <c r="E42" s="680">
        <v>165328228.00000003</v>
      </c>
      <c r="F42" s="680">
        <v>160053162.60999998</v>
      </c>
      <c r="G42" s="680">
        <v>160053162.60999998</v>
      </c>
      <c r="H42" s="680">
        <v>160053162.60999998</v>
      </c>
      <c r="I42" s="28">
        <f t="shared" si="1"/>
        <v>0.96809337731485245</v>
      </c>
      <c r="J42" s="28">
        <f t="shared" si="2"/>
        <v>3.0038873120232953E-5</v>
      </c>
      <c r="K42" s="28">
        <f t="shared" si="3"/>
        <v>-3.1906622685147323E-2</v>
      </c>
      <c r="L42" s="680">
        <f t="shared" si="4"/>
        <v>-5275065.3900000155</v>
      </c>
      <c r="M42" s="76"/>
    </row>
    <row r="43" spans="2:13">
      <c r="B43" s="3" t="s">
        <v>190</v>
      </c>
      <c r="C43" s="680">
        <v>601381669.00000012</v>
      </c>
      <c r="D43" s="680">
        <v>601381669</v>
      </c>
      <c r="E43" s="680">
        <v>701381669</v>
      </c>
      <c r="F43" s="680">
        <v>684251212.37999988</v>
      </c>
      <c r="G43" s="680">
        <v>684251212.37999988</v>
      </c>
      <c r="H43" s="680">
        <v>684251212.38</v>
      </c>
      <c r="I43" s="28">
        <f t="shared" si="1"/>
        <v>0.97557612726830456</v>
      </c>
      <c r="J43" s="28">
        <f t="shared" si="2"/>
        <v>1.2842067607956272E-4</v>
      </c>
      <c r="K43" s="28">
        <f t="shared" si="3"/>
        <v>0.13779858557677405</v>
      </c>
      <c r="L43" s="680">
        <f t="shared" si="4"/>
        <v>82869543.379999757</v>
      </c>
      <c r="M43" s="76"/>
    </row>
    <row r="44" spans="2:13">
      <c r="B44" s="677" t="s">
        <v>191</v>
      </c>
      <c r="C44" s="678">
        <f>+C45+C46</f>
        <v>277487735258.46997</v>
      </c>
      <c r="D44" s="678">
        <f t="shared" ref="D44:H44" si="8">+D45+D46</f>
        <v>263810694626</v>
      </c>
      <c r="E44" s="678">
        <f t="shared" si="8"/>
        <v>271314110515.36002</v>
      </c>
      <c r="F44" s="678">
        <f t="shared" si="8"/>
        <v>270727264028.34998</v>
      </c>
      <c r="G44" s="678">
        <f t="shared" si="8"/>
        <v>270547847712.44</v>
      </c>
      <c r="H44" s="678">
        <f t="shared" si="8"/>
        <v>270547847712.44</v>
      </c>
      <c r="I44" s="679">
        <f t="shared" si="1"/>
        <v>0.99717573552859262</v>
      </c>
      <c r="J44" s="679">
        <f t="shared" si="2"/>
        <v>5.0776581592386023E-2</v>
      </c>
      <c r="K44" s="679">
        <f t="shared" si="3"/>
        <v>-2.5009709130263791E-2</v>
      </c>
      <c r="L44" s="678">
        <f t="shared" si="4"/>
        <v>-6939887546.0299683</v>
      </c>
      <c r="M44" s="76"/>
    </row>
    <row r="45" spans="2:13">
      <c r="B45" s="3" t="s">
        <v>192</v>
      </c>
      <c r="C45" s="680">
        <v>161351485015.60995</v>
      </c>
      <c r="D45" s="680">
        <v>184836130000</v>
      </c>
      <c r="E45" s="680">
        <v>172943863074.72</v>
      </c>
      <c r="F45" s="680">
        <v>172430486697.15997</v>
      </c>
      <c r="G45" s="680">
        <v>172430474978.85001</v>
      </c>
      <c r="H45" s="680">
        <v>172430474978.85001</v>
      </c>
      <c r="I45" s="28">
        <f t="shared" si="1"/>
        <v>0.99703147549301485</v>
      </c>
      <c r="J45" s="28">
        <f t="shared" si="2"/>
        <v>3.2361854495635944E-2</v>
      </c>
      <c r="K45" s="28">
        <f t="shared" si="3"/>
        <v>6.8663700009753414E-2</v>
      </c>
      <c r="L45" s="680">
        <f t="shared" si="4"/>
        <v>11078989963.240051</v>
      </c>
      <c r="M45" s="76"/>
    </row>
    <row r="46" spans="2:13">
      <c r="B46" s="3" t="s">
        <v>193</v>
      </c>
      <c r="C46" s="680">
        <v>116136250242.86002</v>
      </c>
      <c r="D46" s="680">
        <v>78974564626</v>
      </c>
      <c r="E46" s="680">
        <v>98370247440.640015</v>
      </c>
      <c r="F46" s="680">
        <v>98296777331.189987</v>
      </c>
      <c r="G46" s="680">
        <v>98117372733.590012</v>
      </c>
      <c r="H46" s="680">
        <v>98117372733.589981</v>
      </c>
      <c r="I46" s="28">
        <f t="shared" si="1"/>
        <v>0.99742935782282549</v>
      </c>
      <c r="J46" s="28">
        <f t="shared" si="2"/>
        <v>1.8414727096750089E-2</v>
      </c>
      <c r="K46" s="28">
        <f t="shared" si="3"/>
        <v>-0.15515291282084243</v>
      </c>
      <c r="L46" s="680">
        <f t="shared" si="4"/>
        <v>-18018877509.270004</v>
      </c>
      <c r="M46" s="76"/>
    </row>
    <row r="47" spans="2:13">
      <c r="B47" s="725" t="s">
        <v>152</v>
      </c>
      <c r="C47" s="726">
        <f>+C44+C38+C36+C13+C10</f>
        <v>973062116979.86975</v>
      </c>
      <c r="D47" s="726">
        <f>+D44+D38+D36+D13+D10</f>
        <v>891378800905</v>
      </c>
      <c r="E47" s="726">
        <f>+E44+E38+E36+E13+E10</f>
        <v>992911311082.75989</v>
      </c>
      <c r="F47" s="726">
        <f t="shared" ref="F47:H47" si="9">+F44+F38+F36+F13+F10</f>
        <v>988136737103.63977</v>
      </c>
      <c r="G47" s="726">
        <f t="shared" si="9"/>
        <v>985407500140.29993</v>
      </c>
      <c r="H47" s="726">
        <f t="shared" si="9"/>
        <v>985407500140.29993</v>
      </c>
      <c r="I47" s="727">
        <f t="shared" si="1"/>
        <v>0.99244261712128434</v>
      </c>
      <c r="J47" s="727">
        <f t="shared" si="2"/>
        <v>0.18494186797525355</v>
      </c>
      <c r="K47" s="727">
        <f t="shared" si="3"/>
        <v>1.2687148071026666E-2</v>
      </c>
      <c r="L47" s="726">
        <f t="shared" si="4"/>
        <v>12345383160.430176</v>
      </c>
      <c r="M47" s="76"/>
    </row>
    <row r="48" spans="2:13">
      <c r="B48" s="788" t="s">
        <v>132</v>
      </c>
      <c r="J48" s="150"/>
    </row>
    <row r="49" spans="2:10">
      <c r="B49" s="30" t="s">
        <v>851</v>
      </c>
      <c r="J49" s="150"/>
    </row>
    <row r="50" spans="2:10">
      <c r="B50" s="788" t="s">
        <v>488</v>
      </c>
    </row>
  </sheetData>
  <mergeCells count="16">
    <mergeCell ref="L7:L8"/>
    <mergeCell ref="B2:L2"/>
    <mergeCell ref="B3:L3"/>
    <mergeCell ref="B4:L4"/>
    <mergeCell ref="B6:B9"/>
    <mergeCell ref="D6:J6"/>
    <mergeCell ref="K6:L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39B7-8287-4529-A066-1CD5BA60C900}">
  <dimension ref="B2:G53"/>
  <sheetViews>
    <sheetView showGridLines="0" zoomScale="75" zoomScaleNormal="75" workbookViewId="0">
      <selection activeCell="B3" sqref="B3:F3"/>
    </sheetView>
  </sheetViews>
  <sheetFormatPr baseColWidth="10" defaultColWidth="11.42578125" defaultRowHeight="15"/>
  <cols>
    <col min="1" max="1" width="4" style="1" customWidth="1"/>
    <col min="2" max="2" width="69.7109375" style="1" bestFit="1" customWidth="1"/>
    <col min="3" max="3" width="10.85546875" style="1" customWidth="1"/>
    <col min="4" max="4" width="13" style="1" customWidth="1"/>
    <col min="5" max="5" width="18.140625" style="1" customWidth="1"/>
    <col min="6" max="6" width="18.7109375" style="1" customWidth="1"/>
    <col min="7" max="16384" width="11.42578125" style="1"/>
  </cols>
  <sheetData>
    <row r="2" spans="2:7" ht="24" customHeight="1">
      <c r="B2" s="988" t="s">
        <v>1058</v>
      </c>
      <c r="C2" s="988"/>
      <c r="D2" s="988"/>
      <c r="E2" s="988"/>
      <c r="F2" s="988"/>
    </row>
    <row r="3" spans="2:7" ht="24" customHeight="1">
      <c r="B3" s="988" t="s">
        <v>864</v>
      </c>
      <c r="C3" s="988"/>
      <c r="D3" s="988"/>
      <c r="E3" s="988"/>
      <c r="F3" s="988"/>
    </row>
    <row r="4" spans="2:7" ht="24" customHeight="1">
      <c r="B4" s="988">
        <v>2021</v>
      </c>
      <c r="C4" s="988"/>
      <c r="D4" s="988"/>
      <c r="E4" s="988"/>
      <c r="F4" s="988"/>
    </row>
    <row r="5" spans="2:7" ht="24" customHeight="1" thickBot="1">
      <c r="B5" s="847"/>
      <c r="C5" s="847"/>
      <c r="D5" s="847"/>
      <c r="E5" s="847"/>
      <c r="F5" s="847"/>
    </row>
    <row r="6" spans="2:7" ht="45.75" thickBot="1">
      <c r="B6" s="734" t="s">
        <v>865</v>
      </c>
      <c r="C6" s="734" t="s">
        <v>866</v>
      </c>
      <c r="D6" s="734" t="s">
        <v>867</v>
      </c>
      <c r="E6" s="734" t="s">
        <v>868</v>
      </c>
      <c r="F6" s="734" t="s">
        <v>869</v>
      </c>
    </row>
    <row r="7" spans="2:7" ht="15.75" thickBot="1">
      <c r="B7" s="729" t="s">
        <v>870</v>
      </c>
      <c r="C7" s="738">
        <v>22</v>
      </c>
      <c r="D7" s="738">
        <v>157</v>
      </c>
      <c r="E7" s="738">
        <v>324</v>
      </c>
      <c r="F7" s="167" t="s">
        <v>871</v>
      </c>
    </row>
    <row r="8" spans="2:7" ht="31.5" customHeight="1" thickBot="1">
      <c r="B8" s="740" t="s">
        <v>872</v>
      </c>
      <c r="C8" s="741">
        <v>58</v>
      </c>
      <c r="D8" s="741">
        <v>69</v>
      </c>
      <c r="E8" s="741">
        <v>165</v>
      </c>
      <c r="F8" s="742" t="s">
        <v>873</v>
      </c>
      <c r="G8" s="329"/>
    </row>
    <row r="9" spans="2:7" ht="28.5" customHeight="1" thickBot="1">
      <c r="B9" s="731" t="s">
        <v>874</v>
      </c>
      <c r="C9" s="739">
        <v>8</v>
      </c>
      <c r="D9" s="739">
        <v>8</v>
      </c>
      <c r="E9" s="739">
        <v>21</v>
      </c>
      <c r="F9" s="732" t="s">
        <v>875</v>
      </c>
      <c r="G9" s="733"/>
    </row>
    <row r="10" spans="2:7" ht="44.25" customHeight="1" thickBot="1">
      <c r="B10" s="743" t="s">
        <v>876</v>
      </c>
      <c r="C10" s="744">
        <v>8</v>
      </c>
      <c r="D10" s="744">
        <v>8</v>
      </c>
      <c r="E10" s="744">
        <v>14</v>
      </c>
      <c r="F10" s="745" t="s">
        <v>877</v>
      </c>
    </row>
    <row r="11" spans="2:7" ht="15.75" thickBot="1">
      <c r="B11" s="735" t="s">
        <v>152</v>
      </c>
      <c r="C11" s="736">
        <v>96</v>
      </c>
      <c r="D11" s="736">
        <v>242</v>
      </c>
      <c r="E11" s="736">
        <v>524</v>
      </c>
      <c r="F11" s="737" t="s">
        <v>878</v>
      </c>
    </row>
    <row r="12" spans="2:7">
      <c r="B12" s="1090" t="s">
        <v>879</v>
      </c>
      <c r="C12" s="1090"/>
      <c r="D12" s="1090"/>
      <c r="E12" s="1090"/>
      <c r="F12" s="1090"/>
    </row>
    <row r="13" spans="2:7" ht="32.25" customHeight="1"/>
    <row r="19" s="1" customFormat="1" ht="22.5" customHeight="1"/>
    <row r="53" s="1" customFormat="1" ht="22.5" customHeight="1"/>
  </sheetData>
  <mergeCells count="4">
    <mergeCell ref="B2:F2"/>
    <mergeCell ref="B3:F3"/>
    <mergeCell ref="B4:F4"/>
    <mergeCell ref="B12:F1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E103-C01A-4313-BB28-453867A6E8F2}">
  <dimension ref="C2:G53"/>
  <sheetViews>
    <sheetView showGridLines="0" zoomScale="75" zoomScaleNormal="75" workbookViewId="0">
      <selection activeCell="C3" sqref="C3:G3"/>
    </sheetView>
  </sheetViews>
  <sheetFormatPr baseColWidth="10" defaultColWidth="11.42578125" defaultRowHeight="15"/>
  <cols>
    <col min="1" max="1" width="4" style="1" customWidth="1"/>
    <col min="2" max="2" width="11.42578125" style="1"/>
    <col min="3" max="3" width="40.85546875" style="1" customWidth="1"/>
    <col min="4" max="4" width="10.85546875" style="1" customWidth="1"/>
    <col min="5" max="5" width="15.42578125" style="1" customWidth="1"/>
    <col min="6" max="6" width="17.28515625" style="1" customWidth="1"/>
    <col min="7" max="7" width="16.85546875" style="1" customWidth="1"/>
    <col min="8" max="16384" width="11.42578125" style="1"/>
  </cols>
  <sheetData>
    <row r="2" spans="3:7" ht="24" customHeight="1">
      <c r="C2" s="988" t="s">
        <v>1059</v>
      </c>
      <c r="D2" s="988"/>
      <c r="E2" s="988"/>
      <c r="F2" s="988"/>
      <c r="G2" s="988"/>
    </row>
    <row r="3" spans="3:7" ht="24" customHeight="1">
      <c r="C3" s="988" t="s">
        <v>864</v>
      </c>
      <c r="D3" s="988"/>
      <c r="E3" s="988"/>
      <c r="F3" s="988"/>
      <c r="G3" s="988"/>
    </row>
    <row r="4" spans="3:7" ht="24" customHeight="1">
      <c r="C4" s="988">
        <v>2021</v>
      </c>
      <c r="D4" s="988"/>
      <c r="E4" s="988"/>
      <c r="F4" s="988"/>
      <c r="G4" s="988"/>
    </row>
    <row r="5" spans="3:7" ht="24" customHeight="1">
      <c r="C5" s="746"/>
      <c r="D5" s="746"/>
      <c r="E5" s="746"/>
      <c r="F5" s="746"/>
      <c r="G5" s="746"/>
    </row>
    <row r="6" spans="3:7" ht="60.75" thickBot="1">
      <c r="C6" s="734" t="s">
        <v>880</v>
      </c>
      <c r="D6" s="734" t="s">
        <v>866</v>
      </c>
      <c r="E6" s="734" t="s">
        <v>867</v>
      </c>
      <c r="F6" s="734" t="s">
        <v>868</v>
      </c>
      <c r="G6" s="734" t="s">
        <v>869</v>
      </c>
    </row>
    <row r="7" spans="3:7">
      <c r="C7" s="747" t="s">
        <v>881</v>
      </c>
      <c r="D7" s="745">
        <v>30</v>
      </c>
      <c r="E7" s="745">
        <v>99</v>
      </c>
      <c r="F7" s="745">
        <v>242</v>
      </c>
      <c r="G7" s="745" t="s">
        <v>882</v>
      </c>
    </row>
    <row r="8" spans="3:7">
      <c r="C8" s="728" t="s">
        <v>883</v>
      </c>
      <c r="D8" s="167">
        <v>34</v>
      </c>
      <c r="E8" s="167">
        <v>49</v>
      </c>
      <c r="F8" s="167">
        <v>118</v>
      </c>
      <c r="G8" s="167" t="s">
        <v>884</v>
      </c>
    </row>
    <row r="9" spans="3:7">
      <c r="C9" s="747" t="s">
        <v>885</v>
      </c>
      <c r="D9" s="745">
        <v>27</v>
      </c>
      <c r="E9" s="745">
        <v>84</v>
      </c>
      <c r="F9" s="745">
        <v>130</v>
      </c>
      <c r="G9" s="745" t="s">
        <v>886</v>
      </c>
    </row>
    <row r="10" spans="3:7" ht="15.75" thickBot="1">
      <c r="C10" s="728" t="s">
        <v>887</v>
      </c>
      <c r="D10" s="167">
        <v>5</v>
      </c>
      <c r="E10" s="167">
        <v>10</v>
      </c>
      <c r="F10" s="167">
        <v>34</v>
      </c>
      <c r="G10" s="167" t="s">
        <v>888</v>
      </c>
    </row>
    <row r="11" spans="3:7" ht="15.75" thickBot="1">
      <c r="C11" s="735" t="s">
        <v>152</v>
      </c>
      <c r="D11" s="735">
        <v>96</v>
      </c>
      <c r="E11" s="735">
        <v>242</v>
      </c>
      <c r="F11" s="735">
        <v>524</v>
      </c>
      <c r="G11" s="735" t="s">
        <v>878</v>
      </c>
    </row>
    <row r="12" spans="3:7">
      <c r="C12" s="1090" t="s">
        <v>879</v>
      </c>
      <c r="D12" s="1090"/>
      <c r="E12" s="1090"/>
      <c r="F12" s="1090"/>
      <c r="G12" s="1090"/>
    </row>
    <row r="13" spans="3:7" ht="32.25" customHeight="1"/>
    <row r="19" s="1" customFormat="1" ht="22.5" customHeight="1"/>
    <row r="53" s="1" customFormat="1" ht="22.5" customHeight="1"/>
  </sheetData>
  <mergeCells count="4">
    <mergeCell ref="C2:G2"/>
    <mergeCell ref="C3:G3"/>
    <mergeCell ref="C4:G4"/>
    <mergeCell ref="C12:G1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6A98-E106-4A6B-8C75-9F179DCA7CBA}">
  <dimension ref="C2:BH186"/>
  <sheetViews>
    <sheetView showGridLines="0" zoomScale="75" zoomScaleNormal="75" workbookViewId="0">
      <selection activeCell="C3" sqref="C3:G3"/>
    </sheetView>
  </sheetViews>
  <sheetFormatPr baseColWidth="10" defaultColWidth="11.42578125" defaultRowHeight="15"/>
  <cols>
    <col min="1" max="1" width="4" style="1" customWidth="1"/>
    <col min="2" max="9" width="11.42578125" style="1"/>
    <col min="10" max="10" width="11.42578125" style="696"/>
    <col min="11" max="11" width="36.42578125" style="696" customWidth="1"/>
    <col min="12" max="19" width="9.28515625" style="696" customWidth="1"/>
    <col min="20" max="20" width="11.42578125" style="696"/>
    <col min="21" max="21" width="58.5703125" style="696" customWidth="1"/>
    <col min="22" max="24" width="16.28515625" style="696" customWidth="1"/>
    <col min="25" max="25" width="11.42578125" style="696"/>
    <col min="26" max="26" width="71.140625" style="696" customWidth="1"/>
    <col min="27" max="29" width="16.28515625" style="696" customWidth="1"/>
    <col min="30" max="30" width="11.42578125" style="696"/>
    <col min="31" max="31" width="64" style="696" customWidth="1"/>
    <col min="32" max="34" width="16.28515625" style="696" customWidth="1"/>
    <col min="35" max="35" width="11.42578125" style="696"/>
    <col min="36" max="36" width="71" style="696" bestFit="1" customWidth="1"/>
    <col min="37" max="37" width="23.5703125" style="696" customWidth="1"/>
    <col min="38" max="39" width="16.28515625" style="696" customWidth="1"/>
    <col min="40" max="48" width="11.42578125" style="696"/>
    <col min="49" max="49" width="92.7109375" style="696" bestFit="1" customWidth="1"/>
    <col min="50" max="50" width="82.85546875" style="696" bestFit="1" customWidth="1"/>
    <col min="51" max="51" width="100" style="696" customWidth="1"/>
    <col min="52" max="52" width="19.140625" style="696" customWidth="1"/>
    <col min="53" max="53" width="22.5703125" style="696" customWidth="1"/>
    <col min="54" max="60" width="11.42578125" style="696"/>
    <col min="61" max="16384" width="11.42578125" style="1"/>
  </cols>
  <sheetData>
    <row r="2" spans="3:52" s="696" customFormat="1" ht="24" customHeight="1">
      <c r="C2" s="951" t="s">
        <v>1060</v>
      </c>
      <c r="D2" s="951"/>
      <c r="E2" s="951"/>
      <c r="F2" s="951"/>
      <c r="G2" s="951"/>
      <c r="H2" s="951"/>
      <c r="I2" s="951"/>
      <c r="K2" s="1094" t="s">
        <v>1010</v>
      </c>
      <c r="L2" s="1094"/>
      <c r="M2" s="1094"/>
      <c r="N2" s="1094"/>
      <c r="O2" s="1094"/>
      <c r="P2" s="1094"/>
      <c r="Q2" s="1094"/>
      <c r="R2" s="1094"/>
      <c r="S2" s="1094"/>
      <c r="U2" s="1091" t="s">
        <v>1011</v>
      </c>
      <c r="V2" s="1091"/>
      <c r="W2" s="1091"/>
      <c r="X2" s="1091"/>
      <c r="Z2" s="1091" t="s">
        <v>889</v>
      </c>
      <c r="AA2" s="1091"/>
      <c r="AB2" s="1091"/>
      <c r="AC2" s="1091"/>
      <c r="AE2" s="1091" t="s">
        <v>890</v>
      </c>
      <c r="AF2" s="1091"/>
      <c r="AG2" s="1091"/>
      <c r="AH2" s="1091"/>
      <c r="AJ2" s="1091" t="s">
        <v>891</v>
      </c>
      <c r="AK2" s="1091"/>
      <c r="AL2" s="1091"/>
      <c r="AM2" s="1091"/>
      <c r="AO2" s="1091" t="s">
        <v>1012</v>
      </c>
      <c r="AP2" s="1091"/>
      <c r="AQ2" s="1091"/>
      <c r="AR2" s="1091"/>
      <c r="AS2" s="1091"/>
      <c r="AT2" s="1091"/>
      <c r="AU2" s="1091"/>
      <c r="AW2" s="1091" t="s">
        <v>892</v>
      </c>
      <c r="AX2" s="1091"/>
      <c r="AY2" s="1091"/>
      <c r="AZ2" s="1091"/>
    </row>
    <row r="3" spans="3:52" s="696" customFormat="1" ht="24" customHeight="1">
      <c r="C3" s="951" t="s">
        <v>864</v>
      </c>
      <c r="D3" s="951"/>
      <c r="E3" s="951"/>
      <c r="F3" s="951"/>
      <c r="G3" s="951"/>
      <c r="H3" s="495"/>
      <c r="I3" s="495"/>
      <c r="K3" s="95"/>
      <c r="L3" s="95"/>
      <c r="M3" s="95"/>
      <c r="N3" s="95"/>
      <c r="O3" s="95"/>
      <c r="P3" s="95"/>
      <c r="Q3" s="95"/>
      <c r="R3" s="95"/>
      <c r="S3" s="95"/>
      <c r="U3" s="697"/>
      <c r="V3" s="697"/>
      <c r="W3" s="697"/>
      <c r="X3" s="697"/>
      <c r="Z3" s="697"/>
      <c r="AA3" s="697"/>
      <c r="AB3" s="697"/>
      <c r="AC3" s="697"/>
      <c r="AE3" s="697"/>
      <c r="AF3" s="697"/>
      <c r="AG3" s="697"/>
      <c r="AH3" s="697"/>
      <c r="AJ3" s="697"/>
      <c r="AK3" s="697"/>
      <c r="AL3" s="697"/>
      <c r="AM3" s="697"/>
      <c r="AO3" s="697"/>
      <c r="AP3" s="697"/>
      <c r="AQ3" s="697"/>
      <c r="AR3" s="697"/>
      <c r="AS3" s="697"/>
      <c r="AT3" s="697"/>
      <c r="AU3" s="697"/>
      <c r="AW3" s="697"/>
      <c r="AX3" s="697"/>
      <c r="AY3" s="697"/>
      <c r="AZ3" s="697"/>
    </row>
    <row r="4" spans="3:52" s="696" customFormat="1" ht="24" customHeight="1">
      <c r="C4" s="951">
        <v>2021</v>
      </c>
      <c r="D4" s="951"/>
      <c r="E4" s="951"/>
      <c r="F4" s="951"/>
      <c r="G4" s="951"/>
      <c r="H4" s="495"/>
      <c r="I4" s="495"/>
      <c r="K4" s="95"/>
      <c r="L4" s="95"/>
      <c r="M4" s="95"/>
      <c r="N4" s="95"/>
      <c r="O4" s="95"/>
      <c r="P4" s="95"/>
      <c r="Q4" s="95"/>
      <c r="R4" s="95"/>
      <c r="S4" s="95"/>
      <c r="U4" s="697"/>
      <c r="V4" s="697"/>
      <c r="W4" s="697"/>
      <c r="X4" s="697"/>
      <c r="Z4" s="697"/>
      <c r="AA4" s="697"/>
      <c r="AB4" s="697"/>
      <c r="AC4" s="697"/>
      <c r="AE4" s="697"/>
      <c r="AF4" s="697"/>
      <c r="AG4" s="697"/>
      <c r="AH4" s="697"/>
      <c r="AJ4" s="697"/>
      <c r="AK4" s="697"/>
      <c r="AL4" s="697"/>
      <c r="AM4" s="697"/>
      <c r="AO4" s="697"/>
      <c r="AP4" s="697"/>
      <c r="AQ4" s="697"/>
      <c r="AR4" s="697"/>
      <c r="AS4" s="697"/>
      <c r="AT4" s="697"/>
      <c r="AU4" s="697"/>
      <c r="AW4" s="697"/>
      <c r="AX4" s="697"/>
      <c r="AY4" s="697"/>
      <c r="AZ4" s="697"/>
    </row>
    <row r="5" spans="3:52" s="696" customFormat="1" ht="24" customHeight="1">
      <c r="C5" s="495"/>
      <c r="D5" s="495"/>
      <c r="E5" s="495"/>
      <c r="F5" s="495"/>
      <c r="G5" s="495"/>
      <c r="H5" s="495"/>
      <c r="I5" s="495"/>
      <c r="K5" s="95"/>
      <c r="L5" s="95"/>
      <c r="M5" s="95"/>
      <c r="N5" s="95"/>
      <c r="O5" s="95"/>
      <c r="P5" s="95"/>
      <c r="Q5" s="95"/>
      <c r="R5" s="95"/>
      <c r="S5" s="95"/>
      <c r="U5" s="697"/>
      <c r="V5" s="697"/>
      <c r="W5" s="697"/>
      <c r="X5" s="697"/>
      <c r="Z5" s="697"/>
      <c r="AA5" s="697"/>
      <c r="AB5" s="697"/>
      <c r="AC5" s="697"/>
      <c r="AE5" s="697"/>
      <c r="AF5" s="697"/>
      <c r="AG5" s="697"/>
      <c r="AH5" s="697"/>
      <c r="AJ5" s="697"/>
      <c r="AK5" s="697"/>
      <c r="AL5" s="697"/>
      <c r="AM5" s="697"/>
      <c r="AO5" s="697"/>
      <c r="AP5" s="697"/>
      <c r="AQ5" s="697"/>
      <c r="AR5" s="697"/>
      <c r="AS5" s="697"/>
      <c r="AT5" s="697"/>
      <c r="AU5" s="697"/>
      <c r="AW5" s="697"/>
      <c r="AX5" s="697"/>
      <c r="AY5" s="697"/>
      <c r="AZ5" s="697"/>
    </row>
    <row r="6" spans="3:52" s="696" customFormat="1" ht="24" customHeight="1">
      <c r="C6" s="495"/>
      <c r="D6" s="495"/>
      <c r="E6" s="495"/>
      <c r="F6" s="495"/>
      <c r="G6" s="495"/>
      <c r="H6" s="495"/>
      <c r="I6" s="495"/>
      <c r="K6" s="95"/>
      <c r="L6" s="95"/>
      <c r="M6" s="95"/>
      <c r="N6" s="95"/>
      <c r="O6" s="95"/>
      <c r="P6" s="95"/>
      <c r="Q6" s="95"/>
      <c r="R6" s="95"/>
      <c r="S6" s="95"/>
      <c r="U6" s="697"/>
      <c r="V6" s="697"/>
      <c r="W6" s="697"/>
      <c r="X6" s="697"/>
      <c r="Z6" s="697"/>
      <c r="AA6" s="697"/>
      <c r="AB6" s="697"/>
      <c r="AC6" s="697"/>
      <c r="AE6" s="697"/>
      <c r="AF6" s="697"/>
      <c r="AG6" s="697"/>
      <c r="AH6" s="697"/>
      <c r="AJ6" s="697"/>
      <c r="AK6" s="697"/>
      <c r="AL6" s="697"/>
      <c r="AM6" s="697"/>
      <c r="AO6" s="697"/>
      <c r="AP6" s="697"/>
      <c r="AQ6" s="697"/>
      <c r="AR6" s="697"/>
      <c r="AS6" s="697"/>
      <c r="AT6" s="697"/>
      <c r="AU6" s="697"/>
      <c r="AW6" s="697"/>
      <c r="AX6" s="697"/>
      <c r="AY6" s="697"/>
      <c r="AZ6" s="697"/>
    </row>
    <row r="7" spans="3:52" s="696" customFormat="1" ht="24" customHeight="1">
      <c r="C7" s="495"/>
      <c r="D7" s="495"/>
      <c r="E7" s="495"/>
      <c r="F7" s="495"/>
      <c r="G7" s="495"/>
      <c r="H7" s="495"/>
      <c r="I7" s="495"/>
      <c r="K7" s="95"/>
      <c r="L7" s="95"/>
      <c r="M7" s="95"/>
      <c r="N7" s="95"/>
      <c r="O7" s="95"/>
      <c r="P7" s="95"/>
      <c r="Q7" s="95"/>
      <c r="R7" s="95"/>
      <c r="S7" s="95"/>
      <c r="U7" s="697"/>
      <c r="V7" s="697"/>
      <c r="W7" s="697"/>
      <c r="X7" s="697"/>
      <c r="Z7" s="697"/>
      <c r="AA7" s="697"/>
      <c r="AB7" s="697"/>
      <c r="AC7" s="697"/>
      <c r="AE7" s="697"/>
      <c r="AF7" s="697"/>
      <c r="AG7" s="697"/>
      <c r="AH7" s="697"/>
      <c r="AJ7" s="697"/>
      <c r="AK7" s="697"/>
      <c r="AL7" s="697"/>
      <c r="AM7" s="697"/>
      <c r="AO7" s="697"/>
      <c r="AP7" s="697"/>
      <c r="AQ7" s="697"/>
      <c r="AR7" s="697"/>
      <c r="AS7" s="697"/>
      <c r="AT7" s="697"/>
      <c r="AU7" s="697"/>
      <c r="AW7" s="697"/>
      <c r="AX7" s="697"/>
      <c r="AY7" s="697"/>
      <c r="AZ7" s="697"/>
    </row>
    <row r="8" spans="3:52" s="696" customFormat="1" ht="24" customHeight="1">
      <c r="C8" s="495"/>
      <c r="D8" s="495"/>
      <c r="E8" s="495"/>
      <c r="F8" s="495"/>
      <c r="G8" s="495"/>
      <c r="H8" s="495"/>
      <c r="I8" s="495"/>
      <c r="K8" s="95"/>
      <c r="L8" s="95"/>
      <c r="M8" s="95"/>
      <c r="N8" s="95"/>
      <c r="O8" s="95"/>
      <c r="P8" s="95"/>
      <c r="Q8" s="95"/>
      <c r="R8" s="95"/>
      <c r="S8" s="95"/>
      <c r="U8" s="697"/>
      <c r="V8" s="697"/>
      <c r="W8" s="697"/>
      <c r="X8" s="697"/>
      <c r="Z8" s="697"/>
      <c r="AA8" s="697"/>
      <c r="AB8" s="697"/>
      <c r="AC8" s="697"/>
      <c r="AE8" s="697"/>
      <c r="AF8" s="697"/>
      <c r="AG8" s="697"/>
      <c r="AH8" s="697"/>
      <c r="AJ8" s="697"/>
      <c r="AK8" s="697"/>
      <c r="AL8" s="697"/>
      <c r="AM8" s="697"/>
      <c r="AO8" s="697"/>
      <c r="AP8" s="697"/>
      <c r="AQ8" s="697"/>
      <c r="AR8" s="697"/>
      <c r="AS8" s="697"/>
      <c r="AT8" s="697"/>
      <c r="AU8" s="697"/>
      <c r="AW8" s="697"/>
      <c r="AX8" s="697"/>
      <c r="AY8" s="697"/>
      <c r="AZ8" s="697"/>
    </row>
    <row r="9" spans="3:52" s="696" customFormat="1" ht="24" customHeight="1">
      <c r="C9" s="495"/>
      <c r="D9" s="495"/>
      <c r="E9" s="495"/>
      <c r="F9" s="495"/>
      <c r="G9" s="495"/>
      <c r="H9" s="495"/>
      <c r="I9" s="495"/>
      <c r="K9" s="95"/>
      <c r="L9" s="95"/>
      <c r="M9" s="95"/>
      <c r="N9" s="95"/>
      <c r="O9" s="95"/>
      <c r="P9" s="95"/>
      <c r="Q9" s="95"/>
      <c r="R9" s="95"/>
      <c r="S9" s="95"/>
      <c r="U9" s="697"/>
      <c r="V9" s="697"/>
      <c r="W9" s="697"/>
      <c r="X9" s="697"/>
      <c r="Z9" s="697"/>
      <c r="AA9" s="697"/>
      <c r="AB9" s="697"/>
      <c r="AC9" s="697"/>
      <c r="AE9" s="697"/>
      <c r="AF9" s="697"/>
      <c r="AG9" s="697"/>
      <c r="AH9" s="697"/>
      <c r="AJ9" s="697"/>
      <c r="AK9" s="697"/>
      <c r="AL9" s="697"/>
      <c r="AM9" s="697"/>
      <c r="AO9" s="697"/>
      <c r="AP9" s="697"/>
      <c r="AQ9" s="697"/>
      <c r="AR9" s="697"/>
      <c r="AS9" s="697"/>
      <c r="AT9" s="697"/>
      <c r="AU9" s="697"/>
      <c r="AW9" s="697"/>
      <c r="AX9" s="697"/>
      <c r="AY9" s="697"/>
      <c r="AZ9" s="697"/>
    </row>
    <row r="10" spans="3:52" s="696" customFormat="1" ht="24" customHeight="1">
      <c r="C10" s="495"/>
      <c r="D10" s="495"/>
      <c r="E10" s="495"/>
      <c r="F10" s="495"/>
      <c r="G10" s="495"/>
      <c r="H10" s="495"/>
      <c r="I10" s="495"/>
      <c r="K10" s="95"/>
      <c r="L10" s="95"/>
      <c r="M10" s="95"/>
      <c r="N10" s="95"/>
      <c r="O10" s="95"/>
      <c r="P10" s="95"/>
      <c r="Q10" s="95"/>
      <c r="R10" s="95"/>
      <c r="S10" s="95"/>
      <c r="U10" s="697"/>
      <c r="V10" s="697"/>
      <c r="W10" s="697"/>
      <c r="X10" s="697"/>
      <c r="Z10" s="697"/>
      <c r="AA10" s="697"/>
      <c r="AB10" s="697"/>
      <c r="AC10" s="697"/>
      <c r="AE10" s="697"/>
      <c r="AF10" s="697"/>
      <c r="AG10" s="697"/>
      <c r="AH10" s="697"/>
      <c r="AJ10" s="697"/>
      <c r="AK10" s="697"/>
      <c r="AL10" s="697"/>
      <c r="AM10" s="697"/>
      <c r="AO10" s="697"/>
      <c r="AP10" s="697"/>
      <c r="AQ10" s="697"/>
      <c r="AR10" s="697"/>
      <c r="AS10" s="697"/>
      <c r="AT10" s="697"/>
      <c r="AU10" s="697"/>
      <c r="AW10" s="697"/>
      <c r="AX10" s="697"/>
      <c r="AY10" s="697"/>
      <c r="AZ10" s="697"/>
    </row>
    <row r="11" spans="3:52" s="696" customFormat="1" ht="24" customHeight="1">
      <c r="C11" s="495"/>
      <c r="D11" s="495"/>
      <c r="E11" s="495"/>
      <c r="F11" s="495"/>
      <c r="G11" s="495"/>
      <c r="H11" s="495"/>
      <c r="I11" s="495"/>
      <c r="K11" s="95"/>
      <c r="L11" s="95"/>
      <c r="M11" s="95"/>
      <c r="N11" s="95"/>
      <c r="O11" s="95"/>
      <c r="P11" s="95"/>
      <c r="Q11" s="95"/>
      <c r="R11" s="95"/>
      <c r="S11" s="95"/>
      <c r="U11" s="697"/>
      <c r="V11" s="697"/>
      <c r="W11" s="697"/>
      <c r="X11" s="697"/>
      <c r="Z11" s="697"/>
      <c r="AA11" s="697"/>
      <c r="AB11" s="697"/>
      <c r="AC11" s="697"/>
      <c r="AE11" s="697"/>
      <c r="AF11" s="697"/>
      <c r="AG11" s="697"/>
      <c r="AH11" s="697"/>
      <c r="AJ11" s="697"/>
      <c r="AK11" s="697"/>
      <c r="AL11" s="697"/>
      <c r="AM11" s="697"/>
      <c r="AO11" s="697"/>
      <c r="AP11" s="697"/>
      <c r="AQ11" s="697"/>
      <c r="AR11" s="697"/>
      <c r="AS11" s="697"/>
      <c r="AT11" s="697"/>
      <c r="AU11" s="697"/>
      <c r="AW11" s="697"/>
      <c r="AX11" s="697"/>
      <c r="AY11" s="697"/>
      <c r="AZ11" s="697"/>
    </row>
    <row r="12" spans="3:52" s="696" customFormat="1" ht="24" customHeight="1">
      <c r="C12" s="495"/>
      <c r="D12" s="495"/>
      <c r="E12" s="495"/>
      <c r="F12" s="495"/>
      <c r="G12" s="495"/>
      <c r="H12" s="495"/>
      <c r="I12" s="495"/>
      <c r="K12" s="95"/>
      <c r="L12" s="95"/>
      <c r="M12" s="95"/>
      <c r="N12" s="95"/>
      <c r="O12" s="95"/>
      <c r="P12" s="95"/>
      <c r="Q12" s="95"/>
      <c r="R12" s="95"/>
      <c r="S12" s="95"/>
      <c r="U12" s="697"/>
      <c r="V12" s="697"/>
      <c r="W12" s="697"/>
      <c r="X12" s="697"/>
      <c r="Z12" s="697"/>
      <c r="AA12" s="697"/>
      <c r="AB12" s="697"/>
      <c r="AC12" s="697"/>
      <c r="AE12" s="697"/>
      <c r="AF12" s="697"/>
      <c r="AG12" s="697"/>
      <c r="AH12" s="697"/>
      <c r="AJ12" s="697"/>
      <c r="AK12" s="697"/>
      <c r="AL12" s="697"/>
      <c r="AM12" s="697"/>
      <c r="AO12" s="697"/>
      <c r="AP12" s="697"/>
      <c r="AQ12" s="697"/>
      <c r="AR12" s="697"/>
      <c r="AS12" s="697"/>
      <c r="AT12" s="697"/>
      <c r="AU12" s="697"/>
      <c r="AW12" s="697"/>
      <c r="AX12" s="697"/>
      <c r="AY12" s="697"/>
      <c r="AZ12" s="697"/>
    </row>
    <row r="13" spans="3:52" s="696" customFormat="1" ht="24" customHeight="1">
      <c r="C13" s="495"/>
      <c r="D13" s="495"/>
      <c r="E13" s="495"/>
      <c r="F13" s="495"/>
      <c r="G13" s="495"/>
      <c r="H13" s="495"/>
      <c r="I13" s="495"/>
      <c r="K13" s="95"/>
      <c r="L13" s="95"/>
      <c r="M13" s="95"/>
      <c r="N13" s="95"/>
      <c r="O13" s="95"/>
      <c r="P13" s="95"/>
      <c r="Q13" s="95"/>
      <c r="R13" s="95"/>
      <c r="S13" s="95"/>
      <c r="U13" s="697"/>
      <c r="V13" s="697"/>
      <c r="W13" s="697"/>
      <c r="X13" s="697"/>
      <c r="Z13" s="697"/>
      <c r="AA13" s="697"/>
      <c r="AB13" s="697"/>
      <c r="AC13" s="697"/>
      <c r="AE13" s="697"/>
      <c r="AF13" s="697"/>
      <c r="AG13" s="697"/>
      <c r="AH13" s="697"/>
      <c r="AJ13" s="697"/>
      <c r="AK13" s="697"/>
      <c r="AL13" s="697"/>
      <c r="AM13" s="697"/>
      <c r="AO13" s="697"/>
      <c r="AP13" s="697"/>
      <c r="AQ13" s="697"/>
      <c r="AR13" s="697"/>
      <c r="AS13" s="697"/>
      <c r="AT13" s="697"/>
      <c r="AU13" s="697"/>
      <c r="AW13" s="697"/>
      <c r="AX13" s="697"/>
      <c r="AY13" s="697"/>
      <c r="AZ13" s="697"/>
    </row>
    <row r="14" spans="3:52" s="696" customFormat="1" ht="24" customHeight="1">
      <c r="C14" s="495"/>
      <c r="D14" s="495"/>
      <c r="E14" s="495"/>
      <c r="F14" s="495"/>
      <c r="G14" s="495"/>
      <c r="H14" s="495"/>
      <c r="I14" s="495"/>
      <c r="K14" s="95"/>
      <c r="L14" s="95"/>
      <c r="M14" s="95"/>
      <c r="N14" s="95"/>
      <c r="O14" s="95"/>
      <c r="P14" s="95"/>
      <c r="Q14" s="95"/>
      <c r="R14" s="95"/>
      <c r="S14" s="95"/>
      <c r="U14" s="697"/>
      <c r="V14" s="697"/>
      <c r="W14" s="697"/>
      <c r="X14" s="697"/>
      <c r="Z14" s="697"/>
      <c r="AA14" s="697"/>
      <c r="AB14" s="697"/>
      <c r="AC14" s="697"/>
      <c r="AE14" s="697"/>
      <c r="AF14" s="697"/>
      <c r="AG14" s="697"/>
      <c r="AH14" s="697"/>
      <c r="AJ14" s="697"/>
      <c r="AK14" s="697"/>
      <c r="AL14" s="697"/>
      <c r="AM14" s="697"/>
      <c r="AO14" s="697"/>
      <c r="AP14" s="697"/>
      <c r="AQ14" s="697"/>
      <c r="AR14" s="697"/>
      <c r="AS14" s="697"/>
      <c r="AT14" s="697"/>
      <c r="AU14" s="697"/>
      <c r="AW14" s="697"/>
      <c r="AX14" s="697"/>
      <c r="AY14" s="697"/>
      <c r="AZ14" s="697"/>
    </row>
    <row r="15" spans="3:52" s="696" customFormat="1" ht="24" customHeight="1">
      <c r="C15" s="495"/>
      <c r="D15" s="495"/>
      <c r="E15" s="495"/>
      <c r="F15" s="495"/>
      <c r="G15" s="495"/>
      <c r="H15" s="495"/>
      <c r="I15" s="495"/>
      <c r="K15" s="95"/>
      <c r="L15" s="95"/>
      <c r="M15" s="95"/>
      <c r="N15" s="95"/>
      <c r="O15" s="95"/>
      <c r="P15" s="95"/>
      <c r="Q15" s="95"/>
      <c r="R15" s="95"/>
      <c r="S15" s="95"/>
      <c r="U15" s="697"/>
      <c r="V15" s="697"/>
      <c r="W15" s="697"/>
      <c r="X15" s="697"/>
      <c r="Z15" s="697"/>
      <c r="AA15" s="697"/>
      <c r="AB15" s="697"/>
      <c r="AC15" s="697"/>
      <c r="AE15" s="697"/>
      <c r="AF15" s="697"/>
      <c r="AG15" s="697"/>
      <c r="AH15" s="697"/>
      <c r="AJ15" s="697"/>
      <c r="AK15" s="697"/>
      <c r="AL15" s="697"/>
      <c r="AM15" s="697"/>
      <c r="AO15" s="697"/>
      <c r="AP15" s="697"/>
      <c r="AQ15" s="697"/>
      <c r="AR15" s="697"/>
      <c r="AS15" s="697"/>
      <c r="AT15" s="697"/>
      <c r="AU15" s="697"/>
      <c r="AW15" s="697"/>
      <c r="AX15" s="697"/>
      <c r="AY15" s="697"/>
      <c r="AZ15" s="697"/>
    </row>
    <row r="16" spans="3:52" s="696" customFormat="1" ht="30">
      <c r="C16" s="1092" t="s">
        <v>879</v>
      </c>
      <c r="D16" s="1092"/>
      <c r="E16" s="1092"/>
      <c r="F16" s="1092"/>
      <c r="G16" s="1092"/>
      <c r="H16" s="1092"/>
      <c r="I16" s="1092"/>
      <c r="K16" s="748" t="s">
        <v>152</v>
      </c>
      <c r="L16" s="95">
        <v>126</v>
      </c>
      <c r="M16" s="95">
        <v>145</v>
      </c>
      <c r="N16" s="95">
        <v>65</v>
      </c>
      <c r="O16" s="95">
        <v>156</v>
      </c>
      <c r="P16" s="95">
        <v>247</v>
      </c>
      <c r="Q16" s="95">
        <v>133</v>
      </c>
      <c r="R16" s="95">
        <v>41</v>
      </c>
      <c r="S16" s="95">
        <v>71</v>
      </c>
      <c r="U16" s="697" t="s">
        <v>893</v>
      </c>
      <c r="V16" s="698">
        <v>0</v>
      </c>
      <c r="W16" s="698">
        <v>0</v>
      </c>
      <c r="X16" s="698">
        <v>4.5631595525348317E-2</v>
      </c>
      <c r="Z16" s="697" t="s">
        <v>894</v>
      </c>
      <c r="AA16" s="699">
        <v>0.95172119831879542</v>
      </c>
      <c r="AB16" s="699">
        <v>2.3714134526763559</v>
      </c>
      <c r="AC16" s="699">
        <v>5.1527939674836765E-2</v>
      </c>
      <c r="AE16" s="697" t="s">
        <v>895</v>
      </c>
      <c r="AF16" s="698">
        <v>0.97491657405736154</v>
      </c>
      <c r="AG16" s="698">
        <v>3.5699031249999997</v>
      </c>
      <c r="AH16" s="698">
        <v>4.9552148151228999E-2</v>
      </c>
      <c r="AJ16" s="95" t="s">
        <v>896</v>
      </c>
      <c r="AK16" s="700">
        <v>0.52</v>
      </c>
      <c r="AL16" s="700">
        <v>1.23</v>
      </c>
      <c r="AM16" s="700">
        <v>0.82</v>
      </c>
      <c r="AO16" s="1093" t="s">
        <v>897</v>
      </c>
      <c r="AP16" s="1093"/>
      <c r="AQ16" s="1093"/>
      <c r="AR16" s="1093"/>
      <c r="AS16" s="1093"/>
      <c r="AT16" s="1093"/>
      <c r="AU16" s="1093"/>
    </row>
    <row r="17" spans="3:39" s="696" customFormat="1" ht="32.25" customHeight="1">
      <c r="C17" s="1092" t="s">
        <v>898</v>
      </c>
      <c r="D17" s="1092"/>
      <c r="E17" s="1092"/>
      <c r="F17" s="1092"/>
      <c r="G17" s="1092"/>
      <c r="H17" s="1092"/>
      <c r="I17" s="1092"/>
      <c r="K17" s="1095" t="s">
        <v>879</v>
      </c>
      <c r="L17" s="1095"/>
      <c r="M17" s="1095"/>
      <c r="N17" s="1095"/>
      <c r="O17" s="1095"/>
      <c r="P17" s="1095"/>
      <c r="Q17" s="1095"/>
      <c r="R17" s="1095"/>
      <c r="S17" s="1095"/>
      <c r="U17" s="697" t="s">
        <v>899</v>
      </c>
      <c r="V17" s="698">
        <v>1.0009437901206752</v>
      </c>
      <c r="W17" s="698">
        <v>0.98348962947124052</v>
      </c>
      <c r="X17" s="698">
        <v>4.2313497637349297E-2</v>
      </c>
      <c r="Z17" s="697" t="s">
        <v>896</v>
      </c>
      <c r="AA17" s="701">
        <v>0.77356881906790098</v>
      </c>
      <c r="AB17" s="701">
        <v>0.7520316840184279</v>
      </c>
      <c r="AC17" s="701">
        <v>0.5205026255384041</v>
      </c>
      <c r="AE17" s="95" t="s">
        <v>896</v>
      </c>
      <c r="AF17" s="700">
        <v>1.0802455911935882</v>
      </c>
      <c r="AG17" s="700">
        <v>1.4381145791183456</v>
      </c>
      <c r="AH17" s="700">
        <v>0.52660524968653144</v>
      </c>
      <c r="AJ17" s="1095" t="s">
        <v>879</v>
      </c>
      <c r="AK17" s="1095"/>
      <c r="AL17" s="1095"/>
      <c r="AM17" s="1095"/>
    </row>
    <row r="18" spans="3:39" s="696" customFormat="1" ht="30">
      <c r="C18" s="1"/>
      <c r="D18" s="1"/>
      <c r="E18" s="1"/>
      <c r="F18" s="1"/>
      <c r="G18" s="1"/>
      <c r="H18" s="1"/>
      <c r="I18" s="1"/>
      <c r="U18" s="697" t="s">
        <v>508</v>
      </c>
      <c r="V18" s="698">
        <v>0.91137775850070701</v>
      </c>
      <c r="W18" s="698">
        <v>1.1640679474736615</v>
      </c>
      <c r="X18" s="698">
        <v>2.9046655380274899E-2</v>
      </c>
      <c r="Z18" s="1095" t="s">
        <v>879</v>
      </c>
      <c r="AA18" s="1095"/>
      <c r="AB18" s="1095"/>
      <c r="AC18" s="1095"/>
      <c r="AE18" s="1095" t="s">
        <v>879</v>
      </c>
      <c r="AF18" s="1095"/>
      <c r="AG18" s="1095"/>
      <c r="AH18" s="1095"/>
      <c r="AJ18" s="1095" t="s">
        <v>900</v>
      </c>
      <c r="AK18" s="1095"/>
      <c r="AL18" s="1095"/>
      <c r="AM18" s="1095"/>
    </row>
    <row r="19" spans="3:39" s="696" customFormat="1" ht="30">
      <c r="C19" s="1"/>
      <c r="D19" s="1"/>
      <c r="E19" s="1"/>
      <c r="F19" s="1"/>
      <c r="G19" s="1"/>
      <c r="H19" s="1"/>
      <c r="I19" s="1"/>
      <c r="U19" s="697" t="s">
        <v>901</v>
      </c>
      <c r="V19" s="698">
        <v>1.5640946718957465</v>
      </c>
      <c r="W19" s="698">
        <v>0.88082782942142868</v>
      </c>
      <c r="X19" s="698">
        <v>1.9727233920913519E-2</v>
      </c>
      <c r="Z19" s="1095" t="s">
        <v>900</v>
      </c>
      <c r="AA19" s="1095"/>
      <c r="AB19" s="1095"/>
      <c r="AC19" s="1095"/>
      <c r="AE19" s="1095" t="s">
        <v>900</v>
      </c>
      <c r="AF19" s="1095"/>
      <c r="AG19" s="1095"/>
      <c r="AH19" s="1095"/>
    </row>
    <row r="20" spans="3:39" s="696" customFormat="1">
      <c r="C20" s="1"/>
      <c r="D20" s="1"/>
      <c r="E20" s="1"/>
      <c r="F20" s="1"/>
      <c r="G20" s="1"/>
      <c r="H20" s="1"/>
      <c r="I20" s="1"/>
      <c r="U20" s="95" t="s">
        <v>896</v>
      </c>
      <c r="V20" s="700">
        <v>0.8306421232451392</v>
      </c>
      <c r="W20" s="700">
        <v>0.85614146198345142</v>
      </c>
      <c r="X20" s="700">
        <v>0.79594935435562031</v>
      </c>
    </row>
    <row r="21" spans="3:39" s="696" customFormat="1">
      <c r="C21" s="1"/>
      <c r="D21" s="1"/>
      <c r="E21" s="1"/>
      <c r="F21" s="1"/>
      <c r="G21" s="1"/>
      <c r="H21" s="1"/>
      <c r="I21" s="1"/>
      <c r="U21" s="1095" t="s">
        <v>879</v>
      </c>
      <c r="V21" s="1095"/>
      <c r="W21" s="1095"/>
      <c r="X21" s="1095"/>
    </row>
    <row r="22" spans="3:39" s="696" customFormat="1">
      <c r="C22" s="1"/>
      <c r="D22" s="1"/>
      <c r="E22" s="1"/>
      <c r="F22" s="1"/>
      <c r="G22" s="1"/>
      <c r="H22" s="1"/>
      <c r="I22" s="1"/>
      <c r="U22" s="1095" t="s">
        <v>900</v>
      </c>
      <c r="V22" s="1095"/>
      <c r="W22" s="1095"/>
      <c r="X22" s="1095"/>
    </row>
    <row r="23" spans="3:39" s="696" customFormat="1" ht="22.5" customHeight="1">
      <c r="C23" s="1"/>
      <c r="D23" s="1"/>
      <c r="E23" s="1"/>
      <c r="F23" s="1"/>
      <c r="G23" s="1"/>
      <c r="H23" s="1"/>
      <c r="I23" s="1"/>
    </row>
    <row r="57" spans="49:52" s="696" customFormat="1" ht="22.5" customHeight="1">
      <c r="AW57" s="1097" t="s">
        <v>879</v>
      </c>
      <c r="AX57" s="1097"/>
      <c r="AY57" s="1097"/>
      <c r="AZ57" s="1097"/>
    </row>
    <row r="104" spans="50:53" s="696" customFormat="1" ht="30">
      <c r="AX104" s="697" t="s">
        <v>3</v>
      </c>
      <c r="AY104" s="697" t="s">
        <v>902</v>
      </c>
      <c r="AZ104" s="697" t="s">
        <v>903</v>
      </c>
      <c r="BA104" s="697" t="s">
        <v>904</v>
      </c>
    </row>
    <row r="105" spans="50:53" s="696" customFormat="1" ht="30">
      <c r="AX105" s="1096" t="s">
        <v>509</v>
      </c>
      <c r="AY105" s="702" t="s">
        <v>905</v>
      </c>
      <c r="AZ105" s="698">
        <v>0.87950593574257419</v>
      </c>
      <c r="BA105" s="698">
        <v>0.90987654320987654</v>
      </c>
    </row>
    <row r="106" spans="50:53" s="696" customFormat="1" ht="30">
      <c r="AX106" s="1096"/>
      <c r="AY106" s="702" t="s">
        <v>906</v>
      </c>
      <c r="AZ106" s="698">
        <v>0.15787605684210526</v>
      </c>
      <c r="BA106" s="698">
        <v>0.74778</v>
      </c>
    </row>
    <row r="107" spans="50:53" s="696" customFormat="1">
      <c r="AX107" s="1096"/>
      <c r="AY107" s="702" t="s">
        <v>510</v>
      </c>
      <c r="AZ107" s="698">
        <v>0.34554728155438075</v>
      </c>
      <c r="BA107" s="698">
        <v>1.242728101433662</v>
      </c>
    </row>
    <row r="108" spans="50:53" s="696" customFormat="1">
      <c r="AX108" s="1096"/>
      <c r="AY108" s="702" t="s">
        <v>511</v>
      </c>
      <c r="AZ108" s="698">
        <v>1.0481513885885452</v>
      </c>
      <c r="BA108" s="698">
        <v>1.5834767641996557</v>
      </c>
    </row>
    <row r="109" spans="50:53" s="696" customFormat="1">
      <c r="AX109" s="1096"/>
      <c r="AY109" s="702" t="s">
        <v>512</v>
      </c>
      <c r="AZ109" s="698">
        <v>0.67045826630132432</v>
      </c>
      <c r="BA109" s="698">
        <v>1.0306748466257669</v>
      </c>
    </row>
    <row r="110" spans="50:53" s="696" customFormat="1">
      <c r="AX110" s="1096"/>
      <c r="AY110" s="702" t="s">
        <v>513</v>
      </c>
      <c r="AZ110" s="698">
        <v>1.4914146020860637</v>
      </c>
      <c r="BA110" s="698">
        <v>1.1804404451811508</v>
      </c>
    </row>
    <row r="111" spans="50:53" s="696" customFormat="1">
      <c r="AX111" s="1096"/>
      <c r="AY111" s="702" t="s">
        <v>514</v>
      </c>
      <c r="AZ111" s="698">
        <v>2.0061932525993398</v>
      </c>
      <c r="BA111" s="698">
        <v>1.0431893687707641</v>
      </c>
    </row>
    <row r="112" spans="50:53" s="696" customFormat="1">
      <c r="AX112" s="1096"/>
      <c r="AY112" s="702" t="s">
        <v>907</v>
      </c>
      <c r="AZ112" s="698">
        <v>0.17672996832432433</v>
      </c>
      <c r="BA112" s="698">
        <v>0.44900000000000001</v>
      </c>
    </row>
    <row r="113" spans="50:53" s="696" customFormat="1">
      <c r="AX113" s="1098" t="s">
        <v>908</v>
      </c>
      <c r="AY113" s="1098"/>
      <c r="AZ113" s="700">
        <v>0.84698459400483228</v>
      </c>
      <c r="BA113" s="700">
        <v>1.0233957586776095</v>
      </c>
    </row>
    <row r="114" spans="50:53" s="696" customFormat="1" ht="30">
      <c r="AX114" s="1096" t="s">
        <v>515</v>
      </c>
      <c r="AY114" s="702" t="s">
        <v>909</v>
      </c>
      <c r="AZ114" s="698">
        <v>0.49844607743932229</v>
      </c>
      <c r="BA114" s="698">
        <v>7.6343510917842944E-2</v>
      </c>
    </row>
    <row r="115" spans="50:53" s="696" customFormat="1" ht="30">
      <c r="AX115" s="1096"/>
      <c r="AY115" s="702" t="s">
        <v>910</v>
      </c>
      <c r="AZ115" s="698">
        <v>1.3006054366083186</v>
      </c>
      <c r="BA115" s="698">
        <v>0.71</v>
      </c>
    </row>
    <row r="116" spans="50:53" s="696" customFormat="1">
      <c r="AX116" s="1096"/>
      <c r="AY116" s="702" t="s">
        <v>911</v>
      </c>
      <c r="AZ116" s="698">
        <v>5.4000505617170791E-2</v>
      </c>
      <c r="BA116" s="698">
        <v>0.12156704361873991</v>
      </c>
    </row>
    <row r="117" spans="50:53" s="696" customFormat="1">
      <c r="AX117" s="1096"/>
      <c r="AY117" s="702" t="s">
        <v>912</v>
      </c>
      <c r="AZ117" s="698">
        <v>1.9384428206998832</v>
      </c>
      <c r="BA117" s="698">
        <v>0.64631265533108595</v>
      </c>
    </row>
    <row r="118" spans="50:53" s="696" customFormat="1" ht="30">
      <c r="AX118" s="1096"/>
      <c r="AY118" s="702" t="s">
        <v>913</v>
      </c>
      <c r="AZ118" s="698">
        <v>2.1575092242257039</v>
      </c>
      <c r="BA118" s="698">
        <v>1.1975</v>
      </c>
    </row>
    <row r="119" spans="50:53" s="696" customFormat="1">
      <c r="AX119" s="1096"/>
      <c r="AY119" s="702" t="s">
        <v>914</v>
      </c>
      <c r="AZ119" s="698">
        <v>0.51080207854085435</v>
      </c>
      <c r="BA119" s="698">
        <v>1.0518181818181818</v>
      </c>
    </row>
    <row r="120" spans="50:53" s="696" customFormat="1" ht="30">
      <c r="AX120" s="1096"/>
      <c r="AY120" s="702" t="s">
        <v>516</v>
      </c>
      <c r="AZ120" s="698">
        <v>0</v>
      </c>
      <c r="BA120" s="698">
        <v>0.4</v>
      </c>
    </row>
    <row r="121" spans="50:53" s="696" customFormat="1">
      <c r="AX121" s="1098" t="s">
        <v>908</v>
      </c>
      <c r="AY121" s="1098"/>
      <c r="AZ121" s="700">
        <v>0.92282944901875053</v>
      </c>
      <c r="BA121" s="700">
        <v>0.60050591309797874</v>
      </c>
    </row>
    <row r="122" spans="50:53" s="696" customFormat="1" ht="30">
      <c r="AX122" s="1096" t="s">
        <v>915</v>
      </c>
      <c r="AY122" s="702" t="s">
        <v>916</v>
      </c>
      <c r="AZ122" s="698">
        <v>0.87292054511537376</v>
      </c>
      <c r="BA122" s="698">
        <v>1.7846153846153847</v>
      </c>
    </row>
    <row r="123" spans="50:53" s="696" customFormat="1" ht="30">
      <c r="AX123" s="1096"/>
      <c r="AY123" s="702" t="s">
        <v>917</v>
      </c>
      <c r="AZ123" s="698">
        <v>0.66656252407278493</v>
      </c>
      <c r="BA123" s="698">
        <v>2.8864864864864863</v>
      </c>
    </row>
    <row r="124" spans="50:53" s="696" customFormat="1" ht="30">
      <c r="AX124" s="1096"/>
      <c r="AY124" s="702" t="s">
        <v>517</v>
      </c>
      <c r="AZ124" s="698">
        <v>0.20225123814910631</v>
      </c>
      <c r="BA124" s="698">
        <v>3.935483870967742</v>
      </c>
    </row>
    <row r="125" spans="50:53" s="696" customFormat="1" ht="30">
      <c r="AX125" s="1096"/>
      <c r="AY125" s="702" t="s">
        <v>518</v>
      </c>
      <c r="AZ125" s="698">
        <v>0.12512345885161946</v>
      </c>
      <c r="BA125" s="698">
        <v>2.1483870967741936</v>
      </c>
    </row>
    <row r="126" spans="50:53" s="696" customFormat="1">
      <c r="AX126" s="1096"/>
      <c r="AY126" s="702" t="s">
        <v>918</v>
      </c>
      <c r="AZ126" s="698">
        <v>0.83283617542317667</v>
      </c>
      <c r="BA126" s="698">
        <v>0.6441960391034578</v>
      </c>
    </row>
    <row r="127" spans="50:53" s="696" customFormat="1">
      <c r="AX127" s="1096"/>
      <c r="AY127" s="702" t="s">
        <v>919</v>
      </c>
      <c r="AZ127" s="698">
        <v>7.1073225696613146E-2</v>
      </c>
      <c r="BA127" s="698">
        <v>1.3846153846153846</v>
      </c>
    </row>
    <row r="128" spans="50:53" s="696" customFormat="1" ht="30">
      <c r="AX128" s="1096"/>
      <c r="AY128" s="702" t="s">
        <v>920</v>
      </c>
      <c r="AZ128" s="698">
        <v>5.3404990584639218E-2</v>
      </c>
      <c r="BA128" s="698">
        <v>0.2</v>
      </c>
    </row>
    <row r="129" spans="50:53" s="696" customFormat="1" ht="30">
      <c r="AX129" s="1096"/>
      <c r="AY129" s="702" t="s">
        <v>921</v>
      </c>
      <c r="AZ129" s="698">
        <v>2.8263666350029233</v>
      </c>
      <c r="BA129" s="698">
        <v>1</v>
      </c>
    </row>
    <row r="130" spans="50:53" s="696" customFormat="1">
      <c r="AX130" s="1098" t="s">
        <v>908</v>
      </c>
      <c r="AY130" s="1098"/>
      <c r="AZ130" s="700">
        <v>0.70631734911202959</v>
      </c>
      <c r="BA130" s="700">
        <v>1.7479730328203309</v>
      </c>
    </row>
    <row r="131" spans="50:53" s="696" customFormat="1">
      <c r="AX131" s="1096" t="s">
        <v>922</v>
      </c>
      <c r="AY131" s="702" t="s">
        <v>923</v>
      </c>
      <c r="AZ131" s="698">
        <v>0.66394528776058281</v>
      </c>
      <c r="BA131" s="698">
        <v>1.7987500000000001</v>
      </c>
    </row>
    <row r="132" spans="50:53" s="696" customFormat="1">
      <c r="AX132" s="1096"/>
      <c r="AY132" s="702" t="s">
        <v>924</v>
      </c>
      <c r="AZ132" s="698">
        <v>0.90539507709129363</v>
      </c>
      <c r="BA132" s="698">
        <v>1.0760813968648768</v>
      </c>
    </row>
    <row r="133" spans="50:53" s="696" customFormat="1">
      <c r="AX133" s="1096"/>
      <c r="AY133" s="702" t="s">
        <v>925</v>
      </c>
      <c r="AZ133" s="698">
        <v>0.16981487648339821</v>
      </c>
      <c r="BA133" s="698">
        <v>6.3368105584692525E-2</v>
      </c>
    </row>
    <row r="134" spans="50:53" s="696" customFormat="1">
      <c r="AX134" s="1096"/>
      <c r="AY134" s="702" t="s">
        <v>926</v>
      </c>
      <c r="AZ134" s="698">
        <v>0.77743983124623961</v>
      </c>
      <c r="BA134" s="698">
        <v>0.59338356020820471</v>
      </c>
    </row>
    <row r="135" spans="50:53" s="696" customFormat="1">
      <c r="AX135" s="1098" t="s">
        <v>908</v>
      </c>
      <c r="AY135" s="1098"/>
      <c r="AZ135" s="700">
        <v>0.62914876814537857</v>
      </c>
      <c r="BA135" s="700">
        <v>0.88289576566444361</v>
      </c>
    </row>
    <row r="136" spans="50:53" s="696" customFormat="1" ht="30">
      <c r="AX136" s="1096" t="s">
        <v>927</v>
      </c>
      <c r="AY136" s="702" t="s">
        <v>928</v>
      </c>
      <c r="AZ136" s="698">
        <v>2.0618206929148988</v>
      </c>
      <c r="BA136" s="698">
        <v>0.88898916967509023</v>
      </c>
    </row>
    <row r="137" spans="50:53" s="696" customFormat="1">
      <c r="AX137" s="1096"/>
      <c r="AY137" s="702" t="s">
        <v>929</v>
      </c>
      <c r="AZ137" s="698">
        <v>1.5832004931991981</v>
      </c>
      <c r="BA137" s="698">
        <v>0.90697674418604646</v>
      </c>
    </row>
    <row r="138" spans="50:53" s="696" customFormat="1">
      <c r="AX138" s="1098" t="s">
        <v>908</v>
      </c>
      <c r="AY138" s="1098"/>
      <c r="AZ138" s="700">
        <v>1.8225105930570484</v>
      </c>
      <c r="BA138" s="700">
        <v>0.8979829569305684</v>
      </c>
    </row>
    <row r="139" spans="50:53" s="696" customFormat="1">
      <c r="AX139" s="703" t="s">
        <v>930</v>
      </c>
      <c r="AY139" s="702" t="s">
        <v>931</v>
      </c>
      <c r="AZ139" s="698">
        <v>0.87252620476190468</v>
      </c>
      <c r="BA139" s="698">
        <v>0.79166666666666663</v>
      </c>
    </row>
    <row r="140" spans="50:53" s="696" customFormat="1">
      <c r="AX140" s="1098" t="s">
        <v>908</v>
      </c>
      <c r="AY140" s="1098"/>
      <c r="AZ140" s="700">
        <v>0.87252620476190468</v>
      </c>
      <c r="BA140" s="700">
        <v>0.79166666666666663</v>
      </c>
    </row>
    <row r="141" spans="50:53" s="696" customFormat="1">
      <c r="AX141" s="703" t="s">
        <v>932</v>
      </c>
      <c r="AY141" s="702" t="s">
        <v>933</v>
      </c>
      <c r="AZ141" s="698">
        <v>0</v>
      </c>
      <c r="BA141" s="698">
        <v>0</v>
      </c>
    </row>
    <row r="142" spans="50:53" s="696" customFormat="1">
      <c r="AX142" s="1098" t="s">
        <v>908</v>
      </c>
      <c r="AY142" s="1098"/>
      <c r="AZ142" s="700">
        <v>0</v>
      </c>
      <c r="BA142" s="700">
        <v>0</v>
      </c>
    </row>
    <row r="143" spans="50:53" s="696" customFormat="1">
      <c r="AX143" s="1096" t="s">
        <v>934</v>
      </c>
      <c r="AY143" s="702" t="s">
        <v>935</v>
      </c>
      <c r="AZ143" s="698">
        <v>0</v>
      </c>
      <c r="BA143" s="698">
        <v>1.7161654135338347</v>
      </c>
    </row>
    <row r="144" spans="50:53" s="696" customFormat="1">
      <c r="AX144" s="1096"/>
      <c r="AY144" s="702" t="s">
        <v>936</v>
      </c>
      <c r="AZ144" s="698">
        <v>0</v>
      </c>
      <c r="BA144" s="698">
        <v>0.83712121212121215</v>
      </c>
    </row>
    <row r="145" spans="50:53" s="696" customFormat="1">
      <c r="AX145" s="1098" t="s">
        <v>908</v>
      </c>
      <c r="AY145" s="1098"/>
      <c r="AZ145" s="700">
        <v>0</v>
      </c>
      <c r="BA145" s="700">
        <v>1.2766433128275234</v>
      </c>
    </row>
    <row r="146" spans="50:53" s="696" customFormat="1" ht="30">
      <c r="AX146" s="1096" t="s">
        <v>937</v>
      </c>
      <c r="AY146" s="702" t="s">
        <v>938</v>
      </c>
      <c r="AZ146" s="698">
        <v>0</v>
      </c>
      <c r="BA146" s="698">
        <v>0.23146158073019915</v>
      </c>
    </row>
    <row r="147" spans="50:53" s="696" customFormat="1" ht="30">
      <c r="AX147" s="1096"/>
      <c r="AY147" s="702" t="s">
        <v>939</v>
      </c>
      <c r="AZ147" s="698">
        <v>0</v>
      </c>
      <c r="BA147" s="698">
        <v>0.16414628874661819</v>
      </c>
    </row>
    <row r="148" spans="50:53" s="696" customFormat="1">
      <c r="AX148" s="1096"/>
      <c r="AY148" s="702" t="s">
        <v>940</v>
      </c>
      <c r="AZ148" s="698">
        <v>0</v>
      </c>
      <c r="BA148" s="698">
        <v>0.82394314059376617</v>
      </c>
    </row>
    <row r="149" spans="50:53" s="696" customFormat="1">
      <c r="AX149" s="1096"/>
      <c r="AY149" s="702" t="s">
        <v>941</v>
      </c>
      <c r="AZ149" s="698">
        <v>0</v>
      </c>
      <c r="BA149" s="698">
        <v>0.93959999999999999</v>
      </c>
    </row>
    <row r="150" spans="50:53" s="696" customFormat="1">
      <c r="AX150" s="1098" t="s">
        <v>908</v>
      </c>
      <c r="AY150" s="1098"/>
      <c r="AZ150" s="700">
        <v>0</v>
      </c>
      <c r="BA150" s="700">
        <v>0.53978775251764588</v>
      </c>
    </row>
    <row r="180" spans="32:35" s="696" customFormat="1" ht="90">
      <c r="AF180" s="704" t="s">
        <v>942</v>
      </c>
      <c r="AG180" s="697" t="s">
        <v>943</v>
      </c>
      <c r="AH180" s="697" t="s">
        <v>944</v>
      </c>
      <c r="AI180" s="697" t="s">
        <v>945</v>
      </c>
    </row>
    <row r="181" spans="32:35" s="696" customFormat="1" ht="90">
      <c r="AF181" s="697" t="s">
        <v>946</v>
      </c>
      <c r="AG181" s="698">
        <v>0</v>
      </c>
      <c r="AH181" s="698">
        <v>0</v>
      </c>
      <c r="AI181" s="698">
        <v>0.35</v>
      </c>
    </row>
    <row r="182" spans="32:35" s="696" customFormat="1" ht="60">
      <c r="AF182" s="697" t="s">
        <v>947</v>
      </c>
      <c r="AG182" s="698">
        <v>1.05</v>
      </c>
      <c r="AH182" s="698">
        <v>2.4</v>
      </c>
      <c r="AI182" s="698">
        <v>0.21</v>
      </c>
    </row>
    <row r="183" spans="32:35" s="696" customFormat="1" ht="75">
      <c r="AF183" s="697" t="s">
        <v>948</v>
      </c>
      <c r="AG183" s="698">
        <v>0.87</v>
      </c>
      <c r="AH183" s="698">
        <v>1</v>
      </c>
      <c r="AI183" s="698">
        <v>0.1</v>
      </c>
    </row>
    <row r="184" spans="32:35" s="696" customFormat="1" ht="90">
      <c r="AF184" s="697" t="s">
        <v>949</v>
      </c>
      <c r="AG184" s="698">
        <v>0</v>
      </c>
      <c r="AH184" s="698">
        <v>0</v>
      </c>
      <c r="AI184" s="698">
        <v>0.1</v>
      </c>
    </row>
    <row r="185" spans="32:35" s="696" customFormat="1" ht="45">
      <c r="AF185" s="697" t="s">
        <v>950</v>
      </c>
      <c r="AG185" s="698">
        <v>0.7</v>
      </c>
      <c r="AH185" s="698">
        <v>2.75</v>
      </c>
      <c r="AI185" s="698">
        <v>0.06</v>
      </c>
    </row>
    <row r="186" spans="32:35" s="696" customFormat="1">
      <c r="AF186" s="95" t="s">
        <v>896</v>
      </c>
      <c r="AG186" s="700">
        <v>0.52</v>
      </c>
      <c r="AH186" s="700">
        <v>1.23</v>
      </c>
      <c r="AI186" s="700">
        <v>0.82</v>
      </c>
    </row>
  </sheetData>
  <mergeCells count="39">
    <mergeCell ref="AX145:AY145"/>
    <mergeCell ref="AX146:AX149"/>
    <mergeCell ref="AX150:AY150"/>
    <mergeCell ref="AX135:AY135"/>
    <mergeCell ref="AX136:AX137"/>
    <mergeCell ref="AX138:AY138"/>
    <mergeCell ref="AX140:AY140"/>
    <mergeCell ref="AX142:AY142"/>
    <mergeCell ref="AX143:AX144"/>
    <mergeCell ref="AX131:AX134"/>
    <mergeCell ref="Z19:AC19"/>
    <mergeCell ref="AE19:AH19"/>
    <mergeCell ref="U21:X21"/>
    <mergeCell ref="U22:X22"/>
    <mergeCell ref="AW57:AZ57"/>
    <mergeCell ref="AX105:AX112"/>
    <mergeCell ref="AX113:AY113"/>
    <mergeCell ref="AX114:AX120"/>
    <mergeCell ref="AX121:AY121"/>
    <mergeCell ref="AX122:AX129"/>
    <mergeCell ref="AX130:AY130"/>
    <mergeCell ref="C17:I17"/>
    <mergeCell ref="K17:S17"/>
    <mergeCell ref="AJ17:AM17"/>
    <mergeCell ref="Z18:AC18"/>
    <mergeCell ref="AE18:AH18"/>
    <mergeCell ref="AJ18:AM18"/>
    <mergeCell ref="AO2:AU2"/>
    <mergeCell ref="AW2:AZ2"/>
    <mergeCell ref="C3:G3"/>
    <mergeCell ref="C4:G4"/>
    <mergeCell ref="C16:I16"/>
    <mergeCell ref="AO16:AU16"/>
    <mergeCell ref="C2:I2"/>
    <mergeCell ref="K2:S2"/>
    <mergeCell ref="U2:X2"/>
    <mergeCell ref="Z2:AC2"/>
    <mergeCell ref="AE2:AH2"/>
    <mergeCell ref="AJ2:AM2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41F1-58F4-4757-A5DE-F89D9CF63F5D}">
  <dimension ref="C2:H147"/>
  <sheetViews>
    <sheetView showGridLines="0" zoomScale="75" zoomScaleNormal="75" workbookViewId="0">
      <selection activeCell="C3" sqref="C3:F3"/>
    </sheetView>
  </sheetViews>
  <sheetFormatPr baseColWidth="10" defaultColWidth="11.42578125" defaultRowHeight="15"/>
  <cols>
    <col min="1" max="1" width="4" style="1" customWidth="1"/>
    <col min="2" max="2" width="11.42578125" style="1"/>
    <col min="3" max="3" width="91" style="1" customWidth="1"/>
    <col min="4" max="6" width="16.28515625" style="1" customWidth="1"/>
    <col min="7" max="7" width="19.140625" style="1" customWidth="1"/>
    <col min="8" max="8" width="22.5703125" style="1" customWidth="1"/>
    <col min="9" max="16384" width="11.42578125" style="1"/>
  </cols>
  <sheetData>
    <row r="2" spans="3:7" ht="24" customHeight="1">
      <c r="C2" s="988" t="s">
        <v>1061</v>
      </c>
      <c r="D2" s="988"/>
      <c r="E2" s="988"/>
      <c r="F2" s="988"/>
      <c r="G2" s="491"/>
    </row>
    <row r="3" spans="3:7" ht="24" customHeight="1">
      <c r="C3" s="951" t="s">
        <v>864</v>
      </c>
      <c r="D3" s="951"/>
      <c r="E3" s="951"/>
      <c r="F3" s="951"/>
      <c r="G3" s="491"/>
    </row>
    <row r="4" spans="3:7" ht="24" customHeight="1">
      <c r="C4" s="951">
        <v>2021</v>
      </c>
      <c r="D4" s="951"/>
      <c r="E4" s="951"/>
      <c r="F4" s="951"/>
      <c r="G4" s="491"/>
    </row>
    <row r="5" spans="3:7" ht="24" customHeight="1">
      <c r="C5" s="952" t="s">
        <v>524</v>
      </c>
      <c r="D5" s="952"/>
      <c r="E5" s="952"/>
      <c r="F5" s="952"/>
      <c r="G5" s="491"/>
    </row>
    <row r="6" spans="3:7" ht="24" customHeight="1">
      <c r="C6" s="496"/>
      <c r="D6" s="491"/>
      <c r="E6" s="491"/>
      <c r="F6" s="491"/>
      <c r="G6" s="491"/>
    </row>
    <row r="7" spans="3:7" ht="60.75" thickBot="1">
      <c r="C7" s="734" t="s">
        <v>951</v>
      </c>
      <c r="D7" s="734" t="s">
        <v>943</v>
      </c>
      <c r="E7" s="734" t="s">
        <v>944</v>
      </c>
      <c r="F7" s="734" t="s">
        <v>945</v>
      </c>
    </row>
    <row r="8" spans="3:7">
      <c r="C8" s="750" t="s">
        <v>952</v>
      </c>
      <c r="D8" s="753">
        <v>0.87660213007725685</v>
      </c>
      <c r="E8" s="753">
        <v>0.89176570458404081</v>
      </c>
      <c r="F8" s="753">
        <v>0.24913408683718569</v>
      </c>
    </row>
    <row r="9" spans="3:7">
      <c r="C9" s="751" t="s">
        <v>953</v>
      </c>
      <c r="D9" s="754">
        <v>1.2228934167654799</v>
      </c>
      <c r="E9" s="754">
        <v>1.1518999518387967</v>
      </c>
      <c r="F9" s="754">
        <v>0.13671100443880738</v>
      </c>
    </row>
    <row r="10" spans="3:7" ht="28.5" customHeight="1">
      <c r="C10" s="750" t="s">
        <v>954</v>
      </c>
      <c r="D10" s="753">
        <v>0.86078945923173456</v>
      </c>
      <c r="E10" s="753">
        <v>0.95714285714285707</v>
      </c>
      <c r="F10" s="753">
        <v>0.10769728277785041</v>
      </c>
    </row>
    <row r="11" spans="3:7">
      <c r="C11" s="751" t="s">
        <v>955</v>
      </c>
      <c r="D11" s="754">
        <v>1.0187192342999636</v>
      </c>
      <c r="E11" s="754">
        <v>1.1665308174733793</v>
      </c>
      <c r="F11" s="754">
        <v>0.10014605416791741</v>
      </c>
    </row>
    <row r="12" spans="3:7">
      <c r="C12" s="750" t="s">
        <v>956</v>
      </c>
      <c r="D12" s="753">
        <v>0.48871728465374326</v>
      </c>
      <c r="E12" s="753">
        <v>0.9419325480609988</v>
      </c>
      <c r="F12" s="753">
        <v>6.5541943669973318E-2</v>
      </c>
    </row>
    <row r="13" spans="3:7">
      <c r="C13" s="751" t="s">
        <v>893</v>
      </c>
      <c r="D13" s="754">
        <v>0</v>
      </c>
      <c r="E13" s="754">
        <v>0</v>
      </c>
      <c r="F13" s="754">
        <v>4.5631595525348317E-2</v>
      </c>
    </row>
    <row r="14" spans="3:7">
      <c r="C14" s="750" t="s">
        <v>899</v>
      </c>
      <c r="D14" s="753">
        <v>1.0009437901206752</v>
      </c>
      <c r="E14" s="753">
        <v>0.98348962947124052</v>
      </c>
      <c r="F14" s="753">
        <v>4.2313497637349297E-2</v>
      </c>
    </row>
    <row r="15" spans="3:7">
      <c r="C15" s="751" t="s">
        <v>508</v>
      </c>
      <c r="D15" s="754">
        <v>0.91137775850070701</v>
      </c>
      <c r="E15" s="754">
        <v>1.1640679474736615</v>
      </c>
      <c r="F15" s="754">
        <v>2.9046655380274899E-2</v>
      </c>
    </row>
    <row r="16" spans="3:7">
      <c r="C16" s="750" t="s">
        <v>901</v>
      </c>
      <c r="D16" s="753">
        <v>1.5640946718957465</v>
      </c>
      <c r="E16" s="753">
        <v>0.88082782942142868</v>
      </c>
      <c r="F16" s="753">
        <v>1.9727233920913519E-2</v>
      </c>
    </row>
    <row r="17" spans="3:6" ht="15.75" thickBot="1">
      <c r="C17" s="734" t="s">
        <v>896</v>
      </c>
      <c r="D17" s="752">
        <v>0.8306421232451392</v>
      </c>
      <c r="E17" s="752">
        <v>0.85614146198345142</v>
      </c>
      <c r="F17" s="752">
        <v>0.79594935435562031</v>
      </c>
    </row>
    <row r="18" spans="3:6">
      <c r="C18" s="1099" t="s">
        <v>879</v>
      </c>
      <c r="D18" s="1099"/>
      <c r="E18" s="1099"/>
      <c r="F18" s="1099"/>
    </row>
    <row r="19" spans="3:6">
      <c r="C19" s="1099" t="s">
        <v>900</v>
      </c>
      <c r="D19" s="1099"/>
      <c r="E19" s="1099"/>
      <c r="F19" s="1099"/>
    </row>
    <row r="20" spans="3:6" ht="22.5" customHeight="1">
      <c r="C20" s="77"/>
      <c r="D20" s="77"/>
      <c r="E20" s="77"/>
      <c r="F20" s="77"/>
    </row>
    <row r="54" spans="7:7" ht="22.5" customHeight="1">
      <c r="G54" s="749"/>
    </row>
    <row r="100" spans="7:8" ht="15.75" thickBot="1"/>
    <row r="101" spans="7:8" ht="30">
      <c r="G101" s="708" t="s">
        <v>903</v>
      </c>
      <c r="H101" s="709" t="s">
        <v>904</v>
      </c>
    </row>
    <row r="102" spans="7:8">
      <c r="G102" s="710">
        <v>0.87950593574257419</v>
      </c>
      <c r="H102" s="711">
        <v>0.90987654320987654</v>
      </c>
    </row>
    <row r="103" spans="7:8">
      <c r="G103" s="710">
        <v>0.15787605684210526</v>
      </c>
      <c r="H103" s="711">
        <v>0.74778</v>
      </c>
    </row>
    <row r="104" spans="7:8">
      <c r="G104" s="710">
        <v>0.34554728155438075</v>
      </c>
      <c r="H104" s="711">
        <v>1.242728101433662</v>
      </c>
    </row>
    <row r="105" spans="7:8">
      <c r="G105" s="710">
        <v>1.0481513885885452</v>
      </c>
      <c r="H105" s="711">
        <v>1.5834767641996557</v>
      </c>
    </row>
    <row r="106" spans="7:8">
      <c r="G106" s="710">
        <v>0.67045826630132432</v>
      </c>
      <c r="H106" s="711">
        <v>1.0306748466257669</v>
      </c>
    </row>
    <row r="107" spans="7:8">
      <c r="G107" s="710">
        <v>1.4914146020860637</v>
      </c>
      <c r="H107" s="711">
        <v>1.1804404451811508</v>
      </c>
    </row>
    <row r="108" spans="7:8">
      <c r="G108" s="710">
        <v>2.0061932525993398</v>
      </c>
      <c r="H108" s="711">
        <v>1.0431893687707641</v>
      </c>
    </row>
    <row r="109" spans="7:8">
      <c r="G109" s="710">
        <v>0.17672996832432433</v>
      </c>
      <c r="H109" s="711">
        <v>0.44900000000000001</v>
      </c>
    </row>
    <row r="110" spans="7:8">
      <c r="G110" s="707">
        <v>0.84698459400483228</v>
      </c>
      <c r="H110" s="712">
        <v>1.0233957586776095</v>
      </c>
    </row>
    <row r="111" spans="7:8">
      <c r="G111" s="710">
        <v>0.49844607743932229</v>
      </c>
      <c r="H111" s="711">
        <v>7.6343510917842944E-2</v>
      </c>
    </row>
    <row r="112" spans="7:8">
      <c r="G112" s="710">
        <v>1.3006054366083186</v>
      </c>
      <c r="H112" s="711">
        <v>0.71</v>
      </c>
    </row>
    <row r="113" spans="7:8">
      <c r="G113" s="710">
        <v>5.4000505617170791E-2</v>
      </c>
      <c r="H113" s="711">
        <v>0.12156704361873991</v>
      </c>
    </row>
    <row r="114" spans="7:8">
      <c r="G114" s="710">
        <v>1.9384428206998832</v>
      </c>
      <c r="H114" s="711">
        <v>0.64631265533108595</v>
      </c>
    </row>
    <row r="115" spans="7:8">
      <c r="G115" s="710">
        <v>2.1575092242257039</v>
      </c>
      <c r="H115" s="711">
        <v>1.1975</v>
      </c>
    </row>
    <row r="116" spans="7:8">
      <c r="G116" s="710">
        <v>0.51080207854085435</v>
      </c>
      <c r="H116" s="711">
        <v>1.0518181818181818</v>
      </c>
    </row>
    <row r="117" spans="7:8">
      <c r="G117" s="710">
        <v>0</v>
      </c>
      <c r="H117" s="711">
        <v>0.4</v>
      </c>
    </row>
    <row r="118" spans="7:8">
      <c r="G118" s="707">
        <v>0.92282944901875053</v>
      </c>
      <c r="H118" s="712">
        <v>0.60050591309797874</v>
      </c>
    </row>
    <row r="119" spans="7:8">
      <c r="G119" s="710">
        <v>0.87292054511537376</v>
      </c>
      <c r="H119" s="711">
        <v>1.7846153846153847</v>
      </c>
    </row>
    <row r="120" spans="7:8">
      <c r="G120" s="710">
        <v>0.66656252407278493</v>
      </c>
      <c r="H120" s="711">
        <v>2.8864864864864863</v>
      </c>
    </row>
    <row r="121" spans="7:8">
      <c r="G121" s="710">
        <v>0.20225123814910631</v>
      </c>
      <c r="H121" s="711">
        <v>3.935483870967742</v>
      </c>
    </row>
    <row r="122" spans="7:8">
      <c r="G122" s="710">
        <v>0.12512345885161946</v>
      </c>
      <c r="H122" s="711">
        <v>2.1483870967741936</v>
      </c>
    </row>
    <row r="123" spans="7:8">
      <c r="G123" s="710">
        <v>0.83283617542317667</v>
      </c>
      <c r="H123" s="711">
        <v>0.6441960391034578</v>
      </c>
    </row>
    <row r="124" spans="7:8">
      <c r="G124" s="710">
        <v>7.1073225696613146E-2</v>
      </c>
      <c r="H124" s="711">
        <v>1.3846153846153846</v>
      </c>
    </row>
    <row r="125" spans="7:8">
      <c r="G125" s="710">
        <v>5.3404990584639218E-2</v>
      </c>
      <c r="H125" s="711">
        <v>0.2</v>
      </c>
    </row>
    <row r="126" spans="7:8">
      <c r="G126" s="710">
        <v>2.8263666350029233</v>
      </c>
      <c r="H126" s="711">
        <v>1</v>
      </c>
    </row>
    <row r="127" spans="7:8">
      <c r="G127" s="707">
        <v>0.70631734911202959</v>
      </c>
      <c r="H127" s="712">
        <v>1.7479730328203309</v>
      </c>
    </row>
    <row r="128" spans="7:8">
      <c r="G128" s="710">
        <v>0.66394528776058281</v>
      </c>
      <c r="H128" s="711">
        <v>1.7987500000000001</v>
      </c>
    </row>
    <row r="129" spans="7:8">
      <c r="G129" s="710">
        <v>0.90539507709129363</v>
      </c>
      <c r="H129" s="711">
        <v>1.0760813968648768</v>
      </c>
    </row>
    <row r="130" spans="7:8">
      <c r="G130" s="710">
        <v>0.16981487648339821</v>
      </c>
      <c r="H130" s="711">
        <v>6.3368105584692525E-2</v>
      </c>
    </row>
    <row r="131" spans="7:8">
      <c r="G131" s="710">
        <v>0.77743983124623961</v>
      </c>
      <c r="H131" s="711">
        <v>0.59338356020820471</v>
      </c>
    </row>
    <row r="132" spans="7:8">
      <c r="G132" s="707">
        <v>0.62914876814537857</v>
      </c>
      <c r="H132" s="712">
        <v>0.88289576566444361</v>
      </c>
    </row>
    <row r="133" spans="7:8">
      <c r="G133" s="710">
        <v>2.0618206929148988</v>
      </c>
      <c r="H133" s="711">
        <v>0.88898916967509023</v>
      </c>
    </row>
    <row r="134" spans="7:8">
      <c r="G134" s="710">
        <v>1.5832004931991981</v>
      </c>
      <c r="H134" s="711">
        <v>0.90697674418604646</v>
      </c>
    </row>
    <row r="135" spans="7:8">
      <c r="G135" s="707">
        <v>1.8225105930570484</v>
      </c>
      <c r="H135" s="712">
        <v>0.8979829569305684</v>
      </c>
    </row>
    <row r="136" spans="7:8">
      <c r="G136" s="710">
        <v>0.87252620476190468</v>
      </c>
      <c r="H136" s="711">
        <v>0.79166666666666663</v>
      </c>
    </row>
    <row r="137" spans="7:8">
      <c r="G137" s="707">
        <v>0.87252620476190468</v>
      </c>
      <c r="H137" s="712">
        <v>0.79166666666666663</v>
      </c>
    </row>
    <row r="138" spans="7:8">
      <c r="G138" s="710">
        <v>0</v>
      </c>
      <c r="H138" s="711">
        <v>0</v>
      </c>
    </row>
    <row r="139" spans="7:8">
      <c r="G139" s="707">
        <v>0</v>
      </c>
      <c r="H139" s="712">
        <v>0</v>
      </c>
    </row>
    <row r="140" spans="7:8">
      <c r="G140" s="710">
        <v>0</v>
      </c>
      <c r="H140" s="711">
        <v>1.7161654135338347</v>
      </c>
    </row>
    <row r="141" spans="7:8">
      <c r="G141" s="710">
        <v>0</v>
      </c>
      <c r="H141" s="711">
        <v>0.83712121212121215</v>
      </c>
    </row>
    <row r="142" spans="7:8">
      <c r="G142" s="707">
        <v>0</v>
      </c>
      <c r="H142" s="712">
        <v>1.2766433128275234</v>
      </c>
    </row>
    <row r="143" spans="7:8">
      <c r="G143" s="710">
        <v>0</v>
      </c>
      <c r="H143" s="711">
        <v>0.23146158073019915</v>
      </c>
    </row>
    <row r="144" spans="7:8">
      <c r="G144" s="710">
        <v>0</v>
      </c>
      <c r="H144" s="711">
        <v>0.16414628874661819</v>
      </c>
    </row>
    <row r="145" spans="7:8">
      <c r="G145" s="710">
        <v>0</v>
      </c>
      <c r="H145" s="711">
        <v>0.82394314059376617</v>
      </c>
    </row>
    <row r="146" spans="7:8">
      <c r="G146" s="710">
        <v>0</v>
      </c>
      <c r="H146" s="711">
        <v>0.93959999999999999</v>
      </c>
    </row>
    <row r="147" spans="7:8" ht="15.75" thickBot="1">
      <c r="G147" s="713">
        <v>0</v>
      </c>
      <c r="H147" s="714">
        <v>0.53978775251764588</v>
      </c>
    </row>
  </sheetData>
  <mergeCells count="6">
    <mergeCell ref="C19:F19"/>
    <mergeCell ref="C2:F2"/>
    <mergeCell ref="C3:F3"/>
    <mergeCell ref="C4:F4"/>
    <mergeCell ref="C5:F5"/>
    <mergeCell ref="C18:F1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49DE-0BBF-44F9-A2CD-214483F5F54F}">
  <dimension ref="C2:G54"/>
  <sheetViews>
    <sheetView showGridLines="0" zoomScale="75" zoomScaleNormal="75" workbookViewId="0">
      <selection activeCell="C3" sqref="C3:F3"/>
    </sheetView>
  </sheetViews>
  <sheetFormatPr baseColWidth="10" defaultColWidth="11.42578125" defaultRowHeight="15"/>
  <cols>
    <col min="1" max="1" width="4" style="1" customWidth="1"/>
    <col min="2" max="2" width="11.42578125" style="1"/>
    <col min="3" max="3" width="88.140625" style="1" customWidth="1"/>
    <col min="4" max="6" width="16.28515625" style="1" customWidth="1"/>
    <col min="7" max="16384" width="11.42578125" style="1"/>
  </cols>
  <sheetData>
    <row r="2" spans="3:7">
      <c r="C2" s="951" t="s">
        <v>1062</v>
      </c>
      <c r="D2" s="951"/>
      <c r="E2" s="951"/>
      <c r="F2" s="951"/>
    </row>
    <row r="3" spans="3:7" ht="24" customHeight="1">
      <c r="C3" s="951" t="s">
        <v>864</v>
      </c>
      <c r="D3" s="951"/>
      <c r="E3" s="951"/>
      <c r="F3" s="951"/>
      <c r="G3" s="92"/>
    </row>
    <row r="4" spans="3:7" ht="24" customHeight="1">
      <c r="C4" s="951">
        <v>2021</v>
      </c>
      <c r="D4" s="951"/>
      <c r="E4" s="951"/>
      <c r="F4" s="951"/>
      <c r="G4" s="491"/>
    </row>
    <row r="5" spans="3:7" ht="24" customHeight="1">
      <c r="C5" s="952" t="s">
        <v>524</v>
      </c>
      <c r="D5" s="952"/>
      <c r="E5" s="952"/>
      <c r="F5" s="952"/>
      <c r="G5" s="491"/>
    </row>
    <row r="6" spans="3:7" ht="24" customHeight="1">
      <c r="C6" s="496"/>
      <c r="D6" s="496"/>
      <c r="E6" s="496"/>
      <c r="F6" s="496"/>
      <c r="G6" s="491"/>
    </row>
    <row r="7" spans="3:7" ht="60">
      <c r="C7" s="503" t="s">
        <v>951</v>
      </c>
      <c r="D7" s="503" t="s">
        <v>943</v>
      </c>
      <c r="E7" s="503" t="s">
        <v>944</v>
      </c>
      <c r="F7" s="503" t="s">
        <v>945</v>
      </c>
    </row>
    <row r="8" spans="3:7">
      <c r="C8" s="756" t="s">
        <v>952</v>
      </c>
      <c r="D8" s="757">
        <v>0.87660213007725685</v>
      </c>
      <c r="E8" s="757">
        <v>0.89176570458404081</v>
      </c>
      <c r="F8" s="757">
        <v>0.24913408683718569</v>
      </c>
    </row>
    <row r="9" spans="3:7">
      <c r="C9" s="759" t="s">
        <v>953</v>
      </c>
      <c r="D9" s="760">
        <v>1.2228934167654799</v>
      </c>
      <c r="E9" s="760">
        <v>1.1518999518387967</v>
      </c>
      <c r="F9" s="760">
        <v>0.13671100443880738</v>
      </c>
    </row>
    <row r="10" spans="3:7">
      <c r="C10" s="756" t="s">
        <v>954</v>
      </c>
      <c r="D10" s="757">
        <v>0.86078945923173456</v>
      </c>
      <c r="E10" s="757">
        <v>0.95714285714285707</v>
      </c>
      <c r="F10" s="757">
        <v>0.10769728277785041</v>
      </c>
    </row>
    <row r="11" spans="3:7">
      <c r="C11" s="759" t="s">
        <v>955</v>
      </c>
      <c r="D11" s="760">
        <v>1.0187192342999636</v>
      </c>
      <c r="E11" s="760">
        <v>1.1665308174733793</v>
      </c>
      <c r="F11" s="760">
        <v>0.10014605416791741</v>
      </c>
    </row>
    <row r="12" spans="3:7">
      <c r="C12" s="756" t="s">
        <v>956</v>
      </c>
      <c r="D12" s="757">
        <v>0.48871728465374326</v>
      </c>
      <c r="E12" s="757">
        <v>0.9419325480609988</v>
      </c>
      <c r="F12" s="757">
        <v>6.5541943669973318E-2</v>
      </c>
    </row>
    <row r="13" spans="3:7">
      <c r="C13" s="759" t="s">
        <v>893</v>
      </c>
      <c r="D13" s="760">
        <v>0</v>
      </c>
      <c r="E13" s="760">
        <v>0</v>
      </c>
      <c r="F13" s="760">
        <v>4.5631595525348317E-2</v>
      </c>
    </row>
    <row r="14" spans="3:7">
      <c r="C14" s="756" t="s">
        <v>899</v>
      </c>
      <c r="D14" s="757">
        <v>1.0009437901206752</v>
      </c>
      <c r="E14" s="757">
        <v>0.98348962947124052</v>
      </c>
      <c r="F14" s="757">
        <v>4.2313497637349297E-2</v>
      </c>
    </row>
    <row r="15" spans="3:7">
      <c r="C15" s="759" t="s">
        <v>508</v>
      </c>
      <c r="D15" s="760">
        <v>0.91137775850070701</v>
      </c>
      <c r="E15" s="760">
        <v>1.1640679474736615</v>
      </c>
      <c r="F15" s="760">
        <v>2.9046655380274899E-2</v>
      </c>
    </row>
    <row r="16" spans="3:7">
      <c r="C16" s="756" t="s">
        <v>901</v>
      </c>
      <c r="D16" s="757">
        <v>1.5640946718957465</v>
      </c>
      <c r="E16" s="757">
        <v>0.88082782942142868</v>
      </c>
      <c r="F16" s="757">
        <v>1.9727233920913519E-2</v>
      </c>
    </row>
    <row r="17" spans="3:6">
      <c r="C17" s="500" t="s">
        <v>896</v>
      </c>
      <c r="D17" s="758">
        <v>0.8306421232451392</v>
      </c>
      <c r="E17" s="758">
        <v>0.85614146198345142</v>
      </c>
      <c r="F17" s="758">
        <v>0.79594935435562031</v>
      </c>
    </row>
    <row r="18" spans="3:6">
      <c r="C18" s="1101" t="s">
        <v>879</v>
      </c>
      <c r="D18" s="1101"/>
      <c r="E18" s="1101"/>
      <c r="F18" s="1101"/>
    </row>
    <row r="19" spans="3:6">
      <c r="C19" s="1100" t="s">
        <v>900</v>
      </c>
      <c r="D19" s="1100"/>
      <c r="E19" s="1100"/>
      <c r="F19" s="1100"/>
    </row>
    <row r="20" spans="3:6" ht="22.5" customHeight="1"/>
    <row r="54" s="1" customFormat="1" ht="22.5" customHeight="1"/>
  </sheetData>
  <mergeCells count="6">
    <mergeCell ref="C19:F19"/>
    <mergeCell ref="C2:F2"/>
    <mergeCell ref="C3:F3"/>
    <mergeCell ref="C4:F4"/>
    <mergeCell ref="C5:F5"/>
    <mergeCell ref="C18:F18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BE09-5295-48E7-89CC-285E55AEA953}">
  <dimension ref="C3:G148"/>
  <sheetViews>
    <sheetView showGridLines="0" topLeftCell="A2" zoomScale="75" zoomScaleNormal="75" workbookViewId="0">
      <selection activeCell="C4" sqref="C4:F4"/>
    </sheetView>
  </sheetViews>
  <sheetFormatPr baseColWidth="10" defaultColWidth="11.42578125" defaultRowHeight="15"/>
  <cols>
    <col min="1" max="1" width="4" style="1" customWidth="1"/>
    <col min="2" max="2" width="11.42578125" style="1"/>
    <col min="3" max="3" width="83.7109375" style="1" customWidth="1"/>
    <col min="4" max="4" width="19.5703125" style="1" customWidth="1"/>
    <col min="5" max="6" width="16.28515625" style="1" customWidth="1"/>
    <col min="7" max="7" width="22.5703125" style="1" customWidth="1"/>
    <col min="8" max="16384" width="11.42578125" style="1"/>
  </cols>
  <sheetData>
    <row r="3" spans="3:6">
      <c r="C3" s="951" t="s">
        <v>1063</v>
      </c>
      <c r="D3" s="951"/>
      <c r="E3" s="951"/>
      <c r="F3" s="951"/>
    </row>
    <row r="4" spans="3:6" ht="24" customHeight="1">
      <c r="C4" s="951" t="s">
        <v>864</v>
      </c>
      <c r="D4" s="951"/>
      <c r="E4" s="951"/>
      <c r="F4" s="951"/>
    </row>
    <row r="5" spans="3:6" ht="24" customHeight="1">
      <c r="C5" s="951">
        <v>2021</v>
      </c>
      <c r="D5" s="951"/>
      <c r="E5" s="951"/>
      <c r="F5" s="951"/>
    </row>
    <row r="6" spans="3:6" ht="24" customHeight="1">
      <c r="C6" s="952" t="s">
        <v>524</v>
      </c>
      <c r="D6" s="952"/>
      <c r="E6" s="952"/>
      <c r="F6" s="952"/>
    </row>
    <row r="7" spans="3:6" ht="24" customHeight="1">
      <c r="C7" s="496"/>
      <c r="D7" s="496"/>
      <c r="E7" s="496"/>
      <c r="F7" s="496"/>
    </row>
    <row r="8" spans="3:6" ht="60">
      <c r="C8" s="503" t="s">
        <v>957</v>
      </c>
      <c r="D8" s="503" t="s">
        <v>943</v>
      </c>
      <c r="E8" s="503" t="s">
        <v>944</v>
      </c>
      <c r="F8" s="503" t="s">
        <v>945</v>
      </c>
    </row>
    <row r="9" spans="3:6">
      <c r="C9" s="756" t="s">
        <v>958</v>
      </c>
      <c r="D9" s="761">
        <v>1.9035889715186098</v>
      </c>
      <c r="E9" s="761">
        <v>1.1594614999190602</v>
      </c>
      <c r="F9" s="761">
        <v>0.14229269876370351</v>
      </c>
    </row>
    <row r="10" spans="3:6">
      <c r="C10" s="759" t="s">
        <v>959</v>
      </c>
      <c r="D10" s="763">
        <v>1.7861027445700002</v>
      </c>
      <c r="E10" s="763">
        <v>0.98131515151515147</v>
      </c>
      <c r="F10" s="763">
        <v>0.11494875075784651</v>
      </c>
    </row>
    <row r="11" spans="3:6">
      <c r="C11" s="756" t="s">
        <v>960</v>
      </c>
      <c r="D11" s="761">
        <v>0</v>
      </c>
      <c r="E11" s="761">
        <v>0</v>
      </c>
      <c r="F11" s="761">
        <v>9.6148526126130798E-2</v>
      </c>
    </row>
    <row r="12" spans="3:6">
      <c r="C12" s="759" t="s">
        <v>961</v>
      </c>
      <c r="D12" s="763">
        <v>0</v>
      </c>
      <c r="E12" s="763">
        <v>0</v>
      </c>
      <c r="F12" s="763">
        <v>5.961923433138374E-2</v>
      </c>
    </row>
    <row r="13" spans="3:6">
      <c r="C13" s="756" t="s">
        <v>962</v>
      </c>
      <c r="D13" s="761">
        <v>0</v>
      </c>
      <c r="E13" s="761">
        <v>0</v>
      </c>
      <c r="F13" s="761">
        <v>5.5965475884502777E-2</v>
      </c>
    </row>
    <row r="14" spans="3:6">
      <c r="C14" s="759" t="s">
        <v>894</v>
      </c>
      <c r="D14" s="763">
        <v>0.95172119831879542</v>
      </c>
      <c r="E14" s="763">
        <v>2.3714134526763559</v>
      </c>
      <c r="F14" s="763">
        <v>5.1527939674836765E-2</v>
      </c>
    </row>
    <row r="15" spans="3:6" ht="32.25" customHeight="1">
      <c r="C15" s="503" t="s">
        <v>896</v>
      </c>
      <c r="D15" s="762">
        <v>0.77356881906790098</v>
      </c>
      <c r="E15" s="762">
        <v>0.7520316840184279</v>
      </c>
      <c r="F15" s="762">
        <v>0.5205026255384041</v>
      </c>
    </row>
    <row r="16" spans="3:6" ht="15" customHeight="1">
      <c r="C16" s="1101" t="s">
        <v>879</v>
      </c>
      <c r="D16" s="1101"/>
      <c r="E16" s="1101"/>
      <c r="F16" s="1101"/>
    </row>
    <row r="17" spans="3:6" ht="15" customHeight="1">
      <c r="C17" s="1101" t="s">
        <v>900</v>
      </c>
      <c r="D17" s="1101"/>
      <c r="E17" s="1101"/>
      <c r="F17" s="1101"/>
    </row>
    <row r="21" spans="3:6" ht="22.5" customHeight="1"/>
    <row r="55" s="1" customFormat="1" ht="22.5" customHeight="1"/>
    <row r="101" spans="7:7" ht="15.75" thickBot="1"/>
    <row r="102" spans="7:7">
      <c r="G102" s="709" t="s">
        <v>904</v>
      </c>
    </row>
    <row r="103" spans="7:7">
      <c r="G103" s="711">
        <v>0.90987654320987654</v>
      </c>
    </row>
    <row r="104" spans="7:7">
      <c r="G104" s="711">
        <v>0.74778</v>
      </c>
    </row>
    <row r="105" spans="7:7">
      <c r="G105" s="711">
        <v>1.242728101433662</v>
      </c>
    </row>
    <row r="106" spans="7:7">
      <c r="G106" s="711">
        <v>1.5834767641996557</v>
      </c>
    </row>
    <row r="107" spans="7:7">
      <c r="G107" s="711">
        <v>1.0306748466257669</v>
      </c>
    </row>
    <row r="108" spans="7:7">
      <c r="G108" s="711">
        <v>1.1804404451811508</v>
      </c>
    </row>
    <row r="109" spans="7:7">
      <c r="G109" s="711">
        <v>1.0431893687707641</v>
      </c>
    </row>
    <row r="110" spans="7:7">
      <c r="G110" s="711">
        <v>0.44900000000000001</v>
      </c>
    </row>
    <row r="111" spans="7:7">
      <c r="G111" s="712">
        <v>1.0233957586776095</v>
      </c>
    </row>
    <row r="112" spans="7:7">
      <c r="G112" s="711">
        <v>7.6343510917842944E-2</v>
      </c>
    </row>
    <row r="113" spans="7:7">
      <c r="G113" s="711">
        <v>0.71</v>
      </c>
    </row>
    <row r="114" spans="7:7">
      <c r="G114" s="711">
        <v>0.12156704361873991</v>
      </c>
    </row>
    <row r="115" spans="7:7">
      <c r="G115" s="711">
        <v>0.64631265533108595</v>
      </c>
    </row>
    <row r="116" spans="7:7">
      <c r="G116" s="711">
        <v>1.1975</v>
      </c>
    </row>
    <row r="117" spans="7:7">
      <c r="G117" s="711">
        <v>1.0518181818181818</v>
      </c>
    </row>
    <row r="118" spans="7:7">
      <c r="G118" s="711">
        <v>0.4</v>
      </c>
    </row>
    <row r="119" spans="7:7">
      <c r="G119" s="712">
        <v>0.60050591309797874</v>
      </c>
    </row>
    <row r="120" spans="7:7">
      <c r="G120" s="711">
        <v>1.7846153846153847</v>
      </c>
    </row>
    <row r="121" spans="7:7">
      <c r="G121" s="711">
        <v>2.8864864864864863</v>
      </c>
    </row>
    <row r="122" spans="7:7">
      <c r="G122" s="711">
        <v>3.935483870967742</v>
      </c>
    </row>
    <row r="123" spans="7:7">
      <c r="G123" s="711">
        <v>2.1483870967741936</v>
      </c>
    </row>
    <row r="124" spans="7:7">
      <c r="G124" s="711">
        <v>0.6441960391034578</v>
      </c>
    </row>
    <row r="125" spans="7:7">
      <c r="G125" s="711">
        <v>1.3846153846153846</v>
      </c>
    </row>
    <row r="126" spans="7:7">
      <c r="G126" s="711">
        <v>0.2</v>
      </c>
    </row>
    <row r="127" spans="7:7">
      <c r="G127" s="711">
        <v>1</v>
      </c>
    </row>
    <row r="128" spans="7:7">
      <c r="G128" s="712">
        <v>1.7479730328203309</v>
      </c>
    </row>
    <row r="129" spans="7:7">
      <c r="G129" s="711">
        <v>1.7987500000000001</v>
      </c>
    </row>
    <row r="130" spans="7:7">
      <c r="G130" s="711">
        <v>1.0760813968648768</v>
      </c>
    </row>
    <row r="131" spans="7:7">
      <c r="G131" s="711">
        <v>6.3368105584692525E-2</v>
      </c>
    </row>
    <row r="132" spans="7:7">
      <c r="G132" s="711">
        <v>0.59338356020820471</v>
      </c>
    </row>
    <row r="133" spans="7:7">
      <c r="G133" s="712">
        <v>0.88289576566444361</v>
      </c>
    </row>
    <row r="134" spans="7:7">
      <c r="G134" s="711">
        <v>0.88898916967509023</v>
      </c>
    </row>
    <row r="135" spans="7:7">
      <c r="G135" s="711">
        <v>0.90697674418604646</v>
      </c>
    </row>
    <row r="136" spans="7:7">
      <c r="G136" s="712">
        <v>0.8979829569305684</v>
      </c>
    </row>
    <row r="137" spans="7:7">
      <c r="G137" s="711">
        <v>0.79166666666666663</v>
      </c>
    </row>
    <row r="138" spans="7:7">
      <c r="G138" s="712">
        <v>0.79166666666666663</v>
      </c>
    </row>
    <row r="139" spans="7:7">
      <c r="G139" s="711">
        <v>0</v>
      </c>
    </row>
    <row r="140" spans="7:7">
      <c r="G140" s="712">
        <v>0</v>
      </c>
    </row>
    <row r="141" spans="7:7">
      <c r="G141" s="711">
        <v>1.7161654135338347</v>
      </c>
    </row>
    <row r="142" spans="7:7">
      <c r="G142" s="711">
        <v>0.83712121212121215</v>
      </c>
    </row>
    <row r="143" spans="7:7">
      <c r="G143" s="712">
        <v>1.2766433128275234</v>
      </c>
    </row>
    <row r="144" spans="7:7">
      <c r="G144" s="711">
        <v>0.23146158073019915</v>
      </c>
    </row>
    <row r="145" spans="7:7">
      <c r="G145" s="711">
        <v>0.16414628874661819</v>
      </c>
    </row>
    <row r="146" spans="7:7">
      <c r="G146" s="711">
        <v>0.82394314059376617</v>
      </c>
    </row>
    <row r="147" spans="7:7">
      <c r="G147" s="711">
        <v>0.93959999999999999</v>
      </c>
    </row>
    <row r="148" spans="7:7" ht="15.75" thickBot="1">
      <c r="G148" s="714">
        <v>0.53978775251764588</v>
      </c>
    </row>
  </sheetData>
  <mergeCells count="6">
    <mergeCell ref="C17:F17"/>
    <mergeCell ref="C3:F3"/>
    <mergeCell ref="C4:F4"/>
    <mergeCell ref="C5:F5"/>
    <mergeCell ref="C6:F6"/>
    <mergeCell ref="C16:F1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F971-5F81-4E74-A306-5D839469B970}">
  <dimension ref="C3:F184"/>
  <sheetViews>
    <sheetView showGridLines="0" zoomScale="75" zoomScaleNormal="75" workbookViewId="0">
      <selection activeCell="C4" sqref="C4:F4"/>
    </sheetView>
  </sheetViews>
  <sheetFormatPr baseColWidth="10" defaultColWidth="11.42578125" defaultRowHeight="15"/>
  <cols>
    <col min="1" max="2" width="11.42578125" style="1"/>
    <col min="3" max="3" width="86.42578125" style="1" customWidth="1"/>
    <col min="4" max="6" width="16.28515625" style="1" customWidth="1"/>
    <col min="7" max="16384" width="11.42578125" style="1"/>
  </cols>
  <sheetData>
    <row r="3" spans="3:6">
      <c r="C3" s="951" t="s">
        <v>1064</v>
      </c>
      <c r="D3" s="951"/>
      <c r="E3" s="951"/>
      <c r="F3" s="951"/>
    </row>
    <row r="4" spans="3:6">
      <c r="C4" s="951" t="s">
        <v>864</v>
      </c>
      <c r="D4" s="951"/>
      <c r="E4" s="951"/>
      <c r="F4" s="951"/>
    </row>
    <row r="5" spans="3:6" ht="24" customHeight="1">
      <c r="C5" s="951">
        <v>2021</v>
      </c>
      <c r="D5" s="951"/>
      <c r="E5" s="951"/>
      <c r="F5" s="951"/>
    </row>
    <row r="6" spans="3:6" ht="24" customHeight="1">
      <c r="C6" s="952" t="s">
        <v>524</v>
      </c>
      <c r="D6" s="952"/>
      <c r="E6" s="952"/>
      <c r="F6" s="952"/>
    </row>
    <row r="7" spans="3:6" ht="24" customHeight="1">
      <c r="C7" s="491"/>
      <c r="D7" s="491"/>
      <c r="E7" s="491"/>
      <c r="F7" s="491"/>
    </row>
    <row r="8" spans="3:6" ht="60">
      <c r="C8" s="503" t="s">
        <v>963</v>
      </c>
      <c r="D8" s="503" t="s">
        <v>943</v>
      </c>
      <c r="E8" s="503" t="s">
        <v>944</v>
      </c>
      <c r="F8" s="503" t="s">
        <v>945</v>
      </c>
    </row>
    <row r="9" spans="3:6">
      <c r="C9" s="756" t="s">
        <v>964</v>
      </c>
      <c r="D9" s="757">
        <v>1.2095595408703841</v>
      </c>
      <c r="E9" s="757">
        <v>1.0118185326720093</v>
      </c>
      <c r="F9" s="757">
        <v>0.16836778715816594</v>
      </c>
    </row>
    <row r="10" spans="3:6">
      <c r="C10" s="759" t="s">
        <v>965</v>
      </c>
      <c r="D10" s="760">
        <v>1.000004330118637</v>
      </c>
      <c r="E10" s="760">
        <v>1.0199260856653896</v>
      </c>
      <c r="F10" s="760">
        <v>9.9613849385591591E-2</v>
      </c>
    </row>
    <row r="11" spans="3:6">
      <c r="C11" s="756" t="s">
        <v>966</v>
      </c>
      <c r="D11" s="757">
        <v>1.1271697065966406</v>
      </c>
      <c r="E11" s="757">
        <v>1</v>
      </c>
      <c r="F11" s="757">
        <v>9.7859062929680662E-2</v>
      </c>
    </row>
    <row r="12" spans="3:6">
      <c r="C12" s="759" t="s">
        <v>967</v>
      </c>
      <c r="D12" s="760">
        <v>1.0152493311681796</v>
      </c>
      <c r="E12" s="760">
        <v>1.7892727272727273</v>
      </c>
      <c r="F12" s="760">
        <v>5.8870749531721993E-2</v>
      </c>
    </row>
    <row r="13" spans="3:6">
      <c r="C13" s="756" t="s">
        <v>968</v>
      </c>
      <c r="D13" s="757">
        <v>1.1545740643503259</v>
      </c>
      <c r="E13" s="757">
        <v>0.23776700409994708</v>
      </c>
      <c r="F13" s="757">
        <v>5.2341652530142307E-2</v>
      </c>
    </row>
    <row r="14" spans="3:6">
      <c r="C14" s="759" t="s">
        <v>895</v>
      </c>
      <c r="D14" s="760">
        <v>0.97491657405736154</v>
      </c>
      <c r="E14" s="760">
        <v>3.5699031249999997</v>
      </c>
      <c r="F14" s="760">
        <v>4.9552148151228999E-2</v>
      </c>
    </row>
    <row r="15" spans="3:6" ht="32.25" customHeight="1">
      <c r="C15" s="500" t="s">
        <v>896</v>
      </c>
      <c r="D15" s="758">
        <v>1.0802455911935882</v>
      </c>
      <c r="E15" s="758">
        <v>1.4381145791183456</v>
      </c>
      <c r="F15" s="758">
        <v>0.52660524968653144</v>
      </c>
    </row>
    <row r="16" spans="3:6" ht="15" customHeight="1">
      <c r="C16" s="1101" t="s">
        <v>879</v>
      </c>
      <c r="D16" s="1101"/>
      <c r="E16" s="1101"/>
      <c r="F16" s="1101"/>
    </row>
    <row r="17" spans="3:6" ht="15" customHeight="1">
      <c r="C17" s="1101" t="s">
        <v>900</v>
      </c>
      <c r="D17" s="1101"/>
      <c r="E17" s="1101"/>
      <c r="F17" s="1101"/>
    </row>
    <row r="18" spans="3:6">
      <c r="C18" s="1101"/>
      <c r="D18" s="1101"/>
      <c r="E18" s="1101"/>
      <c r="F18" s="1101"/>
    </row>
    <row r="21" spans="3:6" ht="22.5" customHeight="1"/>
    <row r="55" s="1" customFormat="1" ht="22.5" customHeight="1"/>
    <row r="178" spans="4:6" ht="90">
      <c r="D178" s="718" t="s">
        <v>942</v>
      </c>
      <c r="E178" s="705" t="s">
        <v>943</v>
      </c>
      <c r="F178" s="705" t="s">
        <v>944</v>
      </c>
    </row>
    <row r="179" spans="4:6" ht="90">
      <c r="D179" s="715" t="s">
        <v>946</v>
      </c>
      <c r="E179" s="710">
        <v>0</v>
      </c>
      <c r="F179" s="710">
        <v>0</v>
      </c>
    </row>
    <row r="180" spans="4:6" ht="60">
      <c r="D180" s="715" t="s">
        <v>947</v>
      </c>
      <c r="E180" s="710">
        <v>1.05</v>
      </c>
      <c r="F180" s="710">
        <v>2.4</v>
      </c>
    </row>
    <row r="181" spans="4:6" ht="75">
      <c r="D181" s="715" t="s">
        <v>948</v>
      </c>
      <c r="E181" s="710">
        <v>0.87</v>
      </c>
      <c r="F181" s="710">
        <v>1</v>
      </c>
    </row>
    <row r="182" spans="4:6" ht="90">
      <c r="D182" s="715" t="s">
        <v>949</v>
      </c>
      <c r="E182" s="710">
        <v>0</v>
      </c>
      <c r="F182" s="710">
        <v>0</v>
      </c>
    </row>
    <row r="183" spans="4:6" ht="45">
      <c r="D183" s="715" t="s">
        <v>950</v>
      </c>
      <c r="E183" s="710">
        <v>0.7</v>
      </c>
      <c r="F183" s="710">
        <v>2.75</v>
      </c>
    </row>
    <row r="184" spans="4:6">
      <c r="D184" s="706" t="s">
        <v>896</v>
      </c>
      <c r="E184" s="707">
        <v>0.52</v>
      </c>
      <c r="F184" s="707">
        <v>1.23</v>
      </c>
    </row>
  </sheetData>
  <mergeCells count="7">
    <mergeCell ref="C18:F18"/>
    <mergeCell ref="C3:F3"/>
    <mergeCell ref="C4:F4"/>
    <mergeCell ref="C5:F5"/>
    <mergeCell ref="C6:F6"/>
    <mergeCell ref="C16:F16"/>
    <mergeCell ref="C17:F17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43DC-26CE-49BB-9A17-7CF6C7B8E4E6}">
  <dimension ref="D2:G54"/>
  <sheetViews>
    <sheetView showGridLines="0" zoomScale="75" zoomScaleNormal="75" workbookViewId="0">
      <selection activeCell="D3" sqref="D3:G3"/>
    </sheetView>
  </sheetViews>
  <sheetFormatPr baseColWidth="10" defaultColWidth="11.42578125" defaultRowHeight="15"/>
  <cols>
    <col min="1" max="3" width="11.42578125" style="1"/>
    <col min="4" max="4" width="73.28515625" style="1" customWidth="1"/>
    <col min="5" max="5" width="23.5703125" style="1" customWidth="1"/>
    <col min="6" max="7" width="16.28515625" style="1" customWidth="1"/>
    <col min="8" max="16384" width="11.42578125" style="1"/>
  </cols>
  <sheetData>
    <row r="2" spans="4:7">
      <c r="D2" s="951" t="s">
        <v>1067</v>
      </c>
      <c r="E2" s="951"/>
      <c r="F2" s="951"/>
      <c r="G2" s="951"/>
    </row>
    <row r="3" spans="4:7">
      <c r="D3" s="951" t="s">
        <v>864</v>
      </c>
      <c r="E3" s="951"/>
      <c r="F3" s="951"/>
      <c r="G3" s="951"/>
    </row>
    <row r="4" spans="4:7" ht="24" customHeight="1">
      <c r="D4" s="951">
        <v>2021</v>
      </c>
      <c r="E4" s="951"/>
      <c r="F4" s="951"/>
      <c r="G4" s="951"/>
    </row>
    <row r="5" spans="4:7" ht="24" customHeight="1">
      <c r="D5" s="952" t="s">
        <v>524</v>
      </c>
      <c r="E5" s="952"/>
      <c r="F5" s="952"/>
      <c r="G5" s="952"/>
    </row>
    <row r="6" spans="4:7" ht="24" customHeight="1">
      <c r="D6" s="491"/>
      <c r="E6" s="491"/>
      <c r="F6" s="491"/>
      <c r="G6" s="491"/>
    </row>
    <row r="7" spans="4:7" ht="60">
      <c r="D7" s="503" t="s">
        <v>942</v>
      </c>
      <c r="E7" s="503" t="s">
        <v>943</v>
      </c>
      <c r="F7" s="503" t="s">
        <v>944</v>
      </c>
      <c r="G7" s="503" t="s">
        <v>945</v>
      </c>
    </row>
    <row r="8" spans="4:7" ht="30">
      <c r="D8" s="756" t="s">
        <v>946</v>
      </c>
      <c r="E8" s="757">
        <v>0</v>
      </c>
      <c r="F8" s="757">
        <v>0</v>
      </c>
      <c r="G8" s="757">
        <v>0.35</v>
      </c>
    </row>
    <row r="9" spans="4:7">
      <c r="D9" s="759" t="s">
        <v>947</v>
      </c>
      <c r="E9" s="760">
        <v>1.05</v>
      </c>
      <c r="F9" s="760">
        <v>2.4</v>
      </c>
      <c r="G9" s="760">
        <v>0.21</v>
      </c>
    </row>
    <row r="10" spans="4:7">
      <c r="D10" s="756" t="s">
        <v>948</v>
      </c>
      <c r="E10" s="757">
        <v>0.87</v>
      </c>
      <c r="F10" s="757">
        <v>1</v>
      </c>
      <c r="G10" s="757">
        <v>0.1</v>
      </c>
    </row>
    <row r="11" spans="4:7">
      <c r="D11" s="759" t="s">
        <v>949</v>
      </c>
      <c r="E11" s="760">
        <v>0</v>
      </c>
      <c r="F11" s="760">
        <v>0</v>
      </c>
      <c r="G11" s="760">
        <v>0.1</v>
      </c>
    </row>
    <row r="12" spans="4:7">
      <c r="D12" s="756" t="s">
        <v>950</v>
      </c>
      <c r="E12" s="757">
        <v>0.7</v>
      </c>
      <c r="F12" s="757">
        <v>2.75</v>
      </c>
      <c r="G12" s="757">
        <v>0.06</v>
      </c>
    </row>
    <row r="13" spans="4:7">
      <c r="D13" s="500" t="s">
        <v>896</v>
      </c>
      <c r="E13" s="758">
        <v>0.52</v>
      </c>
      <c r="F13" s="758">
        <v>1.23</v>
      </c>
      <c r="G13" s="758">
        <v>0.82</v>
      </c>
    </row>
    <row r="14" spans="4:7" ht="32.25" customHeight="1">
      <c r="D14" s="1101" t="s">
        <v>879</v>
      </c>
      <c r="E14" s="1101"/>
      <c r="F14" s="1101"/>
      <c r="G14" s="1101"/>
    </row>
    <row r="15" spans="4:7" ht="15" customHeight="1">
      <c r="D15" s="1101" t="s">
        <v>900</v>
      </c>
      <c r="E15" s="1101"/>
      <c r="F15" s="1101"/>
      <c r="G15" s="1101"/>
    </row>
    <row r="20" s="1" customFormat="1" ht="22.5" customHeight="1"/>
    <row r="54" s="1" customFormat="1" ht="22.5" customHeight="1"/>
  </sheetData>
  <mergeCells count="6">
    <mergeCell ref="D15:G15"/>
    <mergeCell ref="D2:G2"/>
    <mergeCell ref="D3:G3"/>
    <mergeCell ref="D4:G4"/>
    <mergeCell ref="D5:G5"/>
    <mergeCell ref="D14:G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27E4-509B-400F-A959-0007FF918ECA}">
  <dimension ref="D2:K22"/>
  <sheetViews>
    <sheetView showGridLines="0" workbookViewId="0">
      <selection activeCell="D3" sqref="D3:K3"/>
    </sheetView>
  </sheetViews>
  <sheetFormatPr baseColWidth="10" defaultColWidth="11.42578125" defaultRowHeight="15"/>
  <cols>
    <col min="1" max="16384" width="11.42578125" style="1"/>
  </cols>
  <sheetData>
    <row r="2" spans="4:11">
      <c r="D2" s="953" t="s">
        <v>1041</v>
      </c>
      <c r="E2" s="953"/>
      <c r="F2" s="953"/>
      <c r="G2" s="953"/>
      <c r="H2" s="953"/>
      <c r="I2" s="953"/>
      <c r="J2" s="953"/>
      <c r="K2" s="953"/>
    </row>
    <row r="3" spans="4:11">
      <c r="D3" s="953" t="s">
        <v>478</v>
      </c>
      <c r="E3" s="953"/>
      <c r="F3" s="953"/>
      <c r="G3" s="953"/>
      <c r="H3" s="953"/>
      <c r="I3" s="953"/>
      <c r="J3" s="953"/>
      <c r="K3" s="953"/>
    </row>
    <row r="4" spans="4:11">
      <c r="D4" s="954" t="s">
        <v>524</v>
      </c>
      <c r="E4" s="954"/>
      <c r="F4" s="954"/>
      <c r="G4" s="954"/>
      <c r="H4" s="954"/>
      <c r="I4" s="954"/>
      <c r="J4" s="954"/>
      <c r="K4" s="954"/>
    </row>
    <row r="21" spans="5:5">
      <c r="E21" s="30" t="s">
        <v>479</v>
      </c>
    </row>
    <row r="22" spans="5:5">
      <c r="E22" s="30" t="s">
        <v>480</v>
      </c>
    </row>
  </sheetData>
  <mergeCells count="3">
    <mergeCell ref="D2:K2"/>
    <mergeCell ref="D3:K3"/>
    <mergeCell ref="D4:K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E6E5-8E60-4A7B-AF99-03768D3E4D7B}">
  <dimension ref="A2:BL184"/>
  <sheetViews>
    <sheetView showGridLines="0" topLeftCell="BD1" zoomScaleNormal="100" workbookViewId="0">
      <selection activeCell="BF3" sqref="BF3:BL3"/>
    </sheetView>
  </sheetViews>
  <sheetFormatPr baseColWidth="10" defaultColWidth="11.42578125" defaultRowHeight="15"/>
  <cols>
    <col min="1" max="1" width="4" style="1" hidden="1" customWidth="1"/>
    <col min="2" max="2" width="69.7109375" style="1" hidden="1" customWidth="1"/>
    <col min="3" max="3" width="10.85546875" style="1" hidden="1" customWidth="1"/>
    <col min="4" max="4" width="13" style="1" hidden="1" customWidth="1"/>
    <col min="5" max="5" width="18.140625" style="1" hidden="1" customWidth="1"/>
    <col min="6" max="6" width="18.7109375" style="1" hidden="1" customWidth="1"/>
    <col min="7" max="7" width="0" style="1" hidden="1" customWidth="1"/>
    <col min="8" max="8" width="20" style="1" hidden="1" customWidth="1"/>
    <col min="9" max="9" width="10.85546875" style="1" hidden="1" customWidth="1"/>
    <col min="10" max="10" width="15.42578125" style="1" hidden="1" customWidth="1"/>
    <col min="11" max="11" width="17.28515625" style="1" hidden="1" customWidth="1"/>
    <col min="12" max="12" width="16.85546875" style="1" hidden="1" customWidth="1"/>
    <col min="13" max="13" width="0" style="1" hidden="1" customWidth="1"/>
    <col min="14" max="15" width="19.5703125" style="59" hidden="1" customWidth="1"/>
    <col min="16" max="16" width="33.42578125" style="59" hidden="1" customWidth="1"/>
    <col min="17" max="25" width="0" style="1" hidden="1" customWidth="1"/>
    <col min="26" max="26" width="36.42578125" style="1" hidden="1" customWidth="1"/>
    <col min="27" max="34" width="9.28515625" style="1" hidden="1" customWidth="1"/>
    <col min="35" max="35" width="0" style="1" hidden="1" customWidth="1"/>
    <col min="36" max="36" width="58.5703125" style="1" hidden="1" customWidth="1"/>
    <col min="37" max="39" width="16.28515625" style="1" hidden="1" customWidth="1"/>
    <col min="40" max="40" width="0" style="1" hidden="1" customWidth="1"/>
    <col min="41" max="41" width="71.140625" style="1" hidden="1" customWidth="1"/>
    <col min="42" max="44" width="16.28515625" style="1" hidden="1" customWidth="1"/>
    <col min="45" max="45" width="0" style="1" hidden="1" customWidth="1"/>
    <col min="46" max="46" width="64" style="1" hidden="1" customWidth="1"/>
    <col min="47" max="49" width="16.28515625" style="1" hidden="1" customWidth="1"/>
    <col min="50" max="50" width="0" style="1" hidden="1" customWidth="1"/>
    <col min="51" max="51" width="71" style="1" hidden="1" customWidth="1"/>
    <col min="52" max="52" width="23.5703125" style="1" hidden="1" customWidth="1"/>
    <col min="53" max="54" width="16.28515625" style="1" hidden="1" customWidth="1"/>
    <col min="55" max="55" width="0" style="1" hidden="1" customWidth="1"/>
    <col min="56" max="16384" width="11.42578125" style="1"/>
  </cols>
  <sheetData>
    <row r="2" spans="2:64" ht="24" customHeight="1" thickBot="1">
      <c r="B2" s="1102" t="s">
        <v>1032</v>
      </c>
      <c r="C2" s="1102"/>
      <c r="D2" s="1102"/>
      <c r="E2" s="1102"/>
      <c r="F2" s="1102"/>
      <c r="H2" s="1102" t="s">
        <v>1033</v>
      </c>
      <c r="I2" s="1102"/>
      <c r="J2" s="1102"/>
      <c r="K2" s="1102"/>
      <c r="L2" s="1102"/>
      <c r="N2" s="1102" t="s">
        <v>1034</v>
      </c>
      <c r="O2" s="1102"/>
      <c r="P2" s="1102"/>
      <c r="R2" s="951" t="s">
        <v>1035</v>
      </c>
      <c r="S2" s="951"/>
      <c r="T2" s="951"/>
      <c r="U2" s="951"/>
      <c r="V2" s="951"/>
      <c r="W2" s="951"/>
      <c r="X2" s="951"/>
      <c r="Z2" s="951" t="s">
        <v>1010</v>
      </c>
      <c r="AA2" s="951"/>
      <c r="AB2" s="951"/>
      <c r="AC2" s="951"/>
      <c r="AD2" s="951"/>
      <c r="AE2" s="951"/>
      <c r="AF2" s="951"/>
      <c r="AG2" s="951"/>
      <c r="AH2" s="951"/>
      <c r="AJ2" s="988" t="s">
        <v>1011</v>
      </c>
      <c r="AK2" s="988"/>
      <c r="AL2" s="988"/>
      <c r="AM2" s="988"/>
      <c r="AO2" s="988" t="s">
        <v>889</v>
      </c>
      <c r="AP2" s="988"/>
      <c r="AQ2" s="988"/>
      <c r="AR2" s="988"/>
      <c r="AT2" s="988" t="s">
        <v>890</v>
      </c>
      <c r="AU2" s="988"/>
      <c r="AV2" s="988"/>
      <c r="AW2" s="988"/>
      <c r="AY2" s="988" t="s">
        <v>891</v>
      </c>
      <c r="AZ2" s="988"/>
      <c r="BA2" s="988"/>
      <c r="BB2" s="988"/>
      <c r="BF2" s="988" t="s">
        <v>1065</v>
      </c>
      <c r="BG2" s="988"/>
      <c r="BH2" s="988"/>
      <c r="BI2" s="988"/>
      <c r="BJ2" s="988"/>
      <c r="BK2" s="988"/>
      <c r="BL2" s="988"/>
    </row>
    <row r="3" spans="2:64" ht="24" customHeight="1" thickBot="1">
      <c r="B3" s="847"/>
      <c r="C3" s="847"/>
      <c r="D3" s="847"/>
      <c r="E3" s="847"/>
      <c r="F3" s="847"/>
      <c r="H3" s="847"/>
      <c r="I3" s="847"/>
      <c r="J3" s="847"/>
      <c r="K3" s="847"/>
      <c r="L3" s="847"/>
      <c r="N3" s="847"/>
      <c r="O3" s="847"/>
      <c r="P3" s="847"/>
      <c r="R3" s="495"/>
      <c r="S3" s="495"/>
      <c r="T3" s="495"/>
      <c r="U3" s="495"/>
      <c r="V3" s="495"/>
      <c r="W3" s="495"/>
      <c r="X3" s="495"/>
      <c r="Z3" s="495"/>
      <c r="AA3" s="495"/>
      <c r="AB3" s="495"/>
      <c r="AC3" s="495"/>
      <c r="AD3" s="495"/>
      <c r="AE3" s="495"/>
      <c r="AF3" s="495"/>
      <c r="AG3" s="495"/>
      <c r="AH3" s="495"/>
      <c r="AJ3" s="491"/>
      <c r="AK3" s="491"/>
      <c r="AL3" s="491"/>
      <c r="AM3" s="491"/>
      <c r="AO3" s="491"/>
      <c r="AP3" s="491"/>
      <c r="AQ3" s="491"/>
      <c r="AR3" s="491"/>
      <c r="AT3" s="491"/>
      <c r="AU3" s="491"/>
      <c r="AV3" s="491"/>
      <c r="AW3" s="491"/>
      <c r="AY3" s="491"/>
      <c r="AZ3" s="491"/>
      <c r="BA3" s="491"/>
      <c r="BB3" s="491"/>
      <c r="BF3" s="988" t="s">
        <v>864</v>
      </c>
      <c r="BG3" s="988"/>
      <c r="BH3" s="988"/>
      <c r="BI3" s="988"/>
      <c r="BJ3" s="988"/>
      <c r="BK3" s="988"/>
      <c r="BL3" s="988"/>
    </row>
    <row r="4" spans="2:64" ht="24" customHeight="1" thickBot="1">
      <c r="B4" s="847"/>
      <c r="C4" s="847"/>
      <c r="D4" s="847"/>
      <c r="E4" s="847"/>
      <c r="F4" s="847"/>
      <c r="H4" s="847"/>
      <c r="I4" s="847"/>
      <c r="J4" s="847"/>
      <c r="K4" s="847"/>
      <c r="L4" s="847"/>
      <c r="N4" s="847"/>
      <c r="O4" s="847"/>
      <c r="P4" s="847"/>
      <c r="R4" s="495"/>
      <c r="S4" s="495"/>
      <c r="T4" s="495"/>
      <c r="U4" s="495"/>
      <c r="V4" s="495"/>
      <c r="W4" s="495"/>
      <c r="X4" s="495"/>
      <c r="Z4" s="495"/>
      <c r="AA4" s="495"/>
      <c r="AB4" s="495"/>
      <c r="AC4" s="495"/>
      <c r="AD4" s="495"/>
      <c r="AE4" s="495"/>
      <c r="AF4" s="495"/>
      <c r="AG4" s="495"/>
      <c r="AH4" s="495"/>
      <c r="AJ4" s="491"/>
      <c r="AK4" s="491"/>
      <c r="AL4" s="491"/>
      <c r="AM4" s="491"/>
      <c r="AO4" s="491"/>
      <c r="AP4" s="491"/>
      <c r="AQ4" s="491"/>
      <c r="AR4" s="491"/>
      <c r="AT4" s="491"/>
      <c r="AU4" s="491"/>
      <c r="AV4" s="491"/>
      <c r="AW4" s="491"/>
      <c r="AY4" s="491"/>
      <c r="AZ4" s="491"/>
      <c r="BA4" s="491"/>
      <c r="BB4" s="491"/>
      <c r="BF4" s="988">
        <v>2021</v>
      </c>
      <c r="BG4" s="988"/>
      <c r="BH4" s="988"/>
      <c r="BI4" s="988"/>
      <c r="BJ4" s="988"/>
      <c r="BK4" s="988"/>
      <c r="BL4" s="988"/>
    </row>
    <row r="5" spans="2:64" ht="24" customHeight="1" thickBot="1">
      <c r="B5" s="847"/>
      <c r="C5" s="847"/>
      <c r="D5" s="847"/>
      <c r="E5" s="847"/>
      <c r="F5" s="847"/>
      <c r="H5" s="847"/>
      <c r="I5" s="847"/>
      <c r="J5" s="847"/>
      <c r="K5" s="847"/>
      <c r="L5" s="847"/>
      <c r="N5" s="847"/>
      <c r="O5" s="847"/>
      <c r="P5" s="847"/>
      <c r="R5" s="495"/>
      <c r="S5" s="495"/>
      <c r="T5" s="495"/>
      <c r="U5" s="495"/>
      <c r="V5" s="495"/>
      <c r="W5" s="495"/>
      <c r="X5" s="495"/>
      <c r="Z5" s="495"/>
      <c r="AA5" s="495"/>
      <c r="AB5" s="495"/>
      <c r="AC5" s="495"/>
      <c r="AD5" s="495"/>
      <c r="AE5" s="495"/>
      <c r="AF5" s="495"/>
      <c r="AG5" s="495"/>
      <c r="AH5" s="495"/>
      <c r="AJ5" s="491"/>
      <c r="AK5" s="491"/>
      <c r="AL5" s="491"/>
      <c r="AM5" s="491"/>
      <c r="AO5" s="491"/>
      <c r="AP5" s="491"/>
      <c r="AQ5" s="491"/>
      <c r="AR5" s="491"/>
      <c r="AT5" s="491"/>
      <c r="AU5" s="491"/>
      <c r="AV5" s="491"/>
      <c r="AW5" s="491"/>
      <c r="AY5" s="491"/>
      <c r="AZ5" s="491"/>
      <c r="BA5" s="491"/>
      <c r="BB5" s="491"/>
      <c r="BF5" s="952" t="s">
        <v>524</v>
      </c>
      <c r="BG5" s="952"/>
      <c r="BH5" s="952"/>
      <c r="BI5" s="952"/>
      <c r="BJ5" s="952"/>
      <c r="BK5" s="952"/>
      <c r="BL5" s="952"/>
    </row>
    <row r="6" spans="2:64" ht="24" customHeight="1" thickBot="1">
      <c r="B6" s="847"/>
      <c r="C6" s="847"/>
      <c r="D6" s="847"/>
      <c r="E6" s="847"/>
      <c r="F6" s="847"/>
      <c r="H6" s="847"/>
      <c r="I6" s="847"/>
      <c r="J6" s="847"/>
      <c r="K6" s="847"/>
      <c r="L6" s="847"/>
      <c r="N6" s="847"/>
      <c r="O6" s="847"/>
      <c r="P6" s="847"/>
      <c r="R6" s="495"/>
      <c r="S6" s="495"/>
      <c r="T6" s="495"/>
      <c r="U6" s="495"/>
      <c r="V6" s="495"/>
      <c r="W6" s="495"/>
      <c r="X6" s="495"/>
      <c r="Z6" s="495"/>
      <c r="AA6" s="495"/>
      <c r="AB6" s="495"/>
      <c r="AC6" s="495"/>
      <c r="AD6" s="495"/>
      <c r="AE6" s="495"/>
      <c r="AF6" s="495"/>
      <c r="AG6" s="495"/>
      <c r="AH6" s="495"/>
      <c r="AJ6" s="491"/>
      <c r="AK6" s="491"/>
      <c r="AL6" s="491"/>
      <c r="AM6" s="491"/>
      <c r="AO6" s="491"/>
      <c r="AP6" s="491"/>
      <c r="AQ6" s="491"/>
      <c r="AR6" s="491"/>
      <c r="AT6" s="491"/>
      <c r="AU6" s="491"/>
      <c r="AV6" s="491"/>
      <c r="AW6" s="491"/>
      <c r="AY6" s="491"/>
      <c r="AZ6" s="491"/>
      <c r="BA6" s="491"/>
      <c r="BB6" s="491"/>
      <c r="BF6" s="491"/>
      <c r="BG6" s="491"/>
      <c r="BH6" s="491"/>
      <c r="BI6" s="491"/>
      <c r="BJ6" s="491"/>
      <c r="BK6" s="491"/>
      <c r="BL6" s="491"/>
    </row>
    <row r="7" spans="2:64" ht="45.75" thickBot="1">
      <c r="B7" s="691" t="s">
        <v>870</v>
      </c>
      <c r="C7" s="692">
        <v>22</v>
      </c>
      <c r="D7" s="692">
        <v>157</v>
      </c>
      <c r="E7" s="692">
        <v>324</v>
      </c>
      <c r="F7" s="499" t="s">
        <v>871</v>
      </c>
      <c r="H7" s="691" t="s">
        <v>881</v>
      </c>
      <c r="I7" s="692">
        <v>30</v>
      </c>
      <c r="J7" s="692">
        <v>99</v>
      </c>
      <c r="K7" s="692">
        <v>242</v>
      </c>
      <c r="L7" s="692" t="s">
        <v>882</v>
      </c>
      <c r="N7" s="943" t="s">
        <v>969</v>
      </c>
      <c r="O7" s="944" t="s">
        <v>970</v>
      </c>
      <c r="P7" s="944" t="s">
        <v>971</v>
      </c>
      <c r="Z7" s="628"/>
      <c r="AA7" s="945">
        <v>1</v>
      </c>
      <c r="AB7" s="606" t="s">
        <v>972</v>
      </c>
      <c r="AC7" s="606" t="s">
        <v>973</v>
      </c>
      <c r="AD7" s="606" t="s">
        <v>974</v>
      </c>
      <c r="AE7" s="946">
        <v>1</v>
      </c>
      <c r="AF7" s="628" t="s">
        <v>972</v>
      </c>
      <c r="AG7" s="628" t="s">
        <v>973</v>
      </c>
      <c r="AH7" s="628" t="s">
        <v>974</v>
      </c>
      <c r="AJ7" s="715" t="s">
        <v>952</v>
      </c>
      <c r="AK7" s="710">
        <v>0.87660213007725685</v>
      </c>
      <c r="AL7" s="710">
        <v>0.89176570458404081</v>
      </c>
      <c r="AM7" s="710">
        <v>0.24913408683718569</v>
      </c>
      <c r="AO7" s="715" t="s">
        <v>958</v>
      </c>
      <c r="AP7" s="716">
        <v>1.9035889715186098</v>
      </c>
      <c r="AQ7" s="716">
        <v>1.1594614999190602</v>
      </c>
      <c r="AR7" s="716">
        <v>0.14229269876370351</v>
      </c>
      <c r="AT7" s="715" t="s">
        <v>964</v>
      </c>
      <c r="AU7" s="710">
        <v>1.2095595408703841</v>
      </c>
      <c r="AV7" s="710">
        <v>1.0118185326720093</v>
      </c>
      <c r="AW7" s="710">
        <v>0.16836778715816594</v>
      </c>
      <c r="AY7" s="715" t="s">
        <v>946</v>
      </c>
      <c r="AZ7" s="710">
        <v>0</v>
      </c>
      <c r="BA7" s="710">
        <v>0</v>
      </c>
      <c r="BB7" s="710">
        <v>0.35</v>
      </c>
    </row>
    <row r="8" spans="2:64" ht="31.5" customHeight="1" thickBot="1">
      <c r="B8" s="691" t="s">
        <v>872</v>
      </c>
      <c r="C8" s="692">
        <v>58</v>
      </c>
      <c r="D8" s="692">
        <v>69</v>
      </c>
      <c r="E8" s="692">
        <v>165</v>
      </c>
      <c r="F8" s="499" t="s">
        <v>873</v>
      </c>
      <c r="H8" s="691" t="s">
        <v>883</v>
      </c>
      <c r="I8" s="692">
        <v>34</v>
      </c>
      <c r="J8" s="692">
        <v>49</v>
      </c>
      <c r="K8" s="692">
        <v>118</v>
      </c>
      <c r="L8" s="692" t="s">
        <v>884</v>
      </c>
      <c r="N8" s="943" t="s">
        <v>975</v>
      </c>
      <c r="O8" s="944" t="s">
        <v>976</v>
      </c>
      <c r="P8" s="944" t="s">
        <v>977</v>
      </c>
      <c r="Z8" s="947" t="s">
        <v>881</v>
      </c>
      <c r="AA8" s="948">
        <v>51</v>
      </c>
      <c r="AB8" s="948">
        <v>66</v>
      </c>
      <c r="AC8" s="948">
        <v>26</v>
      </c>
      <c r="AD8" s="948">
        <v>87</v>
      </c>
      <c r="AE8" s="948">
        <v>113</v>
      </c>
      <c r="AF8" s="948">
        <v>67</v>
      </c>
      <c r="AG8" s="948">
        <v>22</v>
      </c>
      <c r="AH8" s="948">
        <v>28</v>
      </c>
      <c r="AJ8" s="715" t="s">
        <v>953</v>
      </c>
      <c r="AK8" s="710">
        <v>1.2228934167654799</v>
      </c>
      <c r="AL8" s="710">
        <v>1.1518999518387967</v>
      </c>
      <c r="AM8" s="710">
        <v>0.13671100443880738</v>
      </c>
      <c r="AO8" s="715" t="s">
        <v>959</v>
      </c>
      <c r="AP8" s="716">
        <v>1.7861027445700002</v>
      </c>
      <c r="AQ8" s="716">
        <v>0.98131515151515147</v>
      </c>
      <c r="AR8" s="716">
        <v>0.11494875075784651</v>
      </c>
      <c r="AT8" s="715" t="s">
        <v>965</v>
      </c>
      <c r="AU8" s="710">
        <v>1.000004330118637</v>
      </c>
      <c r="AV8" s="710">
        <v>1.0199260856653896</v>
      </c>
      <c r="AW8" s="710">
        <v>9.9613849385591591E-2</v>
      </c>
      <c r="AY8" s="715" t="s">
        <v>947</v>
      </c>
      <c r="AZ8" s="710">
        <v>1.05</v>
      </c>
      <c r="BA8" s="710">
        <v>2.4</v>
      </c>
      <c r="BB8" s="710">
        <v>0.21</v>
      </c>
    </row>
    <row r="9" spans="2:64" ht="28.5" customHeight="1" thickBot="1">
      <c r="B9" s="691" t="s">
        <v>874</v>
      </c>
      <c r="C9" s="692">
        <v>8</v>
      </c>
      <c r="D9" s="692">
        <v>8</v>
      </c>
      <c r="E9" s="692">
        <v>21</v>
      </c>
      <c r="F9" s="499" t="s">
        <v>875</v>
      </c>
      <c r="H9" s="691" t="s">
        <v>885</v>
      </c>
      <c r="I9" s="692">
        <v>27</v>
      </c>
      <c r="J9" s="692">
        <v>84</v>
      </c>
      <c r="K9" s="692">
        <v>130</v>
      </c>
      <c r="L9" s="692" t="s">
        <v>886</v>
      </c>
      <c r="N9" s="943" t="s">
        <v>978</v>
      </c>
      <c r="O9" s="944" t="s">
        <v>979</v>
      </c>
      <c r="P9" s="944" t="s">
        <v>980</v>
      </c>
      <c r="Z9" s="947" t="s">
        <v>883</v>
      </c>
      <c r="AA9" s="948">
        <v>27</v>
      </c>
      <c r="AB9" s="948">
        <v>29</v>
      </c>
      <c r="AC9" s="948">
        <v>14</v>
      </c>
      <c r="AD9" s="948">
        <v>42</v>
      </c>
      <c r="AE9" s="948">
        <v>60</v>
      </c>
      <c r="AF9" s="948">
        <v>21</v>
      </c>
      <c r="AG9" s="948">
        <v>11</v>
      </c>
      <c r="AH9" s="948">
        <v>20</v>
      </c>
      <c r="AJ9" s="715" t="s">
        <v>954</v>
      </c>
      <c r="AK9" s="710">
        <v>0.86078945923173456</v>
      </c>
      <c r="AL9" s="710">
        <v>0.95714285714285707</v>
      </c>
      <c r="AM9" s="710">
        <v>0.10769728277785041</v>
      </c>
      <c r="AO9" s="715" t="s">
        <v>960</v>
      </c>
      <c r="AP9" s="716">
        <v>0</v>
      </c>
      <c r="AQ9" s="716">
        <v>0</v>
      </c>
      <c r="AR9" s="716">
        <v>9.6148526126130798E-2</v>
      </c>
      <c r="AT9" s="715" t="s">
        <v>966</v>
      </c>
      <c r="AU9" s="710">
        <v>1.1271697065966406</v>
      </c>
      <c r="AV9" s="710">
        <v>1</v>
      </c>
      <c r="AW9" s="710">
        <v>9.7859062929680662E-2</v>
      </c>
      <c r="AY9" s="715" t="s">
        <v>948</v>
      </c>
      <c r="AZ9" s="710">
        <v>0.87</v>
      </c>
      <c r="BA9" s="710">
        <v>1</v>
      </c>
      <c r="BB9" s="710">
        <v>0.1</v>
      </c>
    </row>
    <row r="10" spans="2:64" ht="44.25" customHeight="1" thickBot="1">
      <c r="B10" s="691" t="s">
        <v>876</v>
      </c>
      <c r="C10" s="692">
        <v>8</v>
      </c>
      <c r="D10" s="692">
        <v>8</v>
      </c>
      <c r="E10" s="692">
        <v>14</v>
      </c>
      <c r="F10" s="499" t="s">
        <v>877</v>
      </c>
      <c r="H10" s="691" t="s">
        <v>887</v>
      </c>
      <c r="I10" s="692">
        <v>5</v>
      </c>
      <c r="J10" s="692">
        <v>10</v>
      </c>
      <c r="K10" s="692">
        <v>34</v>
      </c>
      <c r="L10" s="692" t="s">
        <v>888</v>
      </c>
      <c r="N10" s="943" t="s">
        <v>981</v>
      </c>
      <c r="O10" s="944" t="s">
        <v>982</v>
      </c>
      <c r="P10" s="944" t="s">
        <v>983</v>
      </c>
      <c r="Z10" s="947" t="s">
        <v>885</v>
      </c>
      <c r="AA10" s="948">
        <v>43</v>
      </c>
      <c r="AB10" s="948">
        <v>39</v>
      </c>
      <c r="AC10" s="948">
        <v>13</v>
      </c>
      <c r="AD10" s="948">
        <v>22</v>
      </c>
      <c r="AE10" s="948">
        <v>54</v>
      </c>
      <c r="AF10" s="948">
        <v>38</v>
      </c>
      <c r="AG10" s="948">
        <v>5</v>
      </c>
      <c r="AH10" s="948">
        <v>20</v>
      </c>
      <c r="AJ10" s="715" t="s">
        <v>955</v>
      </c>
      <c r="AK10" s="710">
        <v>1.0187192342999636</v>
      </c>
      <c r="AL10" s="710">
        <v>1.1665308174733793</v>
      </c>
      <c r="AM10" s="710">
        <v>0.10014605416791741</v>
      </c>
      <c r="AO10" s="715" t="s">
        <v>961</v>
      </c>
      <c r="AP10" s="716">
        <v>0</v>
      </c>
      <c r="AQ10" s="716">
        <v>0</v>
      </c>
      <c r="AR10" s="716">
        <v>5.961923433138374E-2</v>
      </c>
      <c r="AT10" s="715" t="s">
        <v>967</v>
      </c>
      <c r="AU10" s="710">
        <v>1.0152493311681796</v>
      </c>
      <c r="AV10" s="710">
        <v>1.7892727272727273</v>
      </c>
      <c r="AW10" s="710">
        <v>5.8870749531721993E-2</v>
      </c>
      <c r="AY10" s="715" t="s">
        <v>949</v>
      </c>
      <c r="AZ10" s="710">
        <v>0</v>
      </c>
      <c r="BA10" s="710">
        <v>0</v>
      </c>
      <c r="BB10" s="710">
        <v>0.1</v>
      </c>
    </row>
    <row r="11" spans="2:64" ht="44.25" customHeight="1" thickBot="1">
      <c r="B11" s="691"/>
      <c r="C11" s="692"/>
      <c r="D11" s="692"/>
      <c r="E11" s="692"/>
      <c r="F11" s="499"/>
      <c r="H11" s="691"/>
      <c r="I11" s="692"/>
      <c r="J11" s="692"/>
      <c r="K11" s="692"/>
      <c r="L11" s="692"/>
      <c r="N11" s="943"/>
      <c r="O11" s="944"/>
      <c r="P11" s="944"/>
      <c r="Z11" s="947"/>
      <c r="AA11" s="948"/>
      <c r="AB11" s="948"/>
      <c r="AC11" s="948"/>
      <c r="AD11" s="948"/>
      <c r="AE11" s="948"/>
      <c r="AF11" s="948"/>
      <c r="AG11" s="948"/>
      <c r="AH11" s="948"/>
      <c r="AJ11" s="715"/>
      <c r="AK11" s="710"/>
      <c r="AL11" s="710"/>
      <c r="AM11" s="710"/>
      <c r="AO11" s="715"/>
      <c r="AP11" s="716"/>
      <c r="AQ11" s="716"/>
      <c r="AR11" s="716"/>
      <c r="AT11" s="715"/>
      <c r="AU11" s="710"/>
      <c r="AV11" s="710"/>
      <c r="AW11" s="710"/>
      <c r="AY11" s="715"/>
      <c r="AZ11" s="710"/>
      <c r="BA11" s="710"/>
      <c r="BB11" s="710"/>
    </row>
    <row r="12" spans="2:64" ht="44.25" customHeight="1" thickBot="1">
      <c r="B12" s="691"/>
      <c r="C12" s="692"/>
      <c r="D12" s="692"/>
      <c r="E12" s="692"/>
      <c r="F12" s="499"/>
      <c r="H12" s="691"/>
      <c r="I12" s="692"/>
      <c r="J12" s="692"/>
      <c r="K12" s="692"/>
      <c r="L12" s="692"/>
      <c r="N12" s="943"/>
      <c r="O12" s="944"/>
      <c r="P12" s="944"/>
      <c r="Z12" s="947"/>
      <c r="AA12" s="948"/>
      <c r="AB12" s="948"/>
      <c r="AC12" s="948"/>
      <c r="AD12" s="948"/>
      <c r="AE12" s="948"/>
      <c r="AF12" s="948"/>
      <c r="AG12" s="948"/>
      <c r="AH12" s="948"/>
      <c r="AJ12" s="715"/>
      <c r="AK12" s="710"/>
      <c r="AL12" s="710"/>
      <c r="AM12" s="710"/>
      <c r="AO12" s="715"/>
      <c r="AP12" s="716"/>
      <c r="AQ12" s="716"/>
      <c r="AR12" s="716"/>
      <c r="AT12" s="715"/>
      <c r="AU12" s="710"/>
      <c r="AV12" s="710"/>
      <c r="AW12" s="710"/>
      <c r="AY12" s="715"/>
      <c r="AZ12" s="710"/>
      <c r="BA12" s="710"/>
      <c r="BB12" s="710"/>
    </row>
    <row r="13" spans="2:64" ht="60.75" thickBot="1">
      <c r="B13" s="693" t="s">
        <v>152</v>
      </c>
      <c r="C13" s="693">
        <v>96</v>
      </c>
      <c r="D13" s="693">
        <v>242</v>
      </c>
      <c r="E13" s="693">
        <v>524</v>
      </c>
      <c r="F13" s="694" t="s">
        <v>878</v>
      </c>
      <c r="H13" s="693" t="s">
        <v>152</v>
      </c>
      <c r="I13" s="695">
        <v>96</v>
      </c>
      <c r="J13" s="695">
        <v>242</v>
      </c>
      <c r="K13" s="695">
        <v>524</v>
      </c>
      <c r="L13" s="695" t="s">
        <v>878</v>
      </c>
      <c r="N13" s="943" t="s">
        <v>984</v>
      </c>
      <c r="O13" s="944" t="s">
        <v>985</v>
      </c>
      <c r="P13" s="944" t="s">
        <v>986</v>
      </c>
      <c r="Z13" s="947" t="s">
        <v>887</v>
      </c>
      <c r="AA13" s="948">
        <v>5</v>
      </c>
      <c r="AB13" s="948">
        <v>11</v>
      </c>
      <c r="AC13" s="948">
        <v>12</v>
      </c>
      <c r="AD13" s="948">
        <v>5</v>
      </c>
      <c r="AE13" s="948">
        <v>20</v>
      </c>
      <c r="AF13" s="948">
        <v>7</v>
      </c>
      <c r="AG13" s="948">
        <v>3</v>
      </c>
      <c r="AH13" s="948">
        <v>3</v>
      </c>
      <c r="AJ13" s="715" t="s">
        <v>956</v>
      </c>
      <c r="AK13" s="710">
        <v>0.48871728465374326</v>
      </c>
      <c r="AL13" s="710">
        <v>0.9419325480609988</v>
      </c>
      <c r="AM13" s="710">
        <v>6.5541943669973318E-2</v>
      </c>
      <c r="AO13" s="715" t="s">
        <v>962</v>
      </c>
      <c r="AP13" s="716">
        <v>0</v>
      </c>
      <c r="AQ13" s="716">
        <v>0</v>
      </c>
      <c r="AR13" s="716">
        <v>5.5965475884502777E-2</v>
      </c>
      <c r="AT13" s="715" t="s">
        <v>968</v>
      </c>
      <c r="AU13" s="710">
        <v>1.1545740643503259</v>
      </c>
      <c r="AV13" s="710">
        <v>0.23776700409994708</v>
      </c>
      <c r="AW13" s="710">
        <v>5.2341652530142307E-2</v>
      </c>
      <c r="AY13" s="715" t="s">
        <v>950</v>
      </c>
      <c r="AZ13" s="710">
        <v>0.7</v>
      </c>
      <c r="BA13" s="710">
        <v>2.75</v>
      </c>
      <c r="BB13" s="710">
        <v>0.06</v>
      </c>
      <c r="BF13" s="1092" t="s">
        <v>879</v>
      </c>
      <c r="BG13" s="1092"/>
      <c r="BH13" s="1092"/>
      <c r="BI13" s="1092"/>
      <c r="BJ13" s="1092"/>
      <c r="BK13" s="1092"/>
      <c r="BL13" s="1092"/>
    </row>
    <row r="14" spans="2:64" ht="60.75" thickBot="1">
      <c r="B14" s="1103" t="s">
        <v>879</v>
      </c>
      <c r="C14" s="1103"/>
      <c r="D14" s="1103"/>
      <c r="E14" s="1103"/>
      <c r="F14" s="1103"/>
      <c r="H14" s="1103" t="s">
        <v>879</v>
      </c>
      <c r="I14" s="1103"/>
      <c r="J14" s="1103"/>
      <c r="K14" s="1103"/>
      <c r="L14" s="1103"/>
      <c r="N14" s="943" t="s">
        <v>987</v>
      </c>
      <c r="O14" s="944" t="s">
        <v>988</v>
      </c>
      <c r="P14" s="944" t="s">
        <v>989</v>
      </c>
      <c r="R14" s="1092" t="s">
        <v>879</v>
      </c>
      <c r="S14" s="1092"/>
      <c r="T14" s="1092"/>
      <c r="U14" s="1092"/>
      <c r="V14" s="1092"/>
      <c r="W14" s="1092"/>
      <c r="X14" s="1092"/>
      <c r="Z14" s="949" t="s">
        <v>152</v>
      </c>
      <c r="AA14" s="606">
        <v>126</v>
      </c>
      <c r="AB14" s="606">
        <v>145</v>
      </c>
      <c r="AC14" s="606">
        <v>65</v>
      </c>
      <c r="AD14" s="606">
        <v>156</v>
      </c>
      <c r="AE14" s="606">
        <v>247</v>
      </c>
      <c r="AF14" s="606">
        <v>133</v>
      </c>
      <c r="AG14" s="606">
        <v>41</v>
      </c>
      <c r="AH14" s="606">
        <v>71</v>
      </c>
      <c r="AJ14" s="715" t="s">
        <v>893</v>
      </c>
      <c r="AK14" s="710">
        <v>0</v>
      </c>
      <c r="AL14" s="710">
        <v>0</v>
      </c>
      <c r="AM14" s="710">
        <v>4.5631595525348317E-2</v>
      </c>
      <c r="AO14" s="715" t="s">
        <v>894</v>
      </c>
      <c r="AP14" s="716">
        <v>0.95172119831879542</v>
      </c>
      <c r="AQ14" s="716">
        <v>2.3714134526763559</v>
      </c>
      <c r="AR14" s="716">
        <v>5.1527939674836765E-2</v>
      </c>
      <c r="AT14" s="715" t="s">
        <v>895</v>
      </c>
      <c r="AU14" s="710">
        <v>0.97491657405736154</v>
      </c>
      <c r="AV14" s="710">
        <v>3.5699031249999997</v>
      </c>
      <c r="AW14" s="710">
        <v>4.9552148151228999E-2</v>
      </c>
      <c r="AY14" s="706" t="s">
        <v>896</v>
      </c>
      <c r="AZ14" s="707">
        <v>0.52</v>
      </c>
      <c r="BA14" s="707">
        <v>1.23</v>
      </c>
      <c r="BB14" s="707">
        <v>0.82</v>
      </c>
      <c r="BF14" s="1092" t="s">
        <v>897</v>
      </c>
      <c r="BG14" s="1092"/>
      <c r="BH14" s="1092"/>
      <c r="BI14" s="1092"/>
      <c r="BJ14" s="1092"/>
      <c r="BK14" s="1092"/>
      <c r="BL14" s="1092"/>
    </row>
    <row r="15" spans="2:64" ht="32.25" customHeight="1" thickBot="1">
      <c r="N15" s="943" t="s">
        <v>990</v>
      </c>
      <c r="O15" s="944" t="s">
        <v>991</v>
      </c>
      <c r="P15" s="944" t="s">
        <v>992</v>
      </c>
      <c r="R15" s="1092" t="s">
        <v>898</v>
      </c>
      <c r="S15" s="1092"/>
      <c r="T15" s="1092"/>
      <c r="U15" s="1092"/>
      <c r="V15" s="1092"/>
      <c r="W15" s="1092"/>
      <c r="X15" s="1092"/>
      <c r="Z15" s="1101" t="s">
        <v>879</v>
      </c>
      <c r="AA15" s="1101"/>
      <c r="AB15" s="1101"/>
      <c r="AC15" s="1101"/>
      <c r="AD15" s="1101"/>
      <c r="AE15" s="1101"/>
      <c r="AF15" s="1101"/>
      <c r="AG15" s="1101"/>
      <c r="AH15" s="1101"/>
      <c r="AJ15" s="715" t="s">
        <v>899</v>
      </c>
      <c r="AK15" s="710">
        <v>1.0009437901206752</v>
      </c>
      <c r="AL15" s="710">
        <v>0.98348962947124052</v>
      </c>
      <c r="AM15" s="710">
        <v>4.2313497637349297E-2</v>
      </c>
      <c r="AO15" s="705" t="s">
        <v>896</v>
      </c>
      <c r="AP15" s="717">
        <v>0.77356881906790098</v>
      </c>
      <c r="AQ15" s="717">
        <v>0.7520316840184279</v>
      </c>
      <c r="AR15" s="717">
        <v>0.5205026255384041</v>
      </c>
      <c r="AT15" s="706" t="s">
        <v>896</v>
      </c>
      <c r="AU15" s="707">
        <v>1.0802455911935882</v>
      </c>
      <c r="AV15" s="707">
        <v>1.4381145791183456</v>
      </c>
      <c r="AW15" s="707">
        <v>0.52660524968653144</v>
      </c>
      <c r="AY15" s="1101" t="s">
        <v>879</v>
      </c>
      <c r="AZ15" s="1101"/>
      <c r="BA15" s="1101"/>
      <c r="BB15" s="1101"/>
    </row>
    <row r="16" spans="2:64" ht="60.75" thickBot="1">
      <c r="N16" s="943" t="s">
        <v>993</v>
      </c>
      <c r="O16" s="944" t="s">
        <v>994</v>
      </c>
      <c r="P16" s="944" t="s">
        <v>995</v>
      </c>
      <c r="AJ16" s="715" t="s">
        <v>508</v>
      </c>
      <c r="AK16" s="710">
        <v>0.91137775850070701</v>
      </c>
      <c r="AL16" s="710">
        <v>1.1640679474736615</v>
      </c>
      <c r="AM16" s="710">
        <v>2.9046655380274899E-2</v>
      </c>
      <c r="AO16" s="1101" t="s">
        <v>879</v>
      </c>
      <c r="AP16" s="1101"/>
      <c r="AQ16" s="1101"/>
      <c r="AR16" s="1101"/>
      <c r="AT16" s="1101" t="s">
        <v>879</v>
      </c>
      <c r="AU16" s="1101"/>
      <c r="AV16" s="1101"/>
      <c r="AW16" s="1101"/>
      <c r="AY16" s="1100" t="s">
        <v>900</v>
      </c>
      <c r="AZ16" s="1100"/>
      <c r="BA16" s="1100"/>
      <c r="BB16" s="1100"/>
    </row>
    <row r="17" spans="14:49" ht="45.75" thickBot="1">
      <c r="N17" s="943" t="s">
        <v>996</v>
      </c>
      <c r="O17" s="944" t="s">
        <v>997</v>
      </c>
      <c r="P17" s="944" t="s">
        <v>998</v>
      </c>
      <c r="AJ17" s="715" t="s">
        <v>901</v>
      </c>
      <c r="AK17" s="710">
        <v>1.5640946718957465</v>
      </c>
      <c r="AL17" s="710">
        <v>0.88082782942142868</v>
      </c>
      <c r="AM17" s="710">
        <v>1.9727233920913519E-2</v>
      </c>
      <c r="AO17" s="1100" t="s">
        <v>900</v>
      </c>
      <c r="AP17" s="1100"/>
      <c r="AQ17" s="1100"/>
      <c r="AR17" s="1100"/>
      <c r="AT17" s="1100" t="s">
        <v>900</v>
      </c>
      <c r="AU17" s="1100"/>
      <c r="AV17" s="1100"/>
      <c r="AW17" s="1100"/>
    </row>
    <row r="18" spans="14:49" ht="75.75" thickBot="1">
      <c r="N18" s="943" t="s">
        <v>999</v>
      </c>
      <c r="O18" s="944" t="s">
        <v>1000</v>
      </c>
      <c r="P18" s="944" t="s">
        <v>1001</v>
      </c>
      <c r="AJ18" s="706" t="s">
        <v>896</v>
      </c>
      <c r="AK18" s="707">
        <v>0.8306421232451392</v>
      </c>
      <c r="AL18" s="707">
        <v>0.85614146198345142</v>
      </c>
      <c r="AM18" s="707">
        <v>0.79594935435562031</v>
      </c>
    </row>
    <row r="19" spans="14:49" ht="45.75" thickBot="1">
      <c r="N19" s="943" t="s">
        <v>1002</v>
      </c>
      <c r="O19" s="944" t="s">
        <v>1003</v>
      </c>
      <c r="P19" s="944" t="s">
        <v>1004</v>
      </c>
      <c r="AJ19" s="1101" t="s">
        <v>879</v>
      </c>
      <c r="AK19" s="1101"/>
      <c r="AL19" s="1101"/>
      <c r="AM19" s="1101"/>
    </row>
    <row r="20" spans="14:49" ht="75.75" thickBot="1">
      <c r="N20" s="943" t="s">
        <v>1005</v>
      </c>
      <c r="O20" s="944" t="s">
        <v>1006</v>
      </c>
      <c r="P20" s="944" t="s">
        <v>1007</v>
      </c>
      <c r="AJ20" s="1100" t="s">
        <v>900</v>
      </c>
      <c r="AK20" s="1100"/>
      <c r="AL20" s="1100"/>
      <c r="AM20" s="1100"/>
    </row>
    <row r="21" spans="14:49" ht="22.5" customHeight="1">
      <c r="N21" s="1104" t="s">
        <v>1008</v>
      </c>
      <c r="O21" s="1104"/>
      <c r="P21" s="1104"/>
    </row>
    <row r="55" ht="22.5" customHeight="1"/>
    <row r="178" spans="47:50" ht="90">
      <c r="AU178" s="718" t="s">
        <v>942</v>
      </c>
      <c r="AV178" s="705" t="s">
        <v>943</v>
      </c>
      <c r="AW178" s="705" t="s">
        <v>944</v>
      </c>
      <c r="AX178" s="705" t="s">
        <v>945</v>
      </c>
    </row>
    <row r="179" spans="47:50" ht="90">
      <c r="AU179" s="715" t="s">
        <v>946</v>
      </c>
      <c r="AV179" s="710">
        <v>0</v>
      </c>
      <c r="AW179" s="710">
        <v>0</v>
      </c>
      <c r="AX179" s="710">
        <v>0.35</v>
      </c>
    </row>
    <row r="180" spans="47:50" ht="60">
      <c r="AU180" s="715" t="s">
        <v>947</v>
      </c>
      <c r="AV180" s="710">
        <v>1.05</v>
      </c>
      <c r="AW180" s="710">
        <v>2.4</v>
      </c>
      <c r="AX180" s="710">
        <v>0.21</v>
      </c>
    </row>
    <row r="181" spans="47:50" ht="75">
      <c r="AU181" s="715" t="s">
        <v>948</v>
      </c>
      <c r="AV181" s="710">
        <v>0.87</v>
      </c>
      <c r="AW181" s="710">
        <v>1</v>
      </c>
      <c r="AX181" s="710">
        <v>0.1</v>
      </c>
    </row>
    <row r="182" spans="47:50" ht="90">
      <c r="AU182" s="715" t="s">
        <v>949</v>
      </c>
      <c r="AV182" s="710">
        <v>0</v>
      </c>
      <c r="AW182" s="710">
        <v>0</v>
      </c>
      <c r="AX182" s="710">
        <v>0.1</v>
      </c>
    </row>
    <row r="183" spans="47:50" ht="45">
      <c r="AU183" s="715" t="s">
        <v>950</v>
      </c>
      <c r="AV183" s="710">
        <v>0.7</v>
      </c>
      <c r="AW183" s="710">
        <v>2.75</v>
      </c>
      <c r="AX183" s="710">
        <v>0.06</v>
      </c>
    </row>
    <row r="184" spans="47:50">
      <c r="AU184" s="706" t="s">
        <v>896</v>
      </c>
      <c r="AV184" s="707">
        <v>0.52</v>
      </c>
      <c r="AW184" s="707">
        <v>1.23</v>
      </c>
      <c r="AX184" s="707">
        <v>0.82</v>
      </c>
    </row>
  </sheetData>
  <mergeCells count="29">
    <mergeCell ref="AO17:AR17"/>
    <mergeCell ref="AT17:AW17"/>
    <mergeCell ref="AJ19:AM19"/>
    <mergeCell ref="AJ20:AM20"/>
    <mergeCell ref="N21:P21"/>
    <mergeCell ref="R15:X15"/>
    <mergeCell ref="Z15:AH15"/>
    <mergeCell ref="AY15:BB15"/>
    <mergeCell ref="AO16:AR16"/>
    <mergeCell ref="AT16:AW16"/>
    <mergeCell ref="AY16:BB16"/>
    <mergeCell ref="BF5:BL5"/>
    <mergeCell ref="BF13:BL13"/>
    <mergeCell ref="B14:F14"/>
    <mergeCell ref="H14:L14"/>
    <mergeCell ref="R14:X14"/>
    <mergeCell ref="BF14:BL14"/>
    <mergeCell ref="BF4:BL4"/>
    <mergeCell ref="B2:F2"/>
    <mergeCell ref="H2:L2"/>
    <mergeCell ref="N2:P2"/>
    <mergeCell ref="R2:X2"/>
    <mergeCell ref="Z2:AH2"/>
    <mergeCell ref="AJ2:AM2"/>
    <mergeCell ref="AO2:AR2"/>
    <mergeCell ref="AT2:AW2"/>
    <mergeCell ref="AY2:BB2"/>
    <mergeCell ref="BF2:BL2"/>
    <mergeCell ref="BF3:BL3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FE9F-9682-4923-844C-392F4EAB8EED}">
  <dimension ref="B2:E54"/>
  <sheetViews>
    <sheetView showGridLines="0" zoomScale="75" zoomScaleNormal="75" workbookViewId="0">
      <selection activeCell="B4" sqref="B4:E4"/>
    </sheetView>
  </sheetViews>
  <sheetFormatPr baseColWidth="10" defaultColWidth="11.42578125" defaultRowHeight="15"/>
  <cols>
    <col min="1" max="1" width="4" style="1" customWidth="1"/>
    <col min="2" max="2" width="82.85546875" style="1" bestFit="1" customWidth="1"/>
    <col min="3" max="3" width="100" style="1" customWidth="1"/>
    <col min="4" max="4" width="19.140625" style="1" customWidth="1"/>
    <col min="5" max="5" width="22.5703125" style="1" customWidth="1"/>
    <col min="6" max="16384" width="11.42578125" style="1"/>
  </cols>
  <sheetData>
    <row r="2" spans="2:5" ht="24" customHeight="1">
      <c r="B2" s="92"/>
      <c r="C2" s="92"/>
      <c r="D2" s="92"/>
    </row>
    <row r="3" spans="2:5">
      <c r="B3" s="951" t="s">
        <v>1066</v>
      </c>
      <c r="C3" s="951"/>
      <c r="D3" s="951"/>
      <c r="E3" s="951"/>
    </row>
    <row r="4" spans="2:5">
      <c r="B4" s="951" t="s">
        <v>1009</v>
      </c>
      <c r="C4" s="951"/>
      <c r="D4" s="951"/>
      <c r="E4" s="951"/>
    </row>
    <row r="5" spans="2:5">
      <c r="B5" s="951">
        <v>2021</v>
      </c>
      <c r="C5" s="951"/>
      <c r="D5" s="951"/>
      <c r="E5" s="951"/>
    </row>
    <row r="6" spans="2:5" ht="15.75" thickBot="1"/>
    <row r="7" spans="2:5" ht="30">
      <c r="B7" s="764" t="s">
        <v>3</v>
      </c>
      <c r="C7" s="502" t="s">
        <v>902</v>
      </c>
      <c r="D7" s="502" t="s">
        <v>903</v>
      </c>
      <c r="E7" s="765" t="s">
        <v>904</v>
      </c>
    </row>
    <row r="8" spans="2:5" ht="30">
      <c r="B8" s="1105" t="s">
        <v>509</v>
      </c>
      <c r="C8" s="719" t="s">
        <v>905</v>
      </c>
      <c r="D8" s="710">
        <v>0.87950593574257419</v>
      </c>
      <c r="E8" s="711">
        <v>0.90987654320987654</v>
      </c>
    </row>
    <row r="9" spans="2:5" ht="30">
      <c r="B9" s="1105"/>
      <c r="C9" s="719" t="s">
        <v>906</v>
      </c>
      <c r="D9" s="710">
        <v>0.15787605684210526</v>
      </c>
      <c r="E9" s="711">
        <v>0.74778</v>
      </c>
    </row>
    <row r="10" spans="2:5">
      <c r="B10" s="1105"/>
      <c r="C10" s="719" t="s">
        <v>510</v>
      </c>
      <c r="D10" s="710">
        <v>0.34554728155438075</v>
      </c>
      <c r="E10" s="711">
        <v>1.242728101433662</v>
      </c>
    </row>
    <row r="11" spans="2:5">
      <c r="B11" s="1105"/>
      <c r="C11" s="719" t="s">
        <v>511</v>
      </c>
      <c r="D11" s="710">
        <v>1.0481513885885452</v>
      </c>
      <c r="E11" s="711">
        <v>1.5834767641996557</v>
      </c>
    </row>
    <row r="12" spans="2:5">
      <c r="B12" s="1105"/>
      <c r="C12" s="719" t="s">
        <v>512</v>
      </c>
      <c r="D12" s="710">
        <v>0.67045826630132432</v>
      </c>
      <c r="E12" s="711">
        <v>1.0306748466257669</v>
      </c>
    </row>
    <row r="13" spans="2:5">
      <c r="B13" s="1105"/>
      <c r="C13" s="719" t="s">
        <v>513</v>
      </c>
      <c r="D13" s="710">
        <v>1.4914146020860637</v>
      </c>
      <c r="E13" s="711">
        <v>1.1804404451811508</v>
      </c>
    </row>
    <row r="14" spans="2:5">
      <c r="B14" s="1105"/>
      <c r="C14" s="719" t="s">
        <v>514</v>
      </c>
      <c r="D14" s="710">
        <v>2.0061932525993398</v>
      </c>
      <c r="E14" s="711">
        <v>1.0431893687707641</v>
      </c>
    </row>
    <row r="15" spans="2:5">
      <c r="B15" s="1105"/>
      <c r="C15" s="719" t="s">
        <v>907</v>
      </c>
      <c r="D15" s="710">
        <v>0.17672996832432433</v>
      </c>
      <c r="E15" s="711">
        <v>0.44900000000000001</v>
      </c>
    </row>
    <row r="16" spans="2:5">
      <c r="B16" s="1106" t="s">
        <v>908</v>
      </c>
      <c r="C16" s="1107"/>
      <c r="D16" s="755">
        <v>0.84698459400483228</v>
      </c>
      <c r="E16" s="766">
        <v>1.0233957586776095</v>
      </c>
    </row>
    <row r="17" spans="2:5" ht="30">
      <c r="B17" s="1105" t="s">
        <v>515</v>
      </c>
      <c r="C17" s="719" t="s">
        <v>909</v>
      </c>
      <c r="D17" s="710">
        <v>0.49844607743932229</v>
      </c>
      <c r="E17" s="711">
        <v>7.6343510917842944E-2</v>
      </c>
    </row>
    <row r="18" spans="2:5" ht="30">
      <c r="B18" s="1105"/>
      <c r="C18" s="719" t="s">
        <v>910</v>
      </c>
      <c r="D18" s="710">
        <v>1.3006054366083186</v>
      </c>
      <c r="E18" s="711">
        <v>0.71</v>
      </c>
    </row>
    <row r="19" spans="2:5">
      <c r="B19" s="1105"/>
      <c r="C19" s="719" t="s">
        <v>911</v>
      </c>
      <c r="D19" s="710">
        <v>5.4000505617170791E-2</v>
      </c>
      <c r="E19" s="711">
        <v>0.12156704361873991</v>
      </c>
    </row>
    <row r="20" spans="2:5">
      <c r="B20" s="1105"/>
      <c r="C20" s="719" t="s">
        <v>912</v>
      </c>
      <c r="D20" s="710">
        <v>1.9384428206998832</v>
      </c>
      <c r="E20" s="711">
        <v>0.64631265533108595</v>
      </c>
    </row>
    <row r="21" spans="2:5" ht="30">
      <c r="B21" s="1105"/>
      <c r="C21" s="719" t="s">
        <v>913</v>
      </c>
      <c r="D21" s="710">
        <v>2.1575092242257039</v>
      </c>
      <c r="E21" s="711">
        <v>1.1975</v>
      </c>
    </row>
    <row r="22" spans="2:5">
      <c r="B22" s="1105"/>
      <c r="C22" s="719" t="s">
        <v>914</v>
      </c>
      <c r="D22" s="710">
        <v>0.51080207854085435</v>
      </c>
      <c r="E22" s="711">
        <v>1.0518181818181818</v>
      </c>
    </row>
    <row r="23" spans="2:5" ht="30">
      <c r="B23" s="1105"/>
      <c r="C23" s="719" t="s">
        <v>516</v>
      </c>
      <c r="D23" s="710">
        <v>0</v>
      </c>
      <c r="E23" s="711">
        <v>0.4</v>
      </c>
    </row>
    <row r="24" spans="2:5">
      <c r="B24" s="1106" t="s">
        <v>908</v>
      </c>
      <c r="C24" s="1107"/>
      <c r="D24" s="755">
        <v>0.92282944901875053</v>
      </c>
      <c r="E24" s="766">
        <v>0.60050591309797874</v>
      </c>
    </row>
    <row r="25" spans="2:5" ht="30">
      <c r="B25" s="1105" t="s">
        <v>915</v>
      </c>
      <c r="C25" s="719" t="s">
        <v>916</v>
      </c>
      <c r="D25" s="710">
        <v>0.87292054511537376</v>
      </c>
      <c r="E25" s="711">
        <v>1.7846153846153847</v>
      </c>
    </row>
    <row r="26" spans="2:5" ht="30">
      <c r="B26" s="1105"/>
      <c r="C26" s="719" t="s">
        <v>917</v>
      </c>
      <c r="D26" s="710">
        <v>0.66656252407278493</v>
      </c>
      <c r="E26" s="711">
        <v>2.8864864864864863</v>
      </c>
    </row>
    <row r="27" spans="2:5" ht="30">
      <c r="B27" s="1105"/>
      <c r="C27" s="719" t="s">
        <v>517</v>
      </c>
      <c r="D27" s="710">
        <v>0.20225123814910631</v>
      </c>
      <c r="E27" s="711">
        <v>3.935483870967742</v>
      </c>
    </row>
    <row r="28" spans="2:5" ht="30">
      <c r="B28" s="1105"/>
      <c r="C28" s="719" t="s">
        <v>518</v>
      </c>
      <c r="D28" s="710">
        <v>0.12512345885161946</v>
      </c>
      <c r="E28" s="711">
        <v>2.1483870967741936</v>
      </c>
    </row>
    <row r="29" spans="2:5">
      <c r="B29" s="1105"/>
      <c r="C29" s="719" t="s">
        <v>918</v>
      </c>
      <c r="D29" s="710">
        <v>0.83283617542317667</v>
      </c>
      <c r="E29" s="711">
        <v>0.6441960391034578</v>
      </c>
    </row>
    <row r="30" spans="2:5">
      <c r="B30" s="1105"/>
      <c r="C30" s="719" t="s">
        <v>919</v>
      </c>
      <c r="D30" s="710">
        <v>7.1073225696613146E-2</v>
      </c>
      <c r="E30" s="711">
        <v>1.3846153846153846</v>
      </c>
    </row>
    <row r="31" spans="2:5" ht="30">
      <c r="B31" s="1105"/>
      <c r="C31" s="719" t="s">
        <v>920</v>
      </c>
      <c r="D31" s="710">
        <v>5.3404990584639218E-2</v>
      </c>
      <c r="E31" s="711">
        <v>0.2</v>
      </c>
    </row>
    <row r="32" spans="2:5" ht="30">
      <c r="B32" s="1105"/>
      <c r="C32" s="719" t="s">
        <v>921</v>
      </c>
      <c r="D32" s="710">
        <v>2.8263666350029233</v>
      </c>
      <c r="E32" s="711">
        <v>1</v>
      </c>
    </row>
    <row r="33" spans="2:5">
      <c r="B33" s="1106" t="s">
        <v>908</v>
      </c>
      <c r="C33" s="1107"/>
      <c r="D33" s="755">
        <v>0.70631734911202959</v>
      </c>
      <c r="E33" s="766">
        <v>1.7479730328203309</v>
      </c>
    </row>
    <row r="34" spans="2:5">
      <c r="B34" s="1105" t="s">
        <v>922</v>
      </c>
      <c r="C34" s="719" t="s">
        <v>923</v>
      </c>
      <c r="D34" s="710">
        <v>0.66394528776058281</v>
      </c>
      <c r="E34" s="711">
        <v>1.7987500000000001</v>
      </c>
    </row>
    <row r="35" spans="2:5">
      <c r="B35" s="1105"/>
      <c r="C35" s="719" t="s">
        <v>924</v>
      </c>
      <c r="D35" s="710">
        <v>0.90539507709129363</v>
      </c>
      <c r="E35" s="711">
        <v>1.0760813968648768</v>
      </c>
    </row>
    <row r="36" spans="2:5">
      <c r="B36" s="1105"/>
      <c r="C36" s="719" t="s">
        <v>925</v>
      </c>
      <c r="D36" s="710">
        <v>0.16981487648339821</v>
      </c>
      <c r="E36" s="711">
        <v>6.3368105584692525E-2</v>
      </c>
    </row>
    <row r="37" spans="2:5">
      <c r="B37" s="1105"/>
      <c r="C37" s="719" t="s">
        <v>926</v>
      </c>
      <c r="D37" s="710">
        <v>0.77743983124623961</v>
      </c>
      <c r="E37" s="711">
        <v>0.59338356020820471</v>
      </c>
    </row>
    <row r="38" spans="2:5">
      <c r="B38" s="1106" t="s">
        <v>908</v>
      </c>
      <c r="C38" s="1107"/>
      <c r="D38" s="755">
        <v>0.62914876814537857</v>
      </c>
      <c r="E38" s="766">
        <v>0.88289576566444361</v>
      </c>
    </row>
    <row r="39" spans="2:5" ht="30">
      <c r="B39" s="1105" t="s">
        <v>927</v>
      </c>
      <c r="C39" s="719" t="s">
        <v>928</v>
      </c>
      <c r="D39" s="710">
        <v>2.0618206929148988</v>
      </c>
      <c r="E39" s="711">
        <v>0.88898916967509023</v>
      </c>
    </row>
    <row r="40" spans="2:5">
      <c r="B40" s="1105"/>
      <c r="C40" s="719" t="s">
        <v>929</v>
      </c>
      <c r="D40" s="710">
        <v>1.5832004931991981</v>
      </c>
      <c r="E40" s="711">
        <v>0.90697674418604646</v>
      </c>
    </row>
    <row r="41" spans="2:5">
      <c r="B41" s="1106" t="s">
        <v>908</v>
      </c>
      <c r="C41" s="1107"/>
      <c r="D41" s="755">
        <v>1.8225105930570484</v>
      </c>
      <c r="E41" s="766">
        <v>0.8979829569305684</v>
      </c>
    </row>
    <row r="42" spans="2:5">
      <c r="B42" s="720" t="s">
        <v>930</v>
      </c>
      <c r="C42" s="719" t="s">
        <v>931</v>
      </c>
      <c r="D42" s="710">
        <v>0.87252620476190468</v>
      </c>
      <c r="E42" s="711">
        <v>0.79166666666666663</v>
      </c>
    </row>
    <row r="43" spans="2:5">
      <c r="B43" s="1106" t="s">
        <v>908</v>
      </c>
      <c r="C43" s="1107"/>
      <c r="D43" s="755">
        <v>0.87252620476190468</v>
      </c>
      <c r="E43" s="766">
        <v>0.79166666666666663</v>
      </c>
    </row>
    <row r="44" spans="2:5">
      <c r="B44" s="720" t="s">
        <v>932</v>
      </c>
      <c r="C44" s="719" t="s">
        <v>933</v>
      </c>
      <c r="D44" s="710">
        <v>0</v>
      </c>
      <c r="E44" s="711">
        <v>0</v>
      </c>
    </row>
    <row r="45" spans="2:5">
      <c r="B45" s="1106" t="s">
        <v>908</v>
      </c>
      <c r="C45" s="1107"/>
      <c r="D45" s="755">
        <v>0</v>
      </c>
      <c r="E45" s="766">
        <v>0</v>
      </c>
    </row>
    <row r="46" spans="2:5">
      <c r="B46" s="1105" t="s">
        <v>934</v>
      </c>
      <c r="C46" s="719" t="s">
        <v>935</v>
      </c>
      <c r="D46" s="710">
        <v>0</v>
      </c>
      <c r="E46" s="711">
        <v>1.7161654135338347</v>
      </c>
    </row>
    <row r="47" spans="2:5">
      <c r="B47" s="1105"/>
      <c r="C47" s="719" t="s">
        <v>936</v>
      </c>
      <c r="D47" s="710">
        <v>0</v>
      </c>
      <c r="E47" s="711">
        <v>0.83712121212121215</v>
      </c>
    </row>
    <row r="48" spans="2:5">
      <c r="B48" s="1106" t="s">
        <v>908</v>
      </c>
      <c r="C48" s="1107"/>
      <c r="D48" s="755">
        <v>0</v>
      </c>
      <c r="E48" s="766">
        <v>1.2766433128275234</v>
      </c>
    </row>
    <row r="49" spans="2:5" ht="30">
      <c r="B49" s="1105" t="s">
        <v>937</v>
      </c>
      <c r="C49" s="719" t="s">
        <v>938</v>
      </c>
      <c r="D49" s="710">
        <v>0</v>
      </c>
      <c r="E49" s="711">
        <v>0.23146158073019915</v>
      </c>
    </row>
    <row r="50" spans="2:5" ht="30">
      <c r="B50" s="1105"/>
      <c r="C50" s="719" t="s">
        <v>939</v>
      </c>
      <c r="D50" s="710">
        <v>0</v>
      </c>
      <c r="E50" s="711">
        <v>0.16414628874661819</v>
      </c>
    </row>
    <row r="51" spans="2:5">
      <c r="B51" s="1105"/>
      <c r="C51" s="719" t="s">
        <v>940</v>
      </c>
      <c r="D51" s="710">
        <v>0</v>
      </c>
      <c r="E51" s="711">
        <v>0.82394314059376617</v>
      </c>
    </row>
    <row r="52" spans="2:5">
      <c r="B52" s="1105"/>
      <c r="C52" s="719" t="s">
        <v>941</v>
      </c>
      <c r="D52" s="710">
        <v>0</v>
      </c>
      <c r="E52" s="711">
        <v>0.93959999999999999</v>
      </c>
    </row>
    <row r="53" spans="2:5" ht="15.75" thickBot="1">
      <c r="B53" s="1108" t="s">
        <v>908</v>
      </c>
      <c r="C53" s="1109"/>
      <c r="D53" s="768">
        <v>0</v>
      </c>
      <c r="E53" s="767">
        <v>0.53978775251764588</v>
      </c>
    </row>
    <row r="54" spans="2:5">
      <c r="B54" s="1110" t="s">
        <v>879</v>
      </c>
      <c r="C54" s="1110"/>
      <c r="D54" s="1110"/>
      <c r="E54" s="1110"/>
    </row>
  </sheetData>
  <mergeCells count="20">
    <mergeCell ref="B53:C53"/>
    <mergeCell ref="B54:E54"/>
    <mergeCell ref="B41:C41"/>
    <mergeCell ref="B43:C43"/>
    <mergeCell ref="B45:C45"/>
    <mergeCell ref="B46:B47"/>
    <mergeCell ref="B48:C48"/>
    <mergeCell ref="B49:B52"/>
    <mergeCell ref="B39:B40"/>
    <mergeCell ref="B3:E3"/>
    <mergeCell ref="B4:E4"/>
    <mergeCell ref="B5:E5"/>
    <mergeCell ref="B8:B15"/>
    <mergeCell ref="B16:C16"/>
    <mergeCell ref="B17:B23"/>
    <mergeCell ref="B24:C24"/>
    <mergeCell ref="B25:B32"/>
    <mergeCell ref="B33:C33"/>
    <mergeCell ref="B34:B37"/>
    <mergeCell ref="B38:C38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F2C7-3055-49FE-822F-07A70E6D5DF3}">
  <dimension ref="B2:I22"/>
  <sheetViews>
    <sheetView showGridLines="0" workbookViewId="0">
      <selection activeCell="B17" sqref="B17:B18"/>
    </sheetView>
  </sheetViews>
  <sheetFormatPr baseColWidth="10" defaultColWidth="9.140625" defaultRowHeight="15"/>
  <cols>
    <col min="1" max="1" width="9.140625" style="1"/>
    <col min="2" max="2" width="21" style="1" customWidth="1"/>
    <col min="3" max="3" width="15" style="1" customWidth="1"/>
    <col min="4" max="4" width="18.28515625" style="1" customWidth="1"/>
    <col min="5" max="5" width="15" style="1" customWidth="1"/>
    <col min="6" max="6" width="15.7109375" style="1" customWidth="1"/>
    <col min="7" max="16384" width="9.140625" style="1"/>
  </cols>
  <sheetData>
    <row r="2" spans="2:9">
      <c r="B2" s="1013" t="s">
        <v>1068</v>
      </c>
      <c r="C2" s="1013"/>
      <c r="D2" s="1013"/>
      <c r="E2" s="1013"/>
      <c r="F2" s="1013"/>
    </row>
    <row r="3" spans="2:9">
      <c r="B3" s="1013">
        <v>2021</v>
      </c>
      <c r="C3" s="1013"/>
      <c r="D3" s="1013"/>
      <c r="E3" s="1013"/>
      <c r="F3" s="1013"/>
    </row>
    <row r="4" spans="2:9" ht="15.75" thickBot="1">
      <c r="B4" s="1111" t="s">
        <v>97</v>
      </c>
      <c r="C4" s="1111"/>
      <c r="D4" s="1111"/>
      <c r="E4" s="1111"/>
      <c r="F4" s="1111"/>
    </row>
    <row r="5" spans="2:9" ht="15.75" thickBot="1">
      <c r="B5" s="769"/>
      <c r="C5" s="769"/>
      <c r="D5" s="769"/>
      <c r="E5" s="769"/>
      <c r="F5" s="769"/>
    </row>
    <row r="6" spans="2:9">
      <c r="B6" s="1112" t="s">
        <v>98</v>
      </c>
      <c r="C6" s="1114" t="s">
        <v>522</v>
      </c>
      <c r="D6" s="1114" t="s">
        <v>853</v>
      </c>
      <c r="E6" s="1114" t="s">
        <v>854</v>
      </c>
      <c r="F6" s="1116" t="s">
        <v>855</v>
      </c>
    </row>
    <row r="7" spans="2:9">
      <c r="B7" s="1113"/>
      <c r="C7" s="1113"/>
      <c r="D7" s="1113"/>
      <c r="E7" s="1115"/>
      <c r="F7" s="1117"/>
    </row>
    <row r="8" spans="2:9">
      <c r="B8" s="681" t="s">
        <v>856</v>
      </c>
      <c r="C8" s="682">
        <f>C9+C13</f>
        <v>279266330000</v>
      </c>
      <c r="D8" s="682">
        <f>D9+D13</f>
        <v>258965792221</v>
      </c>
      <c r="E8" s="682">
        <f t="shared" ref="E8" si="0">E9+E13</f>
        <v>212912637122</v>
      </c>
      <c r="F8" s="683">
        <f>E8/D8</f>
        <v>0.82216510256420861</v>
      </c>
    </row>
    <row r="9" spans="2:9">
      <c r="B9" s="684" t="s">
        <v>857</v>
      </c>
      <c r="C9" s="685">
        <f>SUM(C10:C12)</f>
        <v>165517387321</v>
      </c>
      <c r="D9" s="685">
        <f>SUM(D10:D12)</f>
        <v>156556194092</v>
      </c>
      <c r="E9" s="685">
        <f t="shared" ref="E9" si="1">SUM(E10:E12)</f>
        <v>110646293682</v>
      </c>
      <c r="F9" s="183">
        <f t="shared" ref="F9:F16" si="2">E9/D9</f>
        <v>0.70675129990052565</v>
      </c>
    </row>
    <row r="10" spans="2:9">
      <c r="B10" s="49" t="s">
        <v>858</v>
      </c>
      <c r="C10" s="685">
        <v>65676157321</v>
      </c>
      <c r="D10" s="685">
        <v>76483314806</v>
      </c>
      <c r="E10" s="685">
        <v>30936810119</v>
      </c>
      <c r="F10" s="183">
        <f t="shared" si="2"/>
        <v>0.40449096901031617</v>
      </c>
      <c r="H10" s="28"/>
      <c r="I10" s="28"/>
    </row>
    <row r="11" spans="2:9">
      <c r="B11" s="49" t="s">
        <v>859</v>
      </c>
      <c r="C11" s="685">
        <v>98522890143</v>
      </c>
      <c r="D11" s="685">
        <v>79205714429</v>
      </c>
      <c r="E11" s="685">
        <v>78842354304</v>
      </c>
      <c r="F11" s="183">
        <f t="shared" si="2"/>
        <v>0.99541245063415573</v>
      </c>
      <c r="H11" s="28"/>
      <c r="I11" s="28"/>
    </row>
    <row r="12" spans="2:9" ht="15.75" thickBot="1">
      <c r="B12" s="686" t="s">
        <v>860</v>
      </c>
      <c r="C12" s="687">
        <v>1318339857</v>
      </c>
      <c r="D12" s="687">
        <v>867164857</v>
      </c>
      <c r="E12" s="687">
        <v>867129259</v>
      </c>
      <c r="F12" s="688">
        <f t="shared" si="2"/>
        <v>0.99995894898217719</v>
      </c>
      <c r="H12" s="28"/>
      <c r="I12" s="28"/>
    </row>
    <row r="13" spans="2:9">
      <c r="B13" s="184" t="s">
        <v>861</v>
      </c>
      <c r="C13" s="689">
        <f>SUM(C14:C16)</f>
        <v>113748942679</v>
      </c>
      <c r="D13" s="689">
        <f>SUM(D14:D16)</f>
        <v>102409598129</v>
      </c>
      <c r="E13" s="689">
        <f t="shared" ref="E13" si="3">SUM(E14:E16)</f>
        <v>102266343440</v>
      </c>
      <c r="F13" s="690">
        <f t="shared" si="2"/>
        <v>0.99860115954346829</v>
      </c>
    </row>
    <row r="14" spans="2:9">
      <c r="B14" s="49" t="s">
        <v>858</v>
      </c>
      <c r="C14" s="685">
        <v>28754042679</v>
      </c>
      <c r="D14" s="685">
        <v>25869176302</v>
      </c>
      <c r="E14" s="685">
        <v>25770017190</v>
      </c>
      <c r="F14" s="183">
        <f t="shared" si="2"/>
        <v>0.99616690107012285</v>
      </c>
      <c r="H14" s="28"/>
      <c r="I14" s="28"/>
    </row>
    <row r="15" spans="2:9">
      <c r="B15" s="49" t="s">
        <v>859</v>
      </c>
      <c r="C15" s="685">
        <v>84955492130</v>
      </c>
      <c r="D15" s="685">
        <v>76183799060</v>
      </c>
      <c r="E15" s="685">
        <v>76140259292</v>
      </c>
      <c r="F15" s="183">
        <f t="shared" si="2"/>
        <v>0.9994284904594255</v>
      </c>
      <c r="H15" s="28"/>
      <c r="I15" s="28"/>
    </row>
    <row r="16" spans="2:9" ht="15.75" thickBot="1">
      <c r="B16" s="686" t="s">
        <v>860</v>
      </c>
      <c r="C16" s="687">
        <v>39407870</v>
      </c>
      <c r="D16" s="687">
        <v>356622767</v>
      </c>
      <c r="E16" s="687">
        <v>356066958</v>
      </c>
      <c r="F16" s="688">
        <f t="shared" si="2"/>
        <v>0.99844146517992782</v>
      </c>
      <c r="I16" s="85"/>
    </row>
    <row r="17" spans="2:7">
      <c r="B17" s="30" t="s">
        <v>862</v>
      </c>
    </row>
    <row r="18" spans="2:7">
      <c r="B18" s="30" t="s">
        <v>863</v>
      </c>
      <c r="C18" s="184"/>
      <c r="D18" s="184"/>
      <c r="E18" s="184"/>
      <c r="F18" s="184"/>
      <c r="G18" s="184"/>
    </row>
    <row r="19" spans="2:7">
      <c r="B19" s="184"/>
      <c r="C19" s="184"/>
      <c r="D19" s="184"/>
      <c r="E19" s="184"/>
      <c r="F19" s="184"/>
      <c r="G19" s="184"/>
    </row>
    <row r="20" spans="2:7">
      <c r="B20" s="87"/>
      <c r="E20" s="770"/>
      <c r="F20" s="770"/>
    </row>
    <row r="22" spans="2:7">
      <c r="F22" s="770"/>
    </row>
  </sheetData>
  <mergeCells count="8">
    <mergeCell ref="B2:F2"/>
    <mergeCell ref="B3:F3"/>
    <mergeCell ref="B4:F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A012-2CDA-48A5-B341-CC35F1DE55A9}">
  <dimension ref="B2:I32"/>
  <sheetViews>
    <sheetView showGridLines="0" workbookViewId="0">
      <selection activeCell="B14" sqref="B14:I14"/>
    </sheetView>
  </sheetViews>
  <sheetFormatPr baseColWidth="10" defaultRowHeight="15"/>
  <cols>
    <col min="1" max="1" width="11.42578125" style="1"/>
    <col min="2" max="2" width="27.85546875" style="1" bestFit="1" customWidth="1"/>
    <col min="3" max="16384" width="11.42578125" style="1"/>
  </cols>
  <sheetData>
    <row r="2" spans="2:9">
      <c r="B2" s="1012" t="s">
        <v>670</v>
      </c>
      <c r="C2" s="1012"/>
      <c r="D2" s="1012"/>
      <c r="E2" s="1012"/>
      <c r="F2" s="1012"/>
      <c r="G2" s="1012"/>
      <c r="H2" s="184"/>
      <c r="I2" s="184"/>
    </row>
    <row r="3" spans="2:9">
      <c r="B3" s="989" t="s">
        <v>671</v>
      </c>
      <c r="C3" s="989"/>
      <c r="D3" s="989"/>
      <c r="E3" s="989"/>
      <c r="F3" s="989"/>
      <c r="G3" s="989"/>
    </row>
    <row r="5" spans="2:9">
      <c r="B5" s="500" t="s">
        <v>98</v>
      </c>
      <c r="C5" s="500">
        <v>2017</v>
      </c>
      <c r="D5" s="500">
        <v>2018</v>
      </c>
      <c r="E5" s="500">
        <v>2019</v>
      </c>
      <c r="F5" s="500">
        <v>2020</v>
      </c>
      <c r="G5" s="500">
        <v>2021</v>
      </c>
    </row>
    <row r="6" spans="2:9">
      <c r="B6" s="1" t="s">
        <v>672</v>
      </c>
      <c r="C6" s="835">
        <v>18821.3</v>
      </c>
      <c r="D6" s="835">
        <v>21564.558932421998</v>
      </c>
      <c r="E6" s="835">
        <v>23383.153879232003</v>
      </c>
      <c r="F6" s="835">
        <v>30702.534937208002</v>
      </c>
      <c r="G6" s="835">
        <v>33343.194293031003</v>
      </c>
    </row>
    <row r="7" spans="2:9">
      <c r="B7" s="1" t="s">
        <v>673</v>
      </c>
      <c r="C7" s="835">
        <v>10722.3</v>
      </c>
      <c r="D7" s="835">
        <v>10593.606015131154</v>
      </c>
      <c r="E7" s="835">
        <v>12559.332331954885</v>
      </c>
      <c r="F7" s="835">
        <v>13919.7977831647</v>
      </c>
      <c r="G7" s="835">
        <v>14330.87088511856</v>
      </c>
    </row>
    <row r="8" spans="2:9">
      <c r="B8" s="156" t="s">
        <v>674</v>
      </c>
      <c r="C8" s="836">
        <v>0.36899999999999999</v>
      </c>
      <c r="D8" s="158">
        <v>0.37595665770694997</v>
      </c>
      <c r="E8" s="158">
        <v>0.40427469218857742</v>
      </c>
      <c r="F8" s="158">
        <v>0.56606493448315598</v>
      </c>
      <c r="G8" s="158">
        <v>0.51300000000000001</v>
      </c>
    </row>
    <row r="9" spans="2:9">
      <c r="B9" s="184" t="s">
        <v>675</v>
      </c>
    </row>
    <row r="14" spans="2:9">
      <c r="B14" s="1118" t="s">
        <v>1069</v>
      </c>
      <c r="C14" s="1012"/>
      <c r="D14" s="1012"/>
      <c r="E14" s="1012"/>
      <c r="F14" s="1012"/>
      <c r="G14" s="1012"/>
      <c r="H14" s="1012"/>
      <c r="I14" s="1012"/>
    </row>
    <row r="15" spans="2:9">
      <c r="B15" s="989" t="s">
        <v>671</v>
      </c>
      <c r="C15" s="989"/>
      <c r="D15" s="989"/>
      <c r="E15" s="989"/>
      <c r="F15" s="989"/>
      <c r="G15" s="989"/>
      <c r="H15" s="989"/>
      <c r="I15" s="989"/>
    </row>
    <row r="32" spans="2:2">
      <c r="B32" s="184" t="s">
        <v>675</v>
      </c>
    </row>
  </sheetData>
  <mergeCells count="4">
    <mergeCell ref="B2:G2"/>
    <mergeCell ref="B3:G3"/>
    <mergeCell ref="B14:I14"/>
    <mergeCell ref="B15:I15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7683-3A92-4532-A030-C31400CA9BE0}">
  <dimension ref="B1:M47"/>
  <sheetViews>
    <sheetView showGridLines="0" workbookViewId="0">
      <selection activeCell="B1" sqref="B1:M1"/>
    </sheetView>
  </sheetViews>
  <sheetFormatPr baseColWidth="10" defaultRowHeight="15"/>
  <cols>
    <col min="1" max="1" width="11.42578125" style="1"/>
    <col min="2" max="2" width="32.85546875" style="1" customWidth="1"/>
    <col min="3" max="3" width="11.42578125" style="1"/>
    <col min="4" max="4" width="15.85546875" style="1" customWidth="1"/>
    <col min="5" max="5" width="13.5703125" style="1" customWidth="1"/>
    <col min="6" max="6" width="15.140625" style="1" customWidth="1"/>
    <col min="7" max="10" width="11.42578125" style="1"/>
    <col min="11" max="11" width="13" style="1" bestFit="1" customWidth="1"/>
    <col min="12" max="16384" width="11.42578125" style="1"/>
  </cols>
  <sheetData>
    <row r="1" spans="2:13">
      <c r="B1" s="1118" t="s">
        <v>1070</v>
      </c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</row>
    <row r="2" spans="2:13">
      <c r="B2" s="989" t="s">
        <v>676</v>
      </c>
      <c r="C2" s="989"/>
      <c r="D2" s="989"/>
      <c r="E2" s="989"/>
      <c r="F2" s="989"/>
      <c r="G2" s="989"/>
      <c r="H2" s="989"/>
      <c r="I2" s="989"/>
      <c r="J2" s="989"/>
      <c r="K2" s="989"/>
      <c r="L2" s="989"/>
      <c r="M2" s="989"/>
    </row>
    <row r="3" spans="2:13"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2:13"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5" spans="2:13"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</row>
    <row r="6" spans="2:13"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</row>
    <row r="7" spans="2:13"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</row>
    <row r="8" spans="2:13"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</row>
    <row r="9" spans="2:13">
      <c r="B9" s="493"/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</row>
    <row r="10" spans="2:13"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</row>
    <row r="11" spans="2:13"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</row>
    <row r="12" spans="2:13"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</row>
    <row r="13" spans="2:13">
      <c r="B13" s="493"/>
      <c r="C13" s="493"/>
      <c r="D13" s="493"/>
      <c r="E13" s="493"/>
      <c r="F13" s="493"/>
      <c r="G13" s="493"/>
      <c r="H13" s="493"/>
      <c r="I13" s="493"/>
      <c r="J13" s="493"/>
      <c r="K13" s="493"/>
      <c r="L13" s="493"/>
      <c r="M13" s="493"/>
    </row>
    <row r="44" spans="2:2">
      <c r="B44" s="1" t="s">
        <v>677</v>
      </c>
    </row>
    <row r="45" spans="2:2">
      <c r="B45" s="1" t="s">
        <v>678</v>
      </c>
    </row>
    <row r="46" spans="2:2">
      <c r="B46" s="1" t="s">
        <v>679</v>
      </c>
    </row>
    <row r="47" spans="2:2">
      <c r="B47" s="184" t="s">
        <v>675</v>
      </c>
    </row>
  </sheetData>
  <mergeCells count="2">
    <mergeCell ref="B1:M1"/>
    <mergeCell ref="B2:M2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BBF8-BCAD-4E33-BD76-282744898E9A}">
  <dimension ref="B2:F31"/>
  <sheetViews>
    <sheetView showGridLines="0" workbookViewId="0">
      <selection activeCell="B27" sqref="B27"/>
    </sheetView>
  </sheetViews>
  <sheetFormatPr baseColWidth="10" defaultRowHeight="15"/>
  <cols>
    <col min="1" max="1" width="11.42578125" style="1"/>
    <col min="2" max="2" width="34.28515625" style="1" customWidth="1"/>
    <col min="3" max="3" width="14" style="1" customWidth="1"/>
    <col min="4" max="16384" width="11.42578125" style="1"/>
  </cols>
  <sheetData>
    <row r="2" spans="2:6">
      <c r="B2" s="1012" t="s">
        <v>680</v>
      </c>
      <c r="C2" s="1012"/>
    </row>
    <row r="3" spans="2:6">
      <c r="B3" s="989" t="s">
        <v>681</v>
      </c>
      <c r="C3" s="989"/>
    </row>
    <row r="4" spans="2:6">
      <c r="B4" s="500" t="s">
        <v>98</v>
      </c>
      <c r="C4" s="500" t="s">
        <v>101</v>
      </c>
    </row>
    <row r="5" spans="2:6">
      <c r="B5" s="1" t="s">
        <v>682</v>
      </c>
      <c r="C5" s="26">
        <v>0.70099999999999996</v>
      </c>
    </row>
    <row r="6" spans="2:6">
      <c r="B6" s="1" t="s">
        <v>683</v>
      </c>
      <c r="C6" s="26">
        <v>0.27600000000000002</v>
      </c>
    </row>
    <row r="7" spans="2:6">
      <c r="B7" s="1" t="s">
        <v>684</v>
      </c>
      <c r="C7" s="26">
        <v>1.4E-2</v>
      </c>
    </row>
    <row r="8" spans="2:6">
      <c r="B8" s="1" t="s">
        <v>685</v>
      </c>
      <c r="C8" s="26">
        <v>8.0000000000000002E-3</v>
      </c>
    </row>
    <row r="9" spans="2:6">
      <c r="B9" s="156" t="s">
        <v>686</v>
      </c>
      <c r="C9" s="834">
        <v>1E-3</v>
      </c>
    </row>
    <row r="10" spans="2:6">
      <c r="B10" s="184" t="s">
        <v>675</v>
      </c>
    </row>
    <row r="12" spans="2:6">
      <c r="B12" s="1012" t="s">
        <v>1031</v>
      </c>
      <c r="C12" s="1012"/>
      <c r="D12" s="1012"/>
      <c r="E12" s="1012"/>
      <c r="F12" s="1012"/>
    </row>
    <row r="13" spans="2:6">
      <c r="B13" s="989" t="s">
        <v>681</v>
      </c>
      <c r="C13" s="989"/>
      <c r="D13" s="989"/>
      <c r="E13" s="989"/>
      <c r="F13" s="989"/>
    </row>
    <row r="31" spans="2:2">
      <c r="B31" s="184" t="s">
        <v>675</v>
      </c>
    </row>
  </sheetData>
  <mergeCells count="4">
    <mergeCell ref="B2:C2"/>
    <mergeCell ref="B3:C3"/>
    <mergeCell ref="B12:F12"/>
    <mergeCell ref="B13:F13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DE6D-26E7-4ED9-B8A4-CD9A167815F1}">
  <dimension ref="B4:M25"/>
  <sheetViews>
    <sheetView showGridLines="0" workbookViewId="0">
      <selection activeCell="D33" sqref="D33"/>
    </sheetView>
  </sheetViews>
  <sheetFormatPr baseColWidth="10" defaultColWidth="30.85546875" defaultRowHeight="15"/>
  <cols>
    <col min="1" max="16384" width="30.85546875" style="1"/>
  </cols>
  <sheetData>
    <row r="4" spans="2:13">
      <c r="B4" s="1118" t="s">
        <v>1071</v>
      </c>
      <c r="C4" s="1012"/>
      <c r="D4" s="1012"/>
      <c r="E4" s="1012"/>
      <c r="F4" s="184"/>
      <c r="G4" s="184"/>
      <c r="H4" s="184"/>
      <c r="I4" s="184"/>
      <c r="J4" s="184"/>
      <c r="K4" s="184"/>
      <c r="L4" s="184"/>
      <c r="M4" s="184"/>
    </row>
    <row r="5" spans="2:13">
      <c r="B5" s="989" t="s">
        <v>687</v>
      </c>
      <c r="C5" s="989"/>
      <c r="D5" s="989"/>
      <c r="E5" s="989"/>
    </row>
    <row r="6" spans="2:13" ht="15.75" thickBot="1"/>
    <row r="7" spans="2:13" ht="45.75" customHeight="1">
      <c r="B7" s="764" t="s">
        <v>688</v>
      </c>
      <c r="C7" s="502" t="s">
        <v>689</v>
      </c>
      <c r="D7" s="502" t="s">
        <v>690</v>
      </c>
      <c r="E7" s="765" t="s">
        <v>691</v>
      </c>
    </row>
    <row r="8" spans="2:13">
      <c r="B8" s="771" t="s">
        <v>672</v>
      </c>
      <c r="C8" s="772">
        <v>69.900000000000006</v>
      </c>
      <c r="D8" s="772">
        <v>5.2</v>
      </c>
      <c r="E8" s="773">
        <v>13.3</v>
      </c>
    </row>
    <row r="9" spans="2:13">
      <c r="B9" s="774" t="s">
        <v>692</v>
      </c>
      <c r="C9" s="97">
        <v>13.5</v>
      </c>
      <c r="D9" s="97">
        <v>1.9</v>
      </c>
      <c r="E9" s="775">
        <v>7</v>
      </c>
    </row>
    <row r="10" spans="2:13">
      <c r="B10" s="774" t="s">
        <v>693</v>
      </c>
      <c r="C10" s="97">
        <v>4.2</v>
      </c>
      <c r="D10" s="97">
        <v>2.9</v>
      </c>
      <c r="E10" s="775">
        <v>7.1</v>
      </c>
    </row>
    <row r="11" spans="2:13" ht="30">
      <c r="B11" s="552" t="s">
        <v>694</v>
      </c>
      <c r="C11" s="97">
        <v>0.1</v>
      </c>
      <c r="D11" s="97">
        <v>1</v>
      </c>
      <c r="E11" s="775">
        <v>7.7</v>
      </c>
    </row>
    <row r="12" spans="2:13">
      <c r="B12" s="774" t="s">
        <v>695</v>
      </c>
      <c r="C12" s="776">
        <v>0</v>
      </c>
      <c r="D12" s="776">
        <v>0</v>
      </c>
      <c r="E12" s="777">
        <v>0</v>
      </c>
    </row>
    <row r="13" spans="2:13">
      <c r="B13" s="774" t="s">
        <v>696</v>
      </c>
      <c r="C13" s="97">
        <v>52.2</v>
      </c>
      <c r="D13" s="97">
        <v>6.2</v>
      </c>
      <c r="E13" s="775">
        <v>15.4</v>
      </c>
    </row>
    <row r="14" spans="2:13">
      <c r="B14" s="774" t="s">
        <v>697</v>
      </c>
      <c r="C14" s="97">
        <v>0.01</v>
      </c>
      <c r="D14" s="97">
        <v>0</v>
      </c>
      <c r="E14" s="775">
        <v>0.5</v>
      </c>
    </row>
    <row r="15" spans="2:13">
      <c r="B15" s="771" t="s">
        <v>673</v>
      </c>
      <c r="C15" s="772">
        <v>30.1</v>
      </c>
      <c r="D15" s="772">
        <v>9.5</v>
      </c>
      <c r="E15" s="773">
        <v>7.4</v>
      </c>
    </row>
    <row r="16" spans="2:13">
      <c r="B16" s="774" t="s">
        <v>695</v>
      </c>
      <c r="C16" s="97">
        <v>1.3</v>
      </c>
      <c r="D16" s="97">
        <v>6.2</v>
      </c>
      <c r="E16" s="778">
        <v>4.2</v>
      </c>
    </row>
    <row r="17" spans="2:5">
      <c r="B17" s="559" t="s">
        <v>698</v>
      </c>
      <c r="C17" s="97">
        <v>0.3</v>
      </c>
      <c r="D17" s="97">
        <v>5.9</v>
      </c>
      <c r="E17" s="778">
        <v>1.4</v>
      </c>
    </row>
    <row r="18" spans="2:5">
      <c r="B18" s="559" t="s">
        <v>699</v>
      </c>
      <c r="C18" s="97">
        <v>1</v>
      </c>
      <c r="D18" s="97">
        <v>6.3</v>
      </c>
      <c r="E18" s="778">
        <v>5.4</v>
      </c>
    </row>
    <row r="19" spans="2:5">
      <c r="B19" s="774" t="s">
        <v>696</v>
      </c>
      <c r="C19" s="97">
        <v>23.9</v>
      </c>
      <c r="D19" s="97">
        <v>9.8000000000000007</v>
      </c>
      <c r="E19" s="778">
        <v>8.6999999999999993</v>
      </c>
    </row>
    <row r="20" spans="2:5">
      <c r="B20" s="559" t="s">
        <v>698</v>
      </c>
      <c r="C20" s="97">
        <v>18.5</v>
      </c>
      <c r="D20" s="97">
        <v>10.6</v>
      </c>
      <c r="E20" s="778">
        <v>8.4</v>
      </c>
    </row>
    <row r="21" spans="2:5">
      <c r="B21" s="559" t="s">
        <v>699</v>
      </c>
      <c r="C21" s="97">
        <v>5.4</v>
      </c>
      <c r="D21" s="97">
        <v>6.8</v>
      </c>
      <c r="E21" s="778">
        <v>9.5</v>
      </c>
    </row>
    <row r="22" spans="2:5">
      <c r="B22" s="774" t="s">
        <v>700</v>
      </c>
      <c r="C22" s="493"/>
      <c r="D22" s="493"/>
      <c r="E22" s="778"/>
    </row>
    <row r="23" spans="2:5">
      <c r="B23" s="559" t="s">
        <v>698</v>
      </c>
      <c r="C23" s="97">
        <v>4.9000000000000004</v>
      </c>
      <c r="D23" s="97">
        <v>9</v>
      </c>
      <c r="E23" s="778">
        <v>1.6</v>
      </c>
    </row>
    <row r="24" spans="2:5" ht="15.75" thickBot="1">
      <c r="B24" s="779" t="s">
        <v>701</v>
      </c>
      <c r="C24" s="780">
        <v>100</v>
      </c>
      <c r="D24" s="781">
        <v>6.5</v>
      </c>
      <c r="E24" s="782">
        <v>11.5</v>
      </c>
    </row>
    <row r="25" spans="2:5">
      <c r="B25" s="184" t="s">
        <v>675</v>
      </c>
    </row>
  </sheetData>
  <mergeCells count="2">
    <mergeCell ref="B4:E4"/>
    <mergeCell ref="B5:E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C201-BCC4-4B4F-9F14-3DBC4F3EC58D}">
  <dimension ref="A1:I14"/>
  <sheetViews>
    <sheetView showGridLines="0" workbookViewId="0">
      <selection activeCell="B6" sqref="B6:H6"/>
    </sheetView>
  </sheetViews>
  <sheetFormatPr baseColWidth="10" defaultColWidth="11.42578125" defaultRowHeight="15"/>
  <cols>
    <col min="1" max="1" width="11.42578125" style="1"/>
    <col min="2" max="2" width="76" style="1" customWidth="1"/>
    <col min="3" max="3" width="15" style="1" customWidth="1"/>
    <col min="4" max="4" width="12.5703125" style="1" customWidth="1"/>
    <col min="5" max="5" width="12" style="1" customWidth="1"/>
    <col min="6" max="6" width="10.85546875" style="1" customWidth="1"/>
    <col min="7" max="7" width="18.5703125" style="1" customWidth="1"/>
    <col min="8" max="8" width="11" style="1" bestFit="1" customWidth="1"/>
    <col min="9" max="16384" width="11.42578125" style="1"/>
  </cols>
  <sheetData>
    <row r="1" spans="1:9">
      <c r="A1" s="1119"/>
      <c r="B1" s="1119"/>
      <c r="C1" s="1119"/>
      <c r="D1" s="1119"/>
      <c r="E1" s="1119"/>
      <c r="F1" s="1119"/>
      <c r="G1" s="1119"/>
      <c r="H1" s="1119"/>
      <c r="I1" s="1119"/>
    </row>
    <row r="2" spans="1:9">
      <c r="A2" s="1120"/>
      <c r="B2" s="1120"/>
      <c r="C2" s="1120"/>
      <c r="D2" s="1120"/>
      <c r="E2" s="1120"/>
      <c r="F2" s="1120"/>
      <c r="G2" s="1120"/>
      <c r="H2" s="1120"/>
      <c r="I2" s="1120"/>
    </row>
    <row r="3" spans="1:9">
      <c r="A3" s="1121"/>
      <c r="B3" s="1121"/>
      <c r="C3" s="1121"/>
      <c r="D3" s="1121"/>
      <c r="E3" s="1121"/>
      <c r="F3" s="1121"/>
      <c r="G3" s="1121"/>
      <c r="H3" s="1121"/>
      <c r="I3" s="1121"/>
    </row>
    <row r="4" spans="1:9">
      <c r="B4" s="1133" t="s">
        <v>1072</v>
      </c>
      <c r="C4" s="1133"/>
      <c r="D4" s="1133"/>
      <c r="E4" s="1133"/>
      <c r="F4" s="1133"/>
      <c r="G4" s="1133"/>
      <c r="H4" s="1133"/>
    </row>
    <row r="5" spans="1:9">
      <c r="B5" s="1133"/>
      <c r="C5" s="1133"/>
      <c r="D5" s="1133"/>
      <c r="E5" s="1133"/>
      <c r="F5" s="1133"/>
      <c r="G5" s="1133"/>
      <c r="H5" s="1133"/>
    </row>
    <row r="6" spans="1:9" ht="15.75" thickBot="1">
      <c r="B6" s="1122"/>
      <c r="C6" s="1122"/>
      <c r="D6" s="1122"/>
      <c r="E6" s="1122"/>
      <c r="F6" s="1122"/>
      <c r="G6" s="1122"/>
      <c r="H6" s="1122"/>
    </row>
    <row r="7" spans="1:9" ht="30" customHeight="1">
      <c r="B7" s="1123" t="s">
        <v>465</v>
      </c>
      <c r="C7" s="1124" t="s">
        <v>466</v>
      </c>
      <c r="D7" s="1054"/>
      <c r="E7" s="1126" t="s">
        <v>469</v>
      </c>
      <c r="F7" s="1127"/>
      <c r="G7" s="1126" t="s">
        <v>470</v>
      </c>
      <c r="H7" s="1130"/>
    </row>
    <row r="8" spans="1:9" ht="36" customHeight="1" thickBot="1">
      <c r="B8" s="1123"/>
      <c r="C8" s="1125"/>
      <c r="D8" s="1051"/>
      <c r="E8" s="1128"/>
      <c r="F8" s="1129"/>
      <c r="G8" s="1131"/>
      <c r="H8" s="1132"/>
    </row>
    <row r="9" spans="1:9">
      <c r="B9" s="1050"/>
      <c r="C9" s="199">
        <v>2020</v>
      </c>
      <c r="D9" s="200">
        <v>2021</v>
      </c>
      <c r="E9" s="199">
        <v>2020</v>
      </c>
      <c r="F9" s="200">
        <v>2021</v>
      </c>
      <c r="G9" s="199">
        <v>2020</v>
      </c>
      <c r="H9" s="201">
        <v>2021</v>
      </c>
    </row>
    <row r="10" spans="1:9">
      <c r="B10" s="156" t="s">
        <v>467</v>
      </c>
      <c r="C10" s="157">
        <v>58</v>
      </c>
      <c r="D10" s="157">
        <v>58</v>
      </c>
      <c r="E10" s="157">
        <v>50</v>
      </c>
      <c r="F10" s="157">
        <v>58</v>
      </c>
      <c r="G10" s="158">
        <f t="shared" ref="G10:H12" si="0">E10/C10</f>
        <v>0.86206896551724133</v>
      </c>
      <c r="H10" s="158">
        <f t="shared" si="0"/>
        <v>1</v>
      </c>
    </row>
    <row r="11" spans="1:9" ht="15.75" thickBot="1">
      <c r="B11" s="1" t="s">
        <v>468</v>
      </c>
      <c r="C11" s="496">
        <v>6</v>
      </c>
      <c r="D11" s="496">
        <v>8</v>
      </c>
      <c r="E11" s="496">
        <v>3</v>
      </c>
      <c r="F11" s="496">
        <v>8</v>
      </c>
      <c r="G11" s="159">
        <f t="shared" si="0"/>
        <v>0.5</v>
      </c>
      <c r="H11" s="159">
        <f t="shared" si="0"/>
        <v>1</v>
      </c>
    </row>
    <row r="12" spans="1:9" ht="15.75" thickBot="1">
      <c r="B12" s="194" t="s">
        <v>152</v>
      </c>
      <c r="C12" s="195">
        <f>C10+C11</f>
        <v>64</v>
      </c>
      <c r="D12" s="196">
        <f t="shared" ref="D12:F12" si="1">D10+D11</f>
        <v>66</v>
      </c>
      <c r="E12" s="195">
        <f t="shared" si="1"/>
        <v>53</v>
      </c>
      <c r="F12" s="196">
        <f t="shared" si="1"/>
        <v>66</v>
      </c>
      <c r="G12" s="197">
        <f t="shared" si="0"/>
        <v>0.828125</v>
      </c>
      <c r="H12" s="198">
        <f t="shared" si="0"/>
        <v>1</v>
      </c>
    </row>
    <row r="13" spans="1:9">
      <c r="B13" s="30" t="s">
        <v>1026</v>
      </c>
    </row>
    <row r="14" spans="1:9">
      <c r="B14" s="30" t="s">
        <v>1027</v>
      </c>
      <c r="F14" s="28"/>
    </row>
  </sheetData>
  <mergeCells count="9">
    <mergeCell ref="A1:I1"/>
    <mergeCell ref="A2:I2"/>
    <mergeCell ref="A3:I3"/>
    <mergeCell ref="B6:H6"/>
    <mergeCell ref="B7:B9"/>
    <mergeCell ref="C7:D8"/>
    <mergeCell ref="E7:F8"/>
    <mergeCell ref="G7:H8"/>
    <mergeCell ref="B4:H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D0F0-813E-414D-8EEF-FFCBD985093F}">
  <dimension ref="A1:H49"/>
  <sheetViews>
    <sheetView showGridLines="0" zoomScale="80" zoomScaleNormal="80" workbookViewId="0">
      <selection activeCell="F9" sqref="F9:G9"/>
    </sheetView>
  </sheetViews>
  <sheetFormatPr baseColWidth="10" defaultColWidth="10.140625" defaultRowHeight="15"/>
  <cols>
    <col min="1" max="1" width="10.140625" style="1"/>
    <col min="2" max="2" width="96.140625" style="1" customWidth="1"/>
    <col min="3" max="3" width="26" style="1" bestFit="1" customWidth="1"/>
    <col min="4" max="4" width="14.28515625" style="1" customWidth="1"/>
    <col min="5" max="5" width="36.28515625" style="1" customWidth="1"/>
    <col min="6" max="6" width="28" style="1" customWidth="1"/>
    <col min="7" max="7" width="24.85546875" style="1" bestFit="1" customWidth="1"/>
    <col min="8" max="250" width="10.140625" style="1"/>
    <col min="251" max="251" width="91.85546875" style="1" customWidth="1"/>
    <col min="252" max="252" width="17.28515625" style="1" bestFit="1" customWidth="1"/>
    <col min="253" max="253" width="22" style="1" customWidth="1"/>
    <col min="254" max="254" width="25" style="1" customWidth="1"/>
    <col min="255" max="255" width="17.28515625" style="1" bestFit="1" customWidth="1"/>
    <col min="256" max="256" width="15.140625" style="1" bestFit="1" customWidth="1"/>
    <col min="257" max="257" width="20" style="1" customWidth="1"/>
    <col min="258" max="258" width="15.28515625" style="1" customWidth="1"/>
    <col min="259" max="259" width="12.7109375" style="1" customWidth="1"/>
    <col min="260" max="260" width="14.28515625" style="1" customWidth="1"/>
    <col min="261" max="261" width="10.140625" style="1"/>
    <col min="262" max="262" width="25.85546875" style="1" bestFit="1" customWidth="1"/>
    <col min="263" max="263" width="20.7109375" style="1" bestFit="1" customWidth="1"/>
    <col min="264" max="506" width="10.140625" style="1"/>
    <col min="507" max="507" width="91.85546875" style="1" customWidth="1"/>
    <col min="508" max="508" width="17.28515625" style="1" bestFit="1" customWidth="1"/>
    <col min="509" max="509" width="22" style="1" customWidth="1"/>
    <col min="510" max="510" width="25" style="1" customWidth="1"/>
    <col min="511" max="511" width="17.28515625" style="1" bestFit="1" customWidth="1"/>
    <col min="512" max="512" width="15.140625" style="1" bestFit="1" customWidth="1"/>
    <col min="513" max="513" width="20" style="1" customWidth="1"/>
    <col min="514" max="514" width="15.28515625" style="1" customWidth="1"/>
    <col min="515" max="515" width="12.7109375" style="1" customWidth="1"/>
    <col min="516" max="516" width="14.28515625" style="1" customWidth="1"/>
    <col min="517" max="517" width="10.140625" style="1"/>
    <col min="518" max="518" width="25.85546875" style="1" bestFit="1" customWidth="1"/>
    <col min="519" max="519" width="20.7109375" style="1" bestFit="1" customWidth="1"/>
    <col min="520" max="762" width="10.140625" style="1"/>
    <col min="763" max="763" width="91.85546875" style="1" customWidth="1"/>
    <col min="764" max="764" width="17.28515625" style="1" bestFit="1" customWidth="1"/>
    <col min="765" max="765" width="22" style="1" customWidth="1"/>
    <col min="766" max="766" width="25" style="1" customWidth="1"/>
    <col min="767" max="767" width="17.28515625" style="1" bestFit="1" customWidth="1"/>
    <col min="768" max="768" width="15.140625" style="1" bestFit="1" customWidth="1"/>
    <col min="769" max="769" width="20" style="1" customWidth="1"/>
    <col min="770" max="770" width="15.28515625" style="1" customWidth="1"/>
    <col min="771" max="771" width="12.7109375" style="1" customWidth="1"/>
    <col min="772" max="772" width="14.28515625" style="1" customWidth="1"/>
    <col min="773" max="773" width="10.140625" style="1"/>
    <col min="774" max="774" width="25.85546875" style="1" bestFit="1" customWidth="1"/>
    <col min="775" max="775" width="20.7109375" style="1" bestFit="1" customWidth="1"/>
    <col min="776" max="1018" width="10.140625" style="1"/>
    <col min="1019" max="1019" width="91.85546875" style="1" customWidth="1"/>
    <col min="1020" max="1020" width="17.28515625" style="1" bestFit="1" customWidth="1"/>
    <col min="1021" max="1021" width="22" style="1" customWidth="1"/>
    <col min="1022" max="1022" width="25" style="1" customWidth="1"/>
    <col min="1023" max="1023" width="17.28515625" style="1" bestFit="1" customWidth="1"/>
    <col min="1024" max="1024" width="15.140625" style="1" bestFit="1" customWidth="1"/>
    <col min="1025" max="1025" width="20" style="1" customWidth="1"/>
    <col min="1026" max="1026" width="15.28515625" style="1" customWidth="1"/>
    <col min="1027" max="1027" width="12.7109375" style="1" customWidth="1"/>
    <col min="1028" max="1028" width="14.28515625" style="1" customWidth="1"/>
    <col min="1029" max="1029" width="10.140625" style="1"/>
    <col min="1030" max="1030" width="25.85546875" style="1" bestFit="1" customWidth="1"/>
    <col min="1031" max="1031" width="20.7109375" style="1" bestFit="1" customWidth="1"/>
    <col min="1032" max="1274" width="10.140625" style="1"/>
    <col min="1275" max="1275" width="91.85546875" style="1" customWidth="1"/>
    <col min="1276" max="1276" width="17.28515625" style="1" bestFit="1" customWidth="1"/>
    <col min="1277" max="1277" width="22" style="1" customWidth="1"/>
    <col min="1278" max="1278" width="25" style="1" customWidth="1"/>
    <col min="1279" max="1279" width="17.28515625" style="1" bestFit="1" customWidth="1"/>
    <col min="1280" max="1280" width="15.140625" style="1" bestFit="1" customWidth="1"/>
    <col min="1281" max="1281" width="20" style="1" customWidth="1"/>
    <col min="1282" max="1282" width="15.28515625" style="1" customWidth="1"/>
    <col min="1283" max="1283" width="12.7109375" style="1" customWidth="1"/>
    <col min="1284" max="1284" width="14.28515625" style="1" customWidth="1"/>
    <col min="1285" max="1285" width="10.140625" style="1"/>
    <col min="1286" max="1286" width="25.85546875" style="1" bestFit="1" customWidth="1"/>
    <col min="1287" max="1287" width="20.7109375" style="1" bestFit="1" customWidth="1"/>
    <col min="1288" max="1530" width="10.140625" style="1"/>
    <col min="1531" max="1531" width="91.85546875" style="1" customWidth="1"/>
    <col min="1532" max="1532" width="17.28515625" style="1" bestFit="1" customWidth="1"/>
    <col min="1533" max="1533" width="22" style="1" customWidth="1"/>
    <col min="1534" max="1534" width="25" style="1" customWidth="1"/>
    <col min="1535" max="1535" width="17.28515625" style="1" bestFit="1" customWidth="1"/>
    <col min="1536" max="1536" width="15.140625" style="1" bestFit="1" customWidth="1"/>
    <col min="1537" max="1537" width="20" style="1" customWidth="1"/>
    <col min="1538" max="1538" width="15.28515625" style="1" customWidth="1"/>
    <col min="1539" max="1539" width="12.7109375" style="1" customWidth="1"/>
    <col min="1540" max="1540" width="14.28515625" style="1" customWidth="1"/>
    <col min="1541" max="1541" width="10.140625" style="1"/>
    <col min="1542" max="1542" width="25.85546875" style="1" bestFit="1" customWidth="1"/>
    <col min="1543" max="1543" width="20.7109375" style="1" bestFit="1" customWidth="1"/>
    <col min="1544" max="1786" width="10.140625" style="1"/>
    <col min="1787" max="1787" width="91.85546875" style="1" customWidth="1"/>
    <col min="1788" max="1788" width="17.28515625" style="1" bestFit="1" customWidth="1"/>
    <col min="1789" max="1789" width="22" style="1" customWidth="1"/>
    <col min="1790" max="1790" width="25" style="1" customWidth="1"/>
    <col min="1791" max="1791" width="17.28515625" style="1" bestFit="1" customWidth="1"/>
    <col min="1792" max="1792" width="15.140625" style="1" bestFit="1" customWidth="1"/>
    <col min="1793" max="1793" width="20" style="1" customWidth="1"/>
    <col min="1794" max="1794" width="15.28515625" style="1" customWidth="1"/>
    <col min="1795" max="1795" width="12.7109375" style="1" customWidth="1"/>
    <col min="1796" max="1796" width="14.28515625" style="1" customWidth="1"/>
    <col min="1797" max="1797" width="10.140625" style="1"/>
    <col min="1798" max="1798" width="25.85546875" style="1" bestFit="1" customWidth="1"/>
    <col min="1799" max="1799" width="20.7109375" style="1" bestFit="1" customWidth="1"/>
    <col min="1800" max="2042" width="10.140625" style="1"/>
    <col min="2043" max="2043" width="91.85546875" style="1" customWidth="1"/>
    <col min="2044" max="2044" width="17.28515625" style="1" bestFit="1" customWidth="1"/>
    <col min="2045" max="2045" width="22" style="1" customWidth="1"/>
    <col min="2046" max="2046" width="25" style="1" customWidth="1"/>
    <col min="2047" max="2047" width="17.28515625" style="1" bestFit="1" customWidth="1"/>
    <col min="2048" max="2048" width="15.140625" style="1" bestFit="1" customWidth="1"/>
    <col min="2049" max="2049" width="20" style="1" customWidth="1"/>
    <col min="2050" max="2050" width="15.28515625" style="1" customWidth="1"/>
    <col min="2051" max="2051" width="12.7109375" style="1" customWidth="1"/>
    <col min="2052" max="2052" width="14.28515625" style="1" customWidth="1"/>
    <col min="2053" max="2053" width="10.140625" style="1"/>
    <col min="2054" max="2054" width="25.85546875" style="1" bestFit="1" customWidth="1"/>
    <col min="2055" max="2055" width="20.7109375" style="1" bestFit="1" customWidth="1"/>
    <col min="2056" max="2298" width="10.140625" style="1"/>
    <col min="2299" max="2299" width="91.85546875" style="1" customWidth="1"/>
    <col min="2300" max="2300" width="17.28515625" style="1" bestFit="1" customWidth="1"/>
    <col min="2301" max="2301" width="22" style="1" customWidth="1"/>
    <col min="2302" max="2302" width="25" style="1" customWidth="1"/>
    <col min="2303" max="2303" width="17.28515625" style="1" bestFit="1" customWidth="1"/>
    <col min="2304" max="2304" width="15.140625" style="1" bestFit="1" customWidth="1"/>
    <col min="2305" max="2305" width="20" style="1" customWidth="1"/>
    <col min="2306" max="2306" width="15.28515625" style="1" customWidth="1"/>
    <col min="2307" max="2307" width="12.7109375" style="1" customWidth="1"/>
    <col min="2308" max="2308" width="14.28515625" style="1" customWidth="1"/>
    <col min="2309" max="2309" width="10.140625" style="1"/>
    <col min="2310" max="2310" width="25.85546875" style="1" bestFit="1" customWidth="1"/>
    <col min="2311" max="2311" width="20.7109375" style="1" bestFit="1" customWidth="1"/>
    <col min="2312" max="2554" width="10.140625" style="1"/>
    <col min="2555" max="2555" width="91.85546875" style="1" customWidth="1"/>
    <col min="2556" max="2556" width="17.28515625" style="1" bestFit="1" customWidth="1"/>
    <col min="2557" max="2557" width="22" style="1" customWidth="1"/>
    <col min="2558" max="2558" width="25" style="1" customWidth="1"/>
    <col min="2559" max="2559" width="17.28515625" style="1" bestFit="1" customWidth="1"/>
    <col min="2560" max="2560" width="15.140625" style="1" bestFit="1" customWidth="1"/>
    <col min="2561" max="2561" width="20" style="1" customWidth="1"/>
    <col min="2562" max="2562" width="15.28515625" style="1" customWidth="1"/>
    <col min="2563" max="2563" width="12.7109375" style="1" customWidth="1"/>
    <col min="2564" max="2564" width="14.28515625" style="1" customWidth="1"/>
    <col min="2565" max="2565" width="10.140625" style="1"/>
    <col min="2566" max="2566" width="25.85546875" style="1" bestFit="1" customWidth="1"/>
    <col min="2567" max="2567" width="20.7109375" style="1" bestFit="1" customWidth="1"/>
    <col min="2568" max="2810" width="10.140625" style="1"/>
    <col min="2811" max="2811" width="91.85546875" style="1" customWidth="1"/>
    <col min="2812" max="2812" width="17.28515625" style="1" bestFit="1" customWidth="1"/>
    <col min="2813" max="2813" width="22" style="1" customWidth="1"/>
    <col min="2814" max="2814" width="25" style="1" customWidth="1"/>
    <col min="2815" max="2815" width="17.28515625" style="1" bestFit="1" customWidth="1"/>
    <col min="2816" max="2816" width="15.140625" style="1" bestFit="1" customWidth="1"/>
    <col min="2817" max="2817" width="20" style="1" customWidth="1"/>
    <col min="2818" max="2818" width="15.28515625" style="1" customWidth="1"/>
    <col min="2819" max="2819" width="12.7109375" style="1" customWidth="1"/>
    <col min="2820" max="2820" width="14.28515625" style="1" customWidth="1"/>
    <col min="2821" max="2821" width="10.140625" style="1"/>
    <col min="2822" max="2822" width="25.85546875" style="1" bestFit="1" customWidth="1"/>
    <col min="2823" max="2823" width="20.7109375" style="1" bestFit="1" customWidth="1"/>
    <col min="2824" max="3066" width="10.140625" style="1"/>
    <col min="3067" max="3067" width="91.85546875" style="1" customWidth="1"/>
    <col min="3068" max="3068" width="17.28515625" style="1" bestFit="1" customWidth="1"/>
    <col min="3069" max="3069" width="22" style="1" customWidth="1"/>
    <col min="3070" max="3070" width="25" style="1" customWidth="1"/>
    <col min="3071" max="3071" width="17.28515625" style="1" bestFit="1" customWidth="1"/>
    <col min="3072" max="3072" width="15.140625" style="1" bestFit="1" customWidth="1"/>
    <col min="3073" max="3073" width="20" style="1" customWidth="1"/>
    <col min="3074" max="3074" width="15.28515625" style="1" customWidth="1"/>
    <col min="3075" max="3075" width="12.7109375" style="1" customWidth="1"/>
    <col min="3076" max="3076" width="14.28515625" style="1" customWidth="1"/>
    <col min="3077" max="3077" width="10.140625" style="1"/>
    <col min="3078" max="3078" width="25.85546875" style="1" bestFit="1" customWidth="1"/>
    <col min="3079" max="3079" width="20.7109375" style="1" bestFit="1" customWidth="1"/>
    <col min="3080" max="3322" width="10.140625" style="1"/>
    <col min="3323" max="3323" width="91.85546875" style="1" customWidth="1"/>
    <col min="3324" max="3324" width="17.28515625" style="1" bestFit="1" customWidth="1"/>
    <col min="3325" max="3325" width="22" style="1" customWidth="1"/>
    <col min="3326" max="3326" width="25" style="1" customWidth="1"/>
    <col min="3327" max="3327" width="17.28515625" style="1" bestFit="1" customWidth="1"/>
    <col min="3328" max="3328" width="15.140625" style="1" bestFit="1" customWidth="1"/>
    <col min="3329" max="3329" width="20" style="1" customWidth="1"/>
    <col min="3330" max="3330" width="15.28515625" style="1" customWidth="1"/>
    <col min="3331" max="3331" width="12.7109375" style="1" customWidth="1"/>
    <col min="3332" max="3332" width="14.28515625" style="1" customWidth="1"/>
    <col min="3333" max="3333" width="10.140625" style="1"/>
    <col min="3334" max="3334" width="25.85546875" style="1" bestFit="1" customWidth="1"/>
    <col min="3335" max="3335" width="20.7109375" style="1" bestFit="1" customWidth="1"/>
    <col min="3336" max="3578" width="10.140625" style="1"/>
    <col min="3579" max="3579" width="91.85546875" style="1" customWidth="1"/>
    <col min="3580" max="3580" width="17.28515625" style="1" bestFit="1" customWidth="1"/>
    <col min="3581" max="3581" width="22" style="1" customWidth="1"/>
    <col min="3582" max="3582" width="25" style="1" customWidth="1"/>
    <col min="3583" max="3583" width="17.28515625" style="1" bestFit="1" customWidth="1"/>
    <col min="3584" max="3584" width="15.140625" style="1" bestFit="1" customWidth="1"/>
    <col min="3585" max="3585" width="20" style="1" customWidth="1"/>
    <col min="3586" max="3586" width="15.28515625" style="1" customWidth="1"/>
    <col min="3587" max="3587" width="12.7109375" style="1" customWidth="1"/>
    <col min="3588" max="3588" width="14.28515625" style="1" customWidth="1"/>
    <col min="3589" max="3589" width="10.140625" style="1"/>
    <col min="3590" max="3590" width="25.85546875" style="1" bestFit="1" customWidth="1"/>
    <col min="3591" max="3591" width="20.7109375" style="1" bestFit="1" customWidth="1"/>
    <col min="3592" max="3834" width="10.140625" style="1"/>
    <col min="3835" max="3835" width="91.85546875" style="1" customWidth="1"/>
    <col min="3836" max="3836" width="17.28515625" style="1" bestFit="1" customWidth="1"/>
    <col min="3837" max="3837" width="22" style="1" customWidth="1"/>
    <col min="3838" max="3838" width="25" style="1" customWidth="1"/>
    <col min="3839" max="3839" width="17.28515625" style="1" bestFit="1" customWidth="1"/>
    <col min="3840" max="3840" width="15.140625" style="1" bestFit="1" customWidth="1"/>
    <col min="3841" max="3841" width="20" style="1" customWidth="1"/>
    <col min="3842" max="3842" width="15.28515625" style="1" customWidth="1"/>
    <col min="3843" max="3843" width="12.7109375" style="1" customWidth="1"/>
    <col min="3844" max="3844" width="14.28515625" style="1" customWidth="1"/>
    <col min="3845" max="3845" width="10.140625" style="1"/>
    <col min="3846" max="3846" width="25.85546875" style="1" bestFit="1" customWidth="1"/>
    <col min="3847" max="3847" width="20.7109375" style="1" bestFit="1" customWidth="1"/>
    <col min="3848" max="4090" width="10.140625" style="1"/>
    <col min="4091" max="4091" width="91.85546875" style="1" customWidth="1"/>
    <col min="4092" max="4092" width="17.28515625" style="1" bestFit="1" customWidth="1"/>
    <col min="4093" max="4093" width="22" style="1" customWidth="1"/>
    <col min="4094" max="4094" width="25" style="1" customWidth="1"/>
    <col min="4095" max="4095" width="17.28515625" style="1" bestFit="1" customWidth="1"/>
    <col min="4096" max="4096" width="15.140625" style="1" bestFit="1" customWidth="1"/>
    <col min="4097" max="4097" width="20" style="1" customWidth="1"/>
    <col min="4098" max="4098" width="15.28515625" style="1" customWidth="1"/>
    <col min="4099" max="4099" width="12.7109375" style="1" customWidth="1"/>
    <col min="4100" max="4100" width="14.28515625" style="1" customWidth="1"/>
    <col min="4101" max="4101" width="10.140625" style="1"/>
    <col min="4102" max="4102" width="25.85546875" style="1" bestFit="1" customWidth="1"/>
    <col min="4103" max="4103" width="20.7109375" style="1" bestFit="1" customWidth="1"/>
    <col min="4104" max="4346" width="10.140625" style="1"/>
    <col min="4347" max="4347" width="91.85546875" style="1" customWidth="1"/>
    <col min="4348" max="4348" width="17.28515625" style="1" bestFit="1" customWidth="1"/>
    <col min="4349" max="4349" width="22" style="1" customWidth="1"/>
    <col min="4350" max="4350" width="25" style="1" customWidth="1"/>
    <col min="4351" max="4351" width="17.28515625" style="1" bestFit="1" customWidth="1"/>
    <col min="4352" max="4352" width="15.140625" style="1" bestFit="1" customWidth="1"/>
    <col min="4353" max="4353" width="20" style="1" customWidth="1"/>
    <col min="4354" max="4354" width="15.28515625" style="1" customWidth="1"/>
    <col min="4355" max="4355" width="12.7109375" style="1" customWidth="1"/>
    <col min="4356" max="4356" width="14.28515625" style="1" customWidth="1"/>
    <col min="4357" max="4357" width="10.140625" style="1"/>
    <col min="4358" max="4358" width="25.85546875" style="1" bestFit="1" customWidth="1"/>
    <col min="4359" max="4359" width="20.7109375" style="1" bestFit="1" customWidth="1"/>
    <col min="4360" max="4602" width="10.140625" style="1"/>
    <col min="4603" max="4603" width="91.85546875" style="1" customWidth="1"/>
    <col min="4604" max="4604" width="17.28515625" style="1" bestFit="1" customWidth="1"/>
    <col min="4605" max="4605" width="22" style="1" customWidth="1"/>
    <col min="4606" max="4606" width="25" style="1" customWidth="1"/>
    <col min="4607" max="4607" width="17.28515625" style="1" bestFit="1" customWidth="1"/>
    <col min="4608" max="4608" width="15.140625" style="1" bestFit="1" customWidth="1"/>
    <col min="4609" max="4609" width="20" style="1" customWidth="1"/>
    <col min="4610" max="4610" width="15.28515625" style="1" customWidth="1"/>
    <col min="4611" max="4611" width="12.7109375" style="1" customWidth="1"/>
    <col min="4612" max="4612" width="14.28515625" style="1" customWidth="1"/>
    <col min="4613" max="4613" width="10.140625" style="1"/>
    <col min="4614" max="4614" width="25.85546875" style="1" bestFit="1" customWidth="1"/>
    <col min="4615" max="4615" width="20.7109375" style="1" bestFit="1" customWidth="1"/>
    <col min="4616" max="4858" width="10.140625" style="1"/>
    <col min="4859" max="4859" width="91.85546875" style="1" customWidth="1"/>
    <col min="4860" max="4860" width="17.28515625" style="1" bestFit="1" customWidth="1"/>
    <col min="4861" max="4861" width="22" style="1" customWidth="1"/>
    <col min="4862" max="4862" width="25" style="1" customWidth="1"/>
    <col min="4863" max="4863" width="17.28515625" style="1" bestFit="1" customWidth="1"/>
    <col min="4864" max="4864" width="15.140625" style="1" bestFit="1" customWidth="1"/>
    <col min="4865" max="4865" width="20" style="1" customWidth="1"/>
    <col min="4866" max="4866" width="15.28515625" style="1" customWidth="1"/>
    <col min="4867" max="4867" width="12.7109375" style="1" customWidth="1"/>
    <col min="4868" max="4868" width="14.28515625" style="1" customWidth="1"/>
    <col min="4869" max="4869" width="10.140625" style="1"/>
    <col min="4870" max="4870" width="25.85546875" style="1" bestFit="1" customWidth="1"/>
    <col min="4871" max="4871" width="20.7109375" style="1" bestFit="1" customWidth="1"/>
    <col min="4872" max="5114" width="10.140625" style="1"/>
    <col min="5115" max="5115" width="91.85546875" style="1" customWidth="1"/>
    <col min="5116" max="5116" width="17.28515625" style="1" bestFit="1" customWidth="1"/>
    <col min="5117" max="5117" width="22" style="1" customWidth="1"/>
    <col min="5118" max="5118" width="25" style="1" customWidth="1"/>
    <col min="5119" max="5119" width="17.28515625" style="1" bestFit="1" customWidth="1"/>
    <col min="5120" max="5120" width="15.140625" style="1" bestFit="1" customWidth="1"/>
    <col min="5121" max="5121" width="20" style="1" customWidth="1"/>
    <col min="5122" max="5122" width="15.28515625" style="1" customWidth="1"/>
    <col min="5123" max="5123" width="12.7109375" style="1" customWidth="1"/>
    <col min="5124" max="5124" width="14.28515625" style="1" customWidth="1"/>
    <col min="5125" max="5125" width="10.140625" style="1"/>
    <col min="5126" max="5126" width="25.85546875" style="1" bestFit="1" customWidth="1"/>
    <col min="5127" max="5127" width="20.7109375" style="1" bestFit="1" customWidth="1"/>
    <col min="5128" max="5370" width="10.140625" style="1"/>
    <col min="5371" max="5371" width="91.85546875" style="1" customWidth="1"/>
    <col min="5372" max="5372" width="17.28515625" style="1" bestFit="1" customWidth="1"/>
    <col min="5373" max="5373" width="22" style="1" customWidth="1"/>
    <col min="5374" max="5374" width="25" style="1" customWidth="1"/>
    <col min="5375" max="5375" width="17.28515625" style="1" bestFit="1" customWidth="1"/>
    <col min="5376" max="5376" width="15.140625" style="1" bestFit="1" customWidth="1"/>
    <col min="5377" max="5377" width="20" style="1" customWidth="1"/>
    <col min="5378" max="5378" width="15.28515625" style="1" customWidth="1"/>
    <col min="5379" max="5379" width="12.7109375" style="1" customWidth="1"/>
    <col min="5380" max="5380" width="14.28515625" style="1" customWidth="1"/>
    <col min="5381" max="5381" width="10.140625" style="1"/>
    <col min="5382" max="5382" width="25.85546875" style="1" bestFit="1" customWidth="1"/>
    <col min="5383" max="5383" width="20.7109375" style="1" bestFit="1" customWidth="1"/>
    <col min="5384" max="5626" width="10.140625" style="1"/>
    <col min="5627" max="5627" width="91.85546875" style="1" customWidth="1"/>
    <col min="5628" max="5628" width="17.28515625" style="1" bestFit="1" customWidth="1"/>
    <col min="5629" max="5629" width="22" style="1" customWidth="1"/>
    <col min="5630" max="5630" width="25" style="1" customWidth="1"/>
    <col min="5631" max="5631" width="17.28515625" style="1" bestFit="1" customWidth="1"/>
    <col min="5632" max="5632" width="15.140625" style="1" bestFit="1" customWidth="1"/>
    <col min="5633" max="5633" width="20" style="1" customWidth="1"/>
    <col min="5634" max="5634" width="15.28515625" style="1" customWidth="1"/>
    <col min="5635" max="5635" width="12.7109375" style="1" customWidth="1"/>
    <col min="5636" max="5636" width="14.28515625" style="1" customWidth="1"/>
    <col min="5637" max="5637" width="10.140625" style="1"/>
    <col min="5638" max="5638" width="25.85546875" style="1" bestFit="1" customWidth="1"/>
    <col min="5639" max="5639" width="20.7109375" style="1" bestFit="1" customWidth="1"/>
    <col min="5640" max="5882" width="10.140625" style="1"/>
    <col min="5883" max="5883" width="91.85546875" style="1" customWidth="1"/>
    <col min="5884" max="5884" width="17.28515625" style="1" bestFit="1" customWidth="1"/>
    <col min="5885" max="5885" width="22" style="1" customWidth="1"/>
    <col min="5886" max="5886" width="25" style="1" customWidth="1"/>
    <col min="5887" max="5887" width="17.28515625" style="1" bestFit="1" customWidth="1"/>
    <col min="5888" max="5888" width="15.140625" style="1" bestFit="1" customWidth="1"/>
    <col min="5889" max="5889" width="20" style="1" customWidth="1"/>
    <col min="5890" max="5890" width="15.28515625" style="1" customWidth="1"/>
    <col min="5891" max="5891" width="12.7109375" style="1" customWidth="1"/>
    <col min="5892" max="5892" width="14.28515625" style="1" customWidth="1"/>
    <col min="5893" max="5893" width="10.140625" style="1"/>
    <col min="5894" max="5894" width="25.85546875" style="1" bestFit="1" customWidth="1"/>
    <col min="5895" max="5895" width="20.7109375" style="1" bestFit="1" customWidth="1"/>
    <col min="5896" max="6138" width="10.140625" style="1"/>
    <col min="6139" max="6139" width="91.85546875" style="1" customWidth="1"/>
    <col min="6140" max="6140" width="17.28515625" style="1" bestFit="1" customWidth="1"/>
    <col min="6141" max="6141" width="22" style="1" customWidth="1"/>
    <col min="6142" max="6142" width="25" style="1" customWidth="1"/>
    <col min="6143" max="6143" width="17.28515625" style="1" bestFit="1" customWidth="1"/>
    <col min="6144" max="6144" width="15.140625" style="1" bestFit="1" customWidth="1"/>
    <col min="6145" max="6145" width="20" style="1" customWidth="1"/>
    <col min="6146" max="6146" width="15.28515625" style="1" customWidth="1"/>
    <col min="6147" max="6147" width="12.7109375" style="1" customWidth="1"/>
    <col min="6148" max="6148" width="14.28515625" style="1" customWidth="1"/>
    <col min="6149" max="6149" width="10.140625" style="1"/>
    <col min="6150" max="6150" width="25.85546875" style="1" bestFit="1" customWidth="1"/>
    <col min="6151" max="6151" width="20.7109375" style="1" bestFit="1" customWidth="1"/>
    <col min="6152" max="6394" width="10.140625" style="1"/>
    <col min="6395" max="6395" width="91.85546875" style="1" customWidth="1"/>
    <col min="6396" max="6396" width="17.28515625" style="1" bestFit="1" customWidth="1"/>
    <col min="6397" max="6397" width="22" style="1" customWidth="1"/>
    <col min="6398" max="6398" width="25" style="1" customWidth="1"/>
    <col min="6399" max="6399" width="17.28515625" style="1" bestFit="1" customWidth="1"/>
    <col min="6400" max="6400" width="15.140625" style="1" bestFit="1" customWidth="1"/>
    <col min="6401" max="6401" width="20" style="1" customWidth="1"/>
    <col min="6402" max="6402" width="15.28515625" style="1" customWidth="1"/>
    <col min="6403" max="6403" width="12.7109375" style="1" customWidth="1"/>
    <col min="6404" max="6404" width="14.28515625" style="1" customWidth="1"/>
    <col min="6405" max="6405" width="10.140625" style="1"/>
    <col min="6406" max="6406" width="25.85546875" style="1" bestFit="1" customWidth="1"/>
    <col min="6407" max="6407" width="20.7109375" style="1" bestFit="1" customWidth="1"/>
    <col min="6408" max="6650" width="10.140625" style="1"/>
    <col min="6651" max="6651" width="91.85546875" style="1" customWidth="1"/>
    <col min="6652" max="6652" width="17.28515625" style="1" bestFit="1" customWidth="1"/>
    <col min="6653" max="6653" width="22" style="1" customWidth="1"/>
    <col min="6654" max="6654" width="25" style="1" customWidth="1"/>
    <col min="6655" max="6655" width="17.28515625" style="1" bestFit="1" customWidth="1"/>
    <col min="6656" max="6656" width="15.140625" style="1" bestFit="1" customWidth="1"/>
    <col min="6657" max="6657" width="20" style="1" customWidth="1"/>
    <col min="6658" max="6658" width="15.28515625" style="1" customWidth="1"/>
    <col min="6659" max="6659" width="12.7109375" style="1" customWidth="1"/>
    <col min="6660" max="6660" width="14.28515625" style="1" customWidth="1"/>
    <col min="6661" max="6661" width="10.140625" style="1"/>
    <col min="6662" max="6662" width="25.85546875" style="1" bestFit="1" customWidth="1"/>
    <col min="6663" max="6663" width="20.7109375" style="1" bestFit="1" customWidth="1"/>
    <col min="6664" max="6906" width="10.140625" style="1"/>
    <col min="6907" max="6907" width="91.85546875" style="1" customWidth="1"/>
    <col min="6908" max="6908" width="17.28515625" style="1" bestFit="1" customWidth="1"/>
    <col min="6909" max="6909" width="22" style="1" customWidth="1"/>
    <col min="6910" max="6910" width="25" style="1" customWidth="1"/>
    <col min="6911" max="6911" width="17.28515625" style="1" bestFit="1" customWidth="1"/>
    <col min="6912" max="6912" width="15.140625" style="1" bestFit="1" customWidth="1"/>
    <col min="6913" max="6913" width="20" style="1" customWidth="1"/>
    <col min="6914" max="6914" width="15.28515625" style="1" customWidth="1"/>
    <col min="6915" max="6915" width="12.7109375" style="1" customWidth="1"/>
    <col min="6916" max="6916" width="14.28515625" style="1" customWidth="1"/>
    <col min="6917" max="6917" width="10.140625" style="1"/>
    <col min="6918" max="6918" width="25.85546875" style="1" bestFit="1" customWidth="1"/>
    <col min="6919" max="6919" width="20.7109375" style="1" bestFit="1" customWidth="1"/>
    <col min="6920" max="7162" width="10.140625" style="1"/>
    <col min="7163" max="7163" width="91.85546875" style="1" customWidth="1"/>
    <col min="7164" max="7164" width="17.28515625" style="1" bestFit="1" customWidth="1"/>
    <col min="7165" max="7165" width="22" style="1" customWidth="1"/>
    <col min="7166" max="7166" width="25" style="1" customWidth="1"/>
    <col min="7167" max="7167" width="17.28515625" style="1" bestFit="1" customWidth="1"/>
    <col min="7168" max="7168" width="15.140625" style="1" bestFit="1" customWidth="1"/>
    <col min="7169" max="7169" width="20" style="1" customWidth="1"/>
    <col min="7170" max="7170" width="15.28515625" style="1" customWidth="1"/>
    <col min="7171" max="7171" width="12.7109375" style="1" customWidth="1"/>
    <col min="7172" max="7172" width="14.28515625" style="1" customWidth="1"/>
    <col min="7173" max="7173" width="10.140625" style="1"/>
    <col min="7174" max="7174" width="25.85546875" style="1" bestFit="1" customWidth="1"/>
    <col min="7175" max="7175" width="20.7109375" style="1" bestFit="1" customWidth="1"/>
    <col min="7176" max="7418" width="10.140625" style="1"/>
    <col min="7419" max="7419" width="91.85546875" style="1" customWidth="1"/>
    <col min="7420" max="7420" width="17.28515625" style="1" bestFit="1" customWidth="1"/>
    <col min="7421" max="7421" width="22" style="1" customWidth="1"/>
    <col min="7422" max="7422" width="25" style="1" customWidth="1"/>
    <col min="7423" max="7423" width="17.28515625" style="1" bestFit="1" customWidth="1"/>
    <col min="7424" max="7424" width="15.140625" style="1" bestFit="1" customWidth="1"/>
    <col min="7425" max="7425" width="20" style="1" customWidth="1"/>
    <col min="7426" max="7426" width="15.28515625" style="1" customWidth="1"/>
    <col min="7427" max="7427" width="12.7109375" style="1" customWidth="1"/>
    <col min="7428" max="7428" width="14.28515625" style="1" customWidth="1"/>
    <col min="7429" max="7429" width="10.140625" style="1"/>
    <col min="7430" max="7430" width="25.85546875" style="1" bestFit="1" customWidth="1"/>
    <col min="7431" max="7431" width="20.7109375" style="1" bestFit="1" customWidth="1"/>
    <col min="7432" max="7674" width="10.140625" style="1"/>
    <col min="7675" max="7675" width="91.85546875" style="1" customWidth="1"/>
    <col min="7676" max="7676" width="17.28515625" style="1" bestFit="1" customWidth="1"/>
    <col min="7677" max="7677" width="22" style="1" customWidth="1"/>
    <col min="7678" max="7678" width="25" style="1" customWidth="1"/>
    <col min="7679" max="7679" width="17.28515625" style="1" bestFit="1" customWidth="1"/>
    <col min="7680" max="7680" width="15.140625" style="1" bestFit="1" customWidth="1"/>
    <col min="7681" max="7681" width="20" style="1" customWidth="1"/>
    <col min="7682" max="7682" width="15.28515625" style="1" customWidth="1"/>
    <col min="7683" max="7683" width="12.7109375" style="1" customWidth="1"/>
    <col min="7684" max="7684" width="14.28515625" style="1" customWidth="1"/>
    <col min="7685" max="7685" width="10.140625" style="1"/>
    <col min="7686" max="7686" width="25.85546875" style="1" bestFit="1" customWidth="1"/>
    <col min="7687" max="7687" width="20.7109375" style="1" bestFit="1" customWidth="1"/>
    <col min="7688" max="7930" width="10.140625" style="1"/>
    <col min="7931" max="7931" width="91.85546875" style="1" customWidth="1"/>
    <col min="7932" max="7932" width="17.28515625" style="1" bestFit="1" customWidth="1"/>
    <col min="7933" max="7933" width="22" style="1" customWidth="1"/>
    <col min="7934" max="7934" width="25" style="1" customWidth="1"/>
    <col min="7935" max="7935" width="17.28515625" style="1" bestFit="1" customWidth="1"/>
    <col min="7936" max="7936" width="15.140625" style="1" bestFit="1" customWidth="1"/>
    <col min="7937" max="7937" width="20" style="1" customWidth="1"/>
    <col min="7938" max="7938" width="15.28515625" style="1" customWidth="1"/>
    <col min="7939" max="7939" width="12.7109375" style="1" customWidth="1"/>
    <col min="7940" max="7940" width="14.28515625" style="1" customWidth="1"/>
    <col min="7941" max="7941" width="10.140625" style="1"/>
    <col min="7942" max="7942" width="25.85546875" style="1" bestFit="1" customWidth="1"/>
    <col min="7943" max="7943" width="20.7109375" style="1" bestFit="1" customWidth="1"/>
    <col min="7944" max="8186" width="10.140625" style="1"/>
    <col min="8187" max="8187" width="91.85546875" style="1" customWidth="1"/>
    <col min="8188" max="8188" width="17.28515625" style="1" bestFit="1" customWidth="1"/>
    <col min="8189" max="8189" width="22" style="1" customWidth="1"/>
    <col min="8190" max="8190" width="25" style="1" customWidth="1"/>
    <col min="8191" max="8191" width="17.28515625" style="1" bestFit="1" customWidth="1"/>
    <col min="8192" max="8192" width="15.140625" style="1" bestFit="1" customWidth="1"/>
    <col min="8193" max="8193" width="20" style="1" customWidth="1"/>
    <col min="8194" max="8194" width="15.28515625" style="1" customWidth="1"/>
    <col min="8195" max="8195" width="12.7109375" style="1" customWidth="1"/>
    <col min="8196" max="8196" width="14.28515625" style="1" customWidth="1"/>
    <col min="8197" max="8197" width="10.140625" style="1"/>
    <col min="8198" max="8198" width="25.85546875" style="1" bestFit="1" customWidth="1"/>
    <col min="8199" max="8199" width="20.7109375" style="1" bestFit="1" customWidth="1"/>
    <col min="8200" max="8442" width="10.140625" style="1"/>
    <col min="8443" max="8443" width="91.85546875" style="1" customWidth="1"/>
    <col min="8444" max="8444" width="17.28515625" style="1" bestFit="1" customWidth="1"/>
    <col min="8445" max="8445" width="22" style="1" customWidth="1"/>
    <col min="8446" max="8446" width="25" style="1" customWidth="1"/>
    <col min="8447" max="8447" width="17.28515625" style="1" bestFit="1" customWidth="1"/>
    <col min="8448" max="8448" width="15.140625" style="1" bestFit="1" customWidth="1"/>
    <col min="8449" max="8449" width="20" style="1" customWidth="1"/>
    <col min="8450" max="8450" width="15.28515625" style="1" customWidth="1"/>
    <col min="8451" max="8451" width="12.7109375" style="1" customWidth="1"/>
    <col min="8452" max="8452" width="14.28515625" style="1" customWidth="1"/>
    <col min="8453" max="8453" width="10.140625" style="1"/>
    <col min="8454" max="8454" width="25.85546875" style="1" bestFit="1" customWidth="1"/>
    <col min="8455" max="8455" width="20.7109375" style="1" bestFit="1" customWidth="1"/>
    <col min="8456" max="8698" width="10.140625" style="1"/>
    <col min="8699" max="8699" width="91.85546875" style="1" customWidth="1"/>
    <col min="8700" max="8700" width="17.28515625" style="1" bestFit="1" customWidth="1"/>
    <col min="8701" max="8701" width="22" style="1" customWidth="1"/>
    <col min="8702" max="8702" width="25" style="1" customWidth="1"/>
    <col min="8703" max="8703" width="17.28515625" style="1" bestFit="1" customWidth="1"/>
    <col min="8704" max="8704" width="15.140625" style="1" bestFit="1" customWidth="1"/>
    <col min="8705" max="8705" width="20" style="1" customWidth="1"/>
    <col min="8706" max="8706" width="15.28515625" style="1" customWidth="1"/>
    <col min="8707" max="8707" width="12.7109375" style="1" customWidth="1"/>
    <col min="8708" max="8708" width="14.28515625" style="1" customWidth="1"/>
    <col min="8709" max="8709" width="10.140625" style="1"/>
    <col min="8710" max="8710" width="25.85546875" style="1" bestFit="1" customWidth="1"/>
    <col min="8711" max="8711" width="20.7109375" style="1" bestFit="1" customWidth="1"/>
    <col min="8712" max="8954" width="10.140625" style="1"/>
    <col min="8955" max="8955" width="91.85546875" style="1" customWidth="1"/>
    <col min="8956" max="8956" width="17.28515625" style="1" bestFit="1" customWidth="1"/>
    <col min="8957" max="8957" width="22" style="1" customWidth="1"/>
    <col min="8958" max="8958" width="25" style="1" customWidth="1"/>
    <col min="8959" max="8959" width="17.28515625" style="1" bestFit="1" customWidth="1"/>
    <col min="8960" max="8960" width="15.140625" style="1" bestFit="1" customWidth="1"/>
    <col min="8961" max="8961" width="20" style="1" customWidth="1"/>
    <col min="8962" max="8962" width="15.28515625" style="1" customWidth="1"/>
    <col min="8963" max="8963" width="12.7109375" style="1" customWidth="1"/>
    <col min="8964" max="8964" width="14.28515625" style="1" customWidth="1"/>
    <col min="8965" max="8965" width="10.140625" style="1"/>
    <col min="8966" max="8966" width="25.85546875" style="1" bestFit="1" customWidth="1"/>
    <col min="8967" max="8967" width="20.7109375" style="1" bestFit="1" customWidth="1"/>
    <col min="8968" max="9210" width="10.140625" style="1"/>
    <col min="9211" max="9211" width="91.85546875" style="1" customWidth="1"/>
    <col min="9212" max="9212" width="17.28515625" style="1" bestFit="1" customWidth="1"/>
    <col min="9213" max="9213" width="22" style="1" customWidth="1"/>
    <col min="9214" max="9214" width="25" style="1" customWidth="1"/>
    <col min="9215" max="9215" width="17.28515625" style="1" bestFit="1" customWidth="1"/>
    <col min="9216" max="9216" width="15.140625" style="1" bestFit="1" customWidth="1"/>
    <col min="9217" max="9217" width="20" style="1" customWidth="1"/>
    <col min="9218" max="9218" width="15.28515625" style="1" customWidth="1"/>
    <col min="9219" max="9219" width="12.7109375" style="1" customWidth="1"/>
    <col min="9220" max="9220" width="14.28515625" style="1" customWidth="1"/>
    <col min="9221" max="9221" width="10.140625" style="1"/>
    <col min="9222" max="9222" width="25.85546875" style="1" bestFit="1" customWidth="1"/>
    <col min="9223" max="9223" width="20.7109375" style="1" bestFit="1" customWidth="1"/>
    <col min="9224" max="9466" width="10.140625" style="1"/>
    <col min="9467" max="9467" width="91.85546875" style="1" customWidth="1"/>
    <col min="9468" max="9468" width="17.28515625" style="1" bestFit="1" customWidth="1"/>
    <col min="9469" max="9469" width="22" style="1" customWidth="1"/>
    <col min="9470" max="9470" width="25" style="1" customWidth="1"/>
    <col min="9471" max="9471" width="17.28515625" style="1" bestFit="1" customWidth="1"/>
    <col min="9472" max="9472" width="15.140625" style="1" bestFit="1" customWidth="1"/>
    <col min="9473" max="9473" width="20" style="1" customWidth="1"/>
    <col min="9474" max="9474" width="15.28515625" style="1" customWidth="1"/>
    <col min="9475" max="9475" width="12.7109375" style="1" customWidth="1"/>
    <col min="9476" max="9476" width="14.28515625" style="1" customWidth="1"/>
    <col min="9477" max="9477" width="10.140625" style="1"/>
    <col min="9478" max="9478" width="25.85546875" style="1" bestFit="1" customWidth="1"/>
    <col min="9479" max="9479" width="20.7109375" style="1" bestFit="1" customWidth="1"/>
    <col min="9480" max="9722" width="10.140625" style="1"/>
    <col min="9723" max="9723" width="91.85546875" style="1" customWidth="1"/>
    <col min="9724" max="9724" width="17.28515625" style="1" bestFit="1" customWidth="1"/>
    <col min="9725" max="9725" width="22" style="1" customWidth="1"/>
    <col min="9726" max="9726" width="25" style="1" customWidth="1"/>
    <col min="9727" max="9727" width="17.28515625" style="1" bestFit="1" customWidth="1"/>
    <col min="9728" max="9728" width="15.140625" style="1" bestFit="1" customWidth="1"/>
    <col min="9729" max="9729" width="20" style="1" customWidth="1"/>
    <col min="9730" max="9730" width="15.28515625" style="1" customWidth="1"/>
    <col min="9731" max="9731" width="12.7109375" style="1" customWidth="1"/>
    <col min="9732" max="9732" width="14.28515625" style="1" customWidth="1"/>
    <col min="9733" max="9733" width="10.140625" style="1"/>
    <col min="9734" max="9734" width="25.85546875" style="1" bestFit="1" customWidth="1"/>
    <col min="9735" max="9735" width="20.7109375" style="1" bestFit="1" customWidth="1"/>
    <col min="9736" max="9978" width="10.140625" style="1"/>
    <col min="9979" max="9979" width="91.85546875" style="1" customWidth="1"/>
    <col min="9980" max="9980" width="17.28515625" style="1" bestFit="1" customWidth="1"/>
    <col min="9981" max="9981" width="22" style="1" customWidth="1"/>
    <col min="9982" max="9982" width="25" style="1" customWidth="1"/>
    <col min="9983" max="9983" width="17.28515625" style="1" bestFit="1" customWidth="1"/>
    <col min="9984" max="9984" width="15.140625" style="1" bestFit="1" customWidth="1"/>
    <col min="9985" max="9985" width="20" style="1" customWidth="1"/>
    <col min="9986" max="9986" width="15.28515625" style="1" customWidth="1"/>
    <col min="9987" max="9987" width="12.7109375" style="1" customWidth="1"/>
    <col min="9988" max="9988" width="14.28515625" style="1" customWidth="1"/>
    <col min="9989" max="9989" width="10.140625" style="1"/>
    <col min="9990" max="9990" width="25.85546875" style="1" bestFit="1" customWidth="1"/>
    <col min="9991" max="9991" width="20.7109375" style="1" bestFit="1" customWidth="1"/>
    <col min="9992" max="10234" width="10.140625" style="1"/>
    <col min="10235" max="10235" width="91.85546875" style="1" customWidth="1"/>
    <col min="10236" max="10236" width="17.28515625" style="1" bestFit="1" customWidth="1"/>
    <col min="10237" max="10237" width="22" style="1" customWidth="1"/>
    <col min="10238" max="10238" width="25" style="1" customWidth="1"/>
    <col min="10239" max="10239" width="17.28515625" style="1" bestFit="1" customWidth="1"/>
    <col min="10240" max="10240" width="15.140625" style="1" bestFit="1" customWidth="1"/>
    <col min="10241" max="10241" width="20" style="1" customWidth="1"/>
    <col min="10242" max="10242" width="15.28515625" style="1" customWidth="1"/>
    <col min="10243" max="10243" width="12.7109375" style="1" customWidth="1"/>
    <col min="10244" max="10244" width="14.28515625" style="1" customWidth="1"/>
    <col min="10245" max="10245" width="10.140625" style="1"/>
    <col min="10246" max="10246" width="25.85546875" style="1" bestFit="1" customWidth="1"/>
    <col min="10247" max="10247" width="20.7109375" style="1" bestFit="1" customWidth="1"/>
    <col min="10248" max="10490" width="10.140625" style="1"/>
    <col min="10491" max="10491" width="91.85546875" style="1" customWidth="1"/>
    <col min="10492" max="10492" width="17.28515625" style="1" bestFit="1" customWidth="1"/>
    <col min="10493" max="10493" width="22" style="1" customWidth="1"/>
    <col min="10494" max="10494" width="25" style="1" customWidth="1"/>
    <col min="10495" max="10495" width="17.28515625" style="1" bestFit="1" customWidth="1"/>
    <col min="10496" max="10496" width="15.140625" style="1" bestFit="1" customWidth="1"/>
    <col min="10497" max="10497" width="20" style="1" customWidth="1"/>
    <col min="10498" max="10498" width="15.28515625" style="1" customWidth="1"/>
    <col min="10499" max="10499" width="12.7109375" style="1" customWidth="1"/>
    <col min="10500" max="10500" width="14.28515625" style="1" customWidth="1"/>
    <col min="10501" max="10501" width="10.140625" style="1"/>
    <col min="10502" max="10502" width="25.85546875" style="1" bestFit="1" customWidth="1"/>
    <col min="10503" max="10503" width="20.7109375" style="1" bestFit="1" customWidth="1"/>
    <col min="10504" max="10746" width="10.140625" style="1"/>
    <col min="10747" max="10747" width="91.85546875" style="1" customWidth="1"/>
    <col min="10748" max="10748" width="17.28515625" style="1" bestFit="1" customWidth="1"/>
    <col min="10749" max="10749" width="22" style="1" customWidth="1"/>
    <col min="10750" max="10750" width="25" style="1" customWidth="1"/>
    <col min="10751" max="10751" width="17.28515625" style="1" bestFit="1" customWidth="1"/>
    <col min="10752" max="10752" width="15.140625" style="1" bestFit="1" customWidth="1"/>
    <col min="10753" max="10753" width="20" style="1" customWidth="1"/>
    <col min="10754" max="10754" width="15.28515625" style="1" customWidth="1"/>
    <col min="10755" max="10755" width="12.7109375" style="1" customWidth="1"/>
    <col min="10756" max="10756" width="14.28515625" style="1" customWidth="1"/>
    <col min="10757" max="10757" width="10.140625" style="1"/>
    <col min="10758" max="10758" width="25.85546875" style="1" bestFit="1" customWidth="1"/>
    <col min="10759" max="10759" width="20.7109375" style="1" bestFit="1" customWidth="1"/>
    <col min="10760" max="11002" width="10.140625" style="1"/>
    <col min="11003" max="11003" width="91.85546875" style="1" customWidth="1"/>
    <col min="11004" max="11004" width="17.28515625" style="1" bestFit="1" customWidth="1"/>
    <col min="11005" max="11005" width="22" style="1" customWidth="1"/>
    <col min="11006" max="11006" width="25" style="1" customWidth="1"/>
    <col min="11007" max="11007" width="17.28515625" style="1" bestFit="1" customWidth="1"/>
    <col min="11008" max="11008" width="15.140625" style="1" bestFit="1" customWidth="1"/>
    <col min="11009" max="11009" width="20" style="1" customWidth="1"/>
    <col min="11010" max="11010" width="15.28515625" style="1" customWidth="1"/>
    <col min="11011" max="11011" width="12.7109375" style="1" customWidth="1"/>
    <col min="11012" max="11012" width="14.28515625" style="1" customWidth="1"/>
    <col min="11013" max="11013" width="10.140625" style="1"/>
    <col min="11014" max="11014" width="25.85546875" style="1" bestFit="1" customWidth="1"/>
    <col min="11015" max="11015" width="20.7109375" style="1" bestFit="1" customWidth="1"/>
    <col min="11016" max="11258" width="10.140625" style="1"/>
    <col min="11259" max="11259" width="91.85546875" style="1" customWidth="1"/>
    <col min="11260" max="11260" width="17.28515625" style="1" bestFit="1" customWidth="1"/>
    <col min="11261" max="11261" width="22" style="1" customWidth="1"/>
    <col min="11262" max="11262" width="25" style="1" customWidth="1"/>
    <col min="11263" max="11263" width="17.28515625" style="1" bestFit="1" customWidth="1"/>
    <col min="11264" max="11264" width="15.140625" style="1" bestFit="1" customWidth="1"/>
    <col min="11265" max="11265" width="20" style="1" customWidth="1"/>
    <col min="11266" max="11266" width="15.28515625" style="1" customWidth="1"/>
    <col min="11267" max="11267" width="12.7109375" style="1" customWidth="1"/>
    <col min="11268" max="11268" width="14.28515625" style="1" customWidth="1"/>
    <col min="11269" max="11269" width="10.140625" style="1"/>
    <col min="11270" max="11270" width="25.85546875" style="1" bestFit="1" customWidth="1"/>
    <col min="11271" max="11271" width="20.7109375" style="1" bestFit="1" customWidth="1"/>
    <col min="11272" max="11514" width="10.140625" style="1"/>
    <col min="11515" max="11515" width="91.85546875" style="1" customWidth="1"/>
    <col min="11516" max="11516" width="17.28515625" style="1" bestFit="1" customWidth="1"/>
    <col min="11517" max="11517" width="22" style="1" customWidth="1"/>
    <col min="11518" max="11518" width="25" style="1" customWidth="1"/>
    <col min="11519" max="11519" width="17.28515625" style="1" bestFit="1" customWidth="1"/>
    <col min="11520" max="11520" width="15.140625" style="1" bestFit="1" customWidth="1"/>
    <col min="11521" max="11521" width="20" style="1" customWidth="1"/>
    <col min="11522" max="11522" width="15.28515625" style="1" customWidth="1"/>
    <col min="11523" max="11523" width="12.7109375" style="1" customWidth="1"/>
    <col min="11524" max="11524" width="14.28515625" style="1" customWidth="1"/>
    <col min="11525" max="11525" width="10.140625" style="1"/>
    <col min="11526" max="11526" width="25.85546875" style="1" bestFit="1" customWidth="1"/>
    <col min="11527" max="11527" width="20.7109375" style="1" bestFit="1" customWidth="1"/>
    <col min="11528" max="11770" width="10.140625" style="1"/>
    <col min="11771" max="11771" width="91.85546875" style="1" customWidth="1"/>
    <col min="11772" max="11772" width="17.28515625" style="1" bestFit="1" customWidth="1"/>
    <col min="11773" max="11773" width="22" style="1" customWidth="1"/>
    <col min="11774" max="11774" width="25" style="1" customWidth="1"/>
    <col min="11775" max="11775" width="17.28515625" style="1" bestFit="1" customWidth="1"/>
    <col min="11776" max="11776" width="15.140625" style="1" bestFit="1" customWidth="1"/>
    <col min="11777" max="11777" width="20" style="1" customWidth="1"/>
    <col min="11778" max="11778" width="15.28515625" style="1" customWidth="1"/>
    <col min="11779" max="11779" width="12.7109375" style="1" customWidth="1"/>
    <col min="11780" max="11780" width="14.28515625" style="1" customWidth="1"/>
    <col min="11781" max="11781" width="10.140625" style="1"/>
    <col min="11782" max="11782" width="25.85546875" style="1" bestFit="1" customWidth="1"/>
    <col min="11783" max="11783" width="20.7109375" style="1" bestFit="1" customWidth="1"/>
    <col min="11784" max="12026" width="10.140625" style="1"/>
    <col min="12027" max="12027" width="91.85546875" style="1" customWidth="1"/>
    <col min="12028" max="12028" width="17.28515625" style="1" bestFit="1" customWidth="1"/>
    <col min="12029" max="12029" width="22" style="1" customWidth="1"/>
    <col min="12030" max="12030" width="25" style="1" customWidth="1"/>
    <col min="12031" max="12031" width="17.28515625" style="1" bestFit="1" customWidth="1"/>
    <col min="12032" max="12032" width="15.140625" style="1" bestFit="1" customWidth="1"/>
    <col min="12033" max="12033" width="20" style="1" customWidth="1"/>
    <col min="12034" max="12034" width="15.28515625" style="1" customWidth="1"/>
    <col min="12035" max="12035" width="12.7109375" style="1" customWidth="1"/>
    <col min="12036" max="12036" width="14.28515625" style="1" customWidth="1"/>
    <col min="12037" max="12037" width="10.140625" style="1"/>
    <col min="12038" max="12038" width="25.85546875" style="1" bestFit="1" customWidth="1"/>
    <col min="12039" max="12039" width="20.7109375" style="1" bestFit="1" customWidth="1"/>
    <col min="12040" max="12282" width="10.140625" style="1"/>
    <col min="12283" max="12283" width="91.85546875" style="1" customWidth="1"/>
    <col min="12284" max="12284" width="17.28515625" style="1" bestFit="1" customWidth="1"/>
    <col min="12285" max="12285" width="22" style="1" customWidth="1"/>
    <col min="12286" max="12286" width="25" style="1" customWidth="1"/>
    <col min="12287" max="12287" width="17.28515625" style="1" bestFit="1" customWidth="1"/>
    <col min="12288" max="12288" width="15.140625" style="1" bestFit="1" customWidth="1"/>
    <col min="12289" max="12289" width="20" style="1" customWidth="1"/>
    <col min="12290" max="12290" width="15.28515625" style="1" customWidth="1"/>
    <col min="12291" max="12291" width="12.7109375" style="1" customWidth="1"/>
    <col min="12292" max="12292" width="14.28515625" style="1" customWidth="1"/>
    <col min="12293" max="12293" width="10.140625" style="1"/>
    <col min="12294" max="12294" width="25.85546875" style="1" bestFit="1" customWidth="1"/>
    <col min="12295" max="12295" width="20.7109375" style="1" bestFit="1" customWidth="1"/>
    <col min="12296" max="12538" width="10.140625" style="1"/>
    <col min="12539" max="12539" width="91.85546875" style="1" customWidth="1"/>
    <col min="12540" max="12540" width="17.28515625" style="1" bestFit="1" customWidth="1"/>
    <col min="12541" max="12541" width="22" style="1" customWidth="1"/>
    <col min="12542" max="12542" width="25" style="1" customWidth="1"/>
    <col min="12543" max="12543" width="17.28515625" style="1" bestFit="1" customWidth="1"/>
    <col min="12544" max="12544" width="15.140625" style="1" bestFit="1" customWidth="1"/>
    <col min="12545" max="12545" width="20" style="1" customWidth="1"/>
    <col min="12546" max="12546" width="15.28515625" style="1" customWidth="1"/>
    <col min="12547" max="12547" width="12.7109375" style="1" customWidth="1"/>
    <col min="12548" max="12548" width="14.28515625" style="1" customWidth="1"/>
    <col min="12549" max="12549" width="10.140625" style="1"/>
    <col min="12550" max="12550" width="25.85546875" style="1" bestFit="1" customWidth="1"/>
    <col min="12551" max="12551" width="20.7109375" style="1" bestFit="1" customWidth="1"/>
    <col min="12552" max="12794" width="10.140625" style="1"/>
    <col min="12795" max="12795" width="91.85546875" style="1" customWidth="1"/>
    <col min="12796" max="12796" width="17.28515625" style="1" bestFit="1" customWidth="1"/>
    <col min="12797" max="12797" width="22" style="1" customWidth="1"/>
    <col min="12798" max="12798" width="25" style="1" customWidth="1"/>
    <col min="12799" max="12799" width="17.28515625" style="1" bestFit="1" customWidth="1"/>
    <col min="12800" max="12800" width="15.140625" style="1" bestFit="1" customWidth="1"/>
    <col min="12801" max="12801" width="20" style="1" customWidth="1"/>
    <col min="12802" max="12802" width="15.28515625" style="1" customWidth="1"/>
    <col min="12803" max="12803" width="12.7109375" style="1" customWidth="1"/>
    <col min="12804" max="12804" width="14.28515625" style="1" customWidth="1"/>
    <col min="12805" max="12805" width="10.140625" style="1"/>
    <col min="12806" max="12806" width="25.85546875" style="1" bestFit="1" customWidth="1"/>
    <col min="12807" max="12807" width="20.7109375" style="1" bestFit="1" customWidth="1"/>
    <col min="12808" max="13050" width="10.140625" style="1"/>
    <col min="13051" max="13051" width="91.85546875" style="1" customWidth="1"/>
    <col min="13052" max="13052" width="17.28515625" style="1" bestFit="1" customWidth="1"/>
    <col min="13053" max="13053" width="22" style="1" customWidth="1"/>
    <col min="13054" max="13054" width="25" style="1" customWidth="1"/>
    <col min="13055" max="13055" width="17.28515625" style="1" bestFit="1" customWidth="1"/>
    <col min="13056" max="13056" width="15.140625" style="1" bestFit="1" customWidth="1"/>
    <col min="13057" max="13057" width="20" style="1" customWidth="1"/>
    <col min="13058" max="13058" width="15.28515625" style="1" customWidth="1"/>
    <col min="13059" max="13059" width="12.7109375" style="1" customWidth="1"/>
    <col min="13060" max="13060" width="14.28515625" style="1" customWidth="1"/>
    <col min="13061" max="13061" width="10.140625" style="1"/>
    <col min="13062" max="13062" width="25.85546875" style="1" bestFit="1" customWidth="1"/>
    <col min="13063" max="13063" width="20.7109375" style="1" bestFit="1" customWidth="1"/>
    <col min="13064" max="13306" width="10.140625" style="1"/>
    <col min="13307" max="13307" width="91.85546875" style="1" customWidth="1"/>
    <col min="13308" max="13308" width="17.28515625" style="1" bestFit="1" customWidth="1"/>
    <col min="13309" max="13309" width="22" style="1" customWidth="1"/>
    <col min="13310" max="13310" width="25" style="1" customWidth="1"/>
    <col min="13311" max="13311" width="17.28515625" style="1" bestFit="1" customWidth="1"/>
    <col min="13312" max="13312" width="15.140625" style="1" bestFit="1" customWidth="1"/>
    <col min="13313" max="13313" width="20" style="1" customWidth="1"/>
    <col min="13314" max="13314" width="15.28515625" style="1" customWidth="1"/>
    <col min="13315" max="13315" width="12.7109375" style="1" customWidth="1"/>
    <col min="13316" max="13316" width="14.28515625" style="1" customWidth="1"/>
    <col min="13317" max="13317" width="10.140625" style="1"/>
    <col min="13318" max="13318" width="25.85546875" style="1" bestFit="1" customWidth="1"/>
    <col min="13319" max="13319" width="20.7109375" style="1" bestFit="1" customWidth="1"/>
    <col min="13320" max="13562" width="10.140625" style="1"/>
    <col min="13563" max="13563" width="91.85546875" style="1" customWidth="1"/>
    <col min="13564" max="13564" width="17.28515625" style="1" bestFit="1" customWidth="1"/>
    <col min="13565" max="13565" width="22" style="1" customWidth="1"/>
    <col min="13566" max="13566" width="25" style="1" customWidth="1"/>
    <col min="13567" max="13567" width="17.28515625" style="1" bestFit="1" customWidth="1"/>
    <col min="13568" max="13568" width="15.140625" style="1" bestFit="1" customWidth="1"/>
    <col min="13569" max="13569" width="20" style="1" customWidth="1"/>
    <col min="13570" max="13570" width="15.28515625" style="1" customWidth="1"/>
    <col min="13571" max="13571" width="12.7109375" style="1" customWidth="1"/>
    <col min="13572" max="13572" width="14.28515625" style="1" customWidth="1"/>
    <col min="13573" max="13573" width="10.140625" style="1"/>
    <col min="13574" max="13574" width="25.85546875" style="1" bestFit="1" customWidth="1"/>
    <col min="13575" max="13575" width="20.7109375" style="1" bestFit="1" customWidth="1"/>
    <col min="13576" max="13818" width="10.140625" style="1"/>
    <col min="13819" max="13819" width="91.85546875" style="1" customWidth="1"/>
    <col min="13820" max="13820" width="17.28515625" style="1" bestFit="1" customWidth="1"/>
    <col min="13821" max="13821" width="22" style="1" customWidth="1"/>
    <col min="13822" max="13822" width="25" style="1" customWidth="1"/>
    <col min="13823" max="13823" width="17.28515625" style="1" bestFit="1" customWidth="1"/>
    <col min="13824" max="13824" width="15.140625" style="1" bestFit="1" customWidth="1"/>
    <col min="13825" max="13825" width="20" style="1" customWidth="1"/>
    <col min="13826" max="13826" width="15.28515625" style="1" customWidth="1"/>
    <col min="13827" max="13827" width="12.7109375" style="1" customWidth="1"/>
    <col min="13828" max="13828" width="14.28515625" style="1" customWidth="1"/>
    <col min="13829" max="13829" width="10.140625" style="1"/>
    <col min="13830" max="13830" width="25.85546875" style="1" bestFit="1" customWidth="1"/>
    <col min="13831" max="13831" width="20.7109375" style="1" bestFit="1" customWidth="1"/>
    <col min="13832" max="14074" width="10.140625" style="1"/>
    <col min="14075" max="14075" width="91.85546875" style="1" customWidth="1"/>
    <col min="14076" max="14076" width="17.28515625" style="1" bestFit="1" customWidth="1"/>
    <col min="14077" max="14077" width="22" style="1" customWidth="1"/>
    <col min="14078" max="14078" width="25" style="1" customWidth="1"/>
    <col min="14079" max="14079" width="17.28515625" style="1" bestFit="1" customWidth="1"/>
    <col min="14080" max="14080" width="15.140625" style="1" bestFit="1" customWidth="1"/>
    <col min="14081" max="14081" width="20" style="1" customWidth="1"/>
    <col min="14082" max="14082" width="15.28515625" style="1" customWidth="1"/>
    <col min="14083" max="14083" width="12.7109375" style="1" customWidth="1"/>
    <col min="14084" max="14084" width="14.28515625" style="1" customWidth="1"/>
    <col min="14085" max="14085" width="10.140625" style="1"/>
    <col min="14086" max="14086" width="25.85546875" style="1" bestFit="1" customWidth="1"/>
    <col min="14087" max="14087" width="20.7109375" style="1" bestFit="1" customWidth="1"/>
    <col min="14088" max="14330" width="10.140625" style="1"/>
    <col min="14331" max="14331" width="91.85546875" style="1" customWidth="1"/>
    <col min="14332" max="14332" width="17.28515625" style="1" bestFit="1" customWidth="1"/>
    <col min="14333" max="14333" width="22" style="1" customWidth="1"/>
    <col min="14334" max="14334" width="25" style="1" customWidth="1"/>
    <col min="14335" max="14335" width="17.28515625" style="1" bestFit="1" customWidth="1"/>
    <col min="14336" max="14336" width="15.140625" style="1" bestFit="1" customWidth="1"/>
    <col min="14337" max="14337" width="20" style="1" customWidth="1"/>
    <col min="14338" max="14338" width="15.28515625" style="1" customWidth="1"/>
    <col min="14339" max="14339" width="12.7109375" style="1" customWidth="1"/>
    <col min="14340" max="14340" width="14.28515625" style="1" customWidth="1"/>
    <col min="14341" max="14341" width="10.140625" style="1"/>
    <col min="14342" max="14342" width="25.85546875" style="1" bestFit="1" customWidth="1"/>
    <col min="14343" max="14343" width="20.7109375" style="1" bestFit="1" customWidth="1"/>
    <col min="14344" max="14586" width="10.140625" style="1"/>
    <col min="14587" max="14587" width="91.85546875" style="1" customWidth="1"/>
    <col min="14588" max="14588" width="17.28515625" style="1" bestFit="1" customWidth="1"/>
    <col min="14589" max="14589" width="22" style="1" customWidth="1"/>
    <col min="14590" max="14590" width="25" style="1" customWidth="1"/>
    <col min="14591" max="14591" width="17.28515625" style="1" bestFit="1" customWidth="1"/>
    <col min="14592" max="14592" width="15.140625" style="1" bestFit="1" customWidth="1"/>
    <col min="14593" max="14593" width="20" style="1" customWidth="1"/>
    <col min="14594" max="14594" width="15.28515625" style="1" customWidth="1"/>
    <col min="14595" max="14595" width="12.7109375" style="1" customWidth="1"/>
    <col min="14596" max="14596" width="14.28515625" style="1" customWidth="1"/>
    <col min="14597" max="14597" width="10.140625" style="1"/>
    <col min="14598" max="14598" width="25.85546875" style="1" bestFit="1" customWidth="1"/>
    <col min="14599" max="14599" width="20.7109375" style="1" bestFit="1" customWidth="1"/>
    <col min="14600" max="14842" width="10.140625" style="1"/>
    <col min="14843" max="14843" width="91.85546875" style="1" customWidth="1"/>
    <col min="14844" max="14844" width="17.28515625" style="1" bestFit="1" customWidth="1"/>
    <col min="14845" max="14845" width="22" style="1" customWidth="1"/>
    <col min="14846" max="14846" width="25" style="1" customWidth="1"/>
    <col min="14847" max="14847" width="17.28515625" style="1" bestFit="1" customWidth="1"/>
    <col min="14848" max="14848" width="15.140625" style="1" bestFit="1" customWidth="1"/>
    <col min="14849" max="14849" width="20" style="1" customWidth="1"/>
    <col min="14850" max="14850" width="15.28515625" style="1" customWidth="1"/>
    <col min="14851" max="14851" width="12.7109375" style="1" customWidth="1"/>
    <col min="14852" max="14852" width="14.28515625" style="1" customWidth="1"/>
    <col min="14853" max="14853" width="10.140625" style="1"/>
    <col min="14854" max="14854" width="25.85546875" style="1" bestFit="1" customWidth="1"/>
    <col min="14855" max="14855" width="20.7109375" style="1" bestFit="1" customWidth="1"/>
    <col min="14856" max="15098" width="10.140625" style="1"/>
    <col min="15099" max="15099" width="91.85546875" style="1" customWidth="1"/>
    <col min="15100" max="15100" width="17.28515625" style="1" bestFit="1" customWidth="1"/>
    <col min="15101" max="15101" width="22" style="1" customWidth="1"/>
    <col min="15102" max="15102" width="25" style="1" customWidth="1"/>
    <col min="15103" max="15103" width="17.28515625" style="1" bestFit="1" customWidth="1"/>
    <col min="15104" max="15104" width="15.140625" style="1" bestFit="1" customWidth="1"/>
    <col min="15105" max="15105" width="20" style="1" customWidth="1"/>
    <col min="15106" max="15106" width="15.28515625" style="1" customWidth="1"/>
    <col min="15107" max="15107" width="12.7109375" style="1" customWidth="1"/>
    <col min="15108" max="15108" width="14.28515625" style="1" customWidth="1"/>
    <col min="15109" max="15109" width="10.140625" style="1"/>
    <col min="15110" max="15110" width="25.85546875" style="1" bestFit="1" customWidth="1"/>
    <col min="15111" max="15111" width="20.7109375" style="1" bestFit="1" customWidth="1"/>
    <col min="15112" max="15354" width="10.140625" style="1"/>
    <col min="15355" max="15355" width="91.85546875" style="1" customWidth="1"/>
    <col min="15356" max="15356" width="17.28515625" style="1" bestFit="1" customWidth="1"/>
    <col min="15357" max="15357" width="22" style="1" customWidth="1"/>
    <col min="15358" max="15358" width="25" style="1" customWidth="1"/>
    <col min="15359" max="15359" width="17.28515625" style="1" bestFit="1" customWidth="1"/>
    <col min="15360" max="15360" width="15.140625" style="1" bestFit="1" customWidth="1"/>
    <col min="15361" max="15361" width="20" style="1" customWidth="1"/>
    <col min="15362" max="15362" width="15.28515625" style="1" customWidth="1"/>
    <col min="15363" max="15363" width="12.7109375" style="1" customWidth="1"/>
    <col min="15364" max="15364" width="14.28515625" style="1" customWidth="1"/>
    <col min="15365" max="15365" width="10.140625" style="1"/>
    <col min="15366" max="15366" width="25.85546875" style="1" bestFit="1" customWidth="1"/>
    <col min="15367" max="15367" width="20.7109375" style="1" bestFit="1" customWidth="1"/>
    <col min="15368" max="15610" width="10.140625" style="1"/>
    <col min="15611" max="15611" width="91.85546875" style="1" customWidth="1"/>
    <col min="15612" max="15612" width="17.28515625" style="1" bestFit="1" customWidth="1"/>
    <col min="15613" max="15613" width="22" style="1" customWidth="1"/>
    <col min="15614" max="15614" width="25" style="1" customWidth="1"/>
    <col min="15615" max="15615" width="17.28515625" style="1" bestFit="1" customWidth="1"/>
    <col min="15616" max="15616" width="15.140625" style="1" bestFit="1" customWidth="1"/>
    <col min="15617" max="15617" width="20" style="1" customWidth="1"/>
    <col min="15618" max="15618" width="15.28515625" style="1" customWidth="1"/>
    <col min="15619" max="15619" width="12.7109375" style="1" customWidth="1"/>
    <col min="15620" max="15620" width="14.28515625" style="1" customWidth="1"/>
    <col min="15621" max="15621" width="10.140625" style="1"/>
    <col min="15622" max="15622" width="25.85546875" style="1" bestFit="1" customWidth="1"/>
    <col min="15623" max="15623" width="20.7109375" style="1" bestFit="1" customWidth="1"/>
    <col min="15624" max="15866" width="10.140625" style="1"/>
    <col min="15867" max="15867" width="91.85546875" style="1" customWidth="1"/>
    <col min="15868" max="15868" width="17.28515625" style="1" bestFit="1" customWidth="1"/>
    <col min="15869" max="15869" width="22" style="1" customWidth="1"/>
    <col min="15870" max="15870" width="25" style="1" customWidth="1"/>
    <col min="15871" max="15871" width="17.28515625" style="1" bestFit="1" customWidth="1"/>
    <col min="15872" max="15872" width="15.140625" style="1" bestFit="1" customWidth="1"/>
    <col min="15873" max="15873" width="20" style="1" customWidth="1"/>
    <col min="15874" max="15874" width="15.28515625" style="1" customWidth="1"/>
    <col min="15875" max="15875" width="12.7109375" style="1" customWidth="1"/>
    <col min="15876" max="15876" width="14.28515625" style="1" customWidth="1"/>
    <col min="15877" max="15877" width="10.140625" style="1"/>
    <col min="15878" max="15878" width="25.85546875" style="1" bestFit="1" customWidth="1"/>
    <col min="15879" max="15879" width="20.7109375" style="1" bestFit="1" customWidth="1"/>
    <col min="15880" max="16122" width="10.140625" style="1"/>
    <col min="16123" max="16123" width="91.85546875" style="1" customWidth="1"/>
    <col min="16124" max="16124" width="17.28515625" style="1" bestFit="1" customWidth="1"/>
    <col min="16125" max="16125" width="22" style="1" customWidth="1"/>
    <col min="16126" max="16126" width="25" style="1" customWidth="1"/>
    <col min="16127" max="16127" width="17.28515625" style="1" bestFit="1" customWidth="1"/>
    <col min="16128" max="16128" width="15.140625" style="1" bestFit="1" customWidth="1"/>
    <col min="16129" max="16129" width="20" style="1" customWidth="1"/>
    <col min="16130" max="16130" width="15.28515625" style="1" customWidth="1"/>
    <col min="16131" max="16131" width="12.7109375" style="1" customWidth="1"/>
    <col min="16132" max="16132" width="14.28515625" style="1" customWidth="1"/>
    <col min="16133" max="16133" width="10.140625" style="1"/>
    <col min="16134" max="16134" width="25.85546875" style="1" bestFit="1" customWidth="1"/>
    <col min="16135" max="16135" width="20.7109375" style="1" bestFit="1" customWidth="1"/>
    <col min="16136" max="16384" width="10.140625" style="1"/>
  </cols>
  <sheetData>
    <row r="1" spans="1:7">
      <c r="A1" s="1119"/>
      <c r="B1" s="1119"/>
      <c r="C1" s="1119"/>
      <c r="D1" s="1119"/>
    </row>
    <row r="2" spans="1:7">
      <c r="A2" s="1120"/>
      <c r="B2" s="1120"/>
      <c r="C2" s="1120"/>
      <c r="D2" s="1120"/>
    </row>
    <row r="3" spans="1:7" ht="15" customHeight="1">
      <c r="A3" s="1121"/>
      <c r="B3" s="1121"/>
      <c r="C3" s="1121"/>
      <c r="D3" s="1121"/>
    </row>
    <row r="4" spans="1:7">
      <c r="B4" s="1134" t="s">
        <v>1073</v>
      </c>
      <c r="C4" s="1134"/>
      <c r="D4" s="1134"/>
    </row>
    <row r="5" spans="1:7" ht="15.75" customHeight="1">
      <c r="B5" s="1134"/>
      <c r="C5" s="1134"/>
      <c r="D5" s="1134"/>
    </row>
    <row r="6" spans="1:7">
      <c r="B6" s="953">
        <v>2021</v>
      </c>
      <c r="C6" s="953"/>
      <c r="D6" s="953"/>
    </row>
    <row r="7" spans="1:7" ht="15.75" thickBot="1">
      <c r="B7" s="1020" t="s">
        <v>454</v>
      </c>
      <c r="C7" s="1020"/>
      <c r="D7" s="1020"/>
    </row>
    <row r="8" spans="1:7" ht="15.75" thickBot="1">
      <c r="B8" s="1135" t="s">
        <v>278</v>
      </c>
      <c r="C8" s="508">
        <v>2021</v>
      </c>
      <c r="D8" s="1138" t="s">
        <v>446</v>
      </c>
    </row>
    <row r="9" spans="1:7" ht="15.75" thickBot="1">
      <c r="B9" s="1136"/>
      <c r="C9" s="1141" t="s">
        <v>448</v>
      </c>
      <c r="D9" s="1139"/>
      <c r="F9" s="336" t="s">
        <v>489</v>
      </c>
      <c r="G9" s="1256">
        <v>4902249400000</v>
      </c>
    </row>
    <row r="10" spans="1:7" ht="18.600000000000001" customHeight="1" thickBot="1">
      <c r="B10" s="1136"/>
      <c r="C10" s="1142"/>
      <c r="D10" s="1140"/>
    </row>
    <row r="11" spans="1:7" ht="15.75" thickBot="1">
      <c r="B11" s="1137"/>
      <c r="C11" s="202"/>
      <c r="D11" s="203"/>
    </row>
    <row r="12" spans="1:7">
      <c r="B12" s="41" t="s">
        <v>279</v>
      </c>
      <c r="C12" s="208">
        <f>C13+C22</f>
        <v>122275026084</v>
      </c>
      <c r="D12" s="44">
        <f>C12/$G$9</f>
        <v>2.4942636758545984E-2</v>
      </c>
      <c r="E12" s="45"/>
      <c r="F12" s="46"/>
      <c r="G12" s="47"/>
    </row>
    <row r="13" spans="1:7">
      <c r="B13" s="123" t="s">
        <v>139</v>
      </c>
      <c r="C13" s="209">
        <f>SUM(C18:C21)+C14</f>
        <v>93496036689</v>
      </c>
      <c r="D13" s="124">
        <f t="shared" ref="D13:D44" si="0">C13/$G$9</f>
        <v>1.9072068566931742E-2</v>
      </c>
      <c r="E13" s="48"/>
      <c r="F13" s="28"/>
      <c r="G13" s="46"/>
    </row>
    <row r="14" spans="1:7">
      <c r="B14" s="49" t="s">
        <v>140</v>
      </c>
      <c r="C14" s="210">
        <v>91056733378</v>
      </c>
      <c r="D14" s="50">
        <f t="shared" si="0"/>
        <v>1.857447998830904E-2</v>
      </c>
      <c r="F14" s="25"/>
      <c r="G14" s="325"/>
    </row>
    <row r="15" spans="1:7">
      <c r="B15" s="51" t="s">
        <v>280</v>
      </c>
      <c r="C15" s="211">
        <v>70297794000</v>
      </c>
      <c r="D15" s="50">
        <f t="shared" si="0"/>
        <v>1.4339905676769526E-2</v>
      </c>
      <c r="E15" s="28"/>
      <c r="F15" s="28"/>
    </row>
    <row r="16" spans="1:7">
      <c r="B16" s="51" t="s">
        <v>281</v>
      </c>
      <c r="C16" s="211">
        <v>20460458596</v>
      </c>
      <c r="D16" s="50">
        <f t="shared" si="0"/>
        <v>4.1736878168621939E-3</v>
      </c>
      <c r="E16" s="28"/>
      <c r="F16" s="28"/>
    </row>
    <row r="17" spans="2:8">
      <c r="B17" s="51" t="s">
        <v>282</v>
      </c>
      <c r="C17" s="211">
        <v>298480782</v>
      </c>
      <c r="D17" s="50">
        <f t="shared" si="0"/>
        <v>6.088649467732099E-5</v>
      </c>
      <c r="E17" s="28"/>
      <c r="F17" s="28"/>
    </row>
    <row r="18" spans="2:8">
      <c r="B18" s="49" t="s">
        <v>283</v>
      </c>
      <c r="C18" s="210">
        <v>1551339667</v>
      </c>
      <c r="D18" s="50">
        <f t="shared" si="0"/>
        <v>3.1645465997711173E-4</v>
      </c>
      <c r="F18" s="28"/>
      <c r="G18" s="28"/>
    </row>
    <row r="19" spans="2:8">
      <c r="B19" s="49" t="s">
        <v>142</v>
      </c>
      <c r="C19" s="210">
        <v>30802659</v>
      </c>
      <c r="D19" s="50">
        <f t="shared" si="0"/>
        <v>6.2833724861081121E-6</v>
      </c>
      <c r="F19" s="28"/>
      <c r="G19" s="28"/>
    </row>
    <row r="20" spans="2:8">
      <c r="B20" s="49" t="s">
        <v>143</v>
      </c>
      <c r="C20" s="210">
        <v>814550855</v>
      </c>
      <c r="D20" s="50">
        <f t="shared" si="0"/>
        <v>1.6615859140091892E-4</v>
      </c>
      <c r="F20" s="28"/>
      <c r="G20" s="28"/>
    </row>
    <row r="21" spans="2:8">
      <c r="B21" s="49" t="s">
        <v>144</v>
      </c>
      <c r="C21" s="210">
        <v>42610130</v>
      </c>
      <c r="D21" s="52">
        <f t="shared" si="0"/>
        <v>8.6919547585645063E-6</v>
      </c>
      <c r="F21" s="28"/>
      <c r="G21" s="826"/>
    </row>
    <row r="22" spans="2:8">
      <c r="B22" s="123" t="s">
        <v>145</v>
      </c>
      <c r="C22" s="212">
        <f>SUM(C23:C28)</f>
        <v>28778989395</v>
      </c>
      <c r="D22" s="124">
        <f t="shared" si="0"/>
        <v>5.8705681916142415E-3</v>
      </c>
      <c r="E22" s="45"/>
      <c r="F22" s="28"/>
      <c r="G22" s="28"/>
    </row>
    <row r="23" spans="2:8">
      <c r="B23" s="49" t="s">
        <v>146</v>
      </c>
      <c r="C23" s="210">
        <v>17210921062</v>
      </c>
      <c r="D23" s="50">
        <f t="shared" si="0"/>
        <v>3.5108211879224258E-3</v>
      </c>
      <c r="F23" s="28"/>
      <c r="G23" s="28"/>
    </row>
    <row r="24" spans="2:8">
      <c r="B24" s="49" t="s">
        <v>147</v>
      </c>
      <c r="C24" s="210">
        <v>7137202747</v>
      </c>
      <c r="D24" s="50">
        <f t="shared" si="0"/>
        <v>1.4559036402758292E-3</v>
      </c>
      <c r="F24" s="28"/>
      <c r="G24" s="28"/>
    </row>
    <row r="25" spans="2:8">
      <c r="B25" s="49" t="s">
        <v>148</v>
      </c>
      <c r="C25" s="210">
        <v>29213827</v>
      </c>
      <c r="D25" s="50">
        <f t="shared" si="0"/>
        <v>5.9592698404940393E-6</v>
      </c>
      <c r="F25" s="28"/>
      <c r="G25" s="28"/>
    </row>
    <row r="26" spans="2:8">
      <c r="B26" s="49" t="s">
        <v>149</v>
      </c>
      <c r="C26" s="210">
        <v>316250400</v>
      </c>
      <c r="D26" s="50">
        <f t="shared" si="0"/>
        <v>6.4511283330464579E-5</v>
      </c>
      <c r="F26" s="28"/>
      <c r="G26" s="28"/>
    </row>
    <row r="27" spans="2:8">
      <c r="B27" s="49" t="s">
        <v>150</v>
      </c>
      <c r="C27" s="210">
        <v>4070159091</v>
      </c>
      <c r="D27" s="50">
        <f t="shared" si="0"/>
        <v>8.3026357063759341E-4</v>
      </c>
      <c r="F27" s="28"/>
      <c r="G27" s="28"/>
    </row>
    <row r="28" spans="2:8">
      <c r="B28" s="49" t="s">
        <v>284</v>
      </c>
      <c r="C28" s="213">
        <v>15242268</v>
      </c>
      <c r="D28" s="125">
        <f t="shared" si="0"/>
        <v>3.1092396074340892E-6</v>
      </c>
      <c r="F28" s="28"/>
      <c r="G28" s="28"/>
    </row>
    <row r="29" spans="2:8" ht="19.5" customHeight="1">
      <c r="B29" s="41" t="s">
        <v>285</v>
      </c>
      <c r="C29" s="214">
        <f>C30+C38</f>
        <v>57199003232</v>
      </c>
      <c r="D29" s="53">
        <f t="shared" si="0"/>
        <v>1.1667909680808978E-2</v>
      </c>
      <c r="F29" s="28"/>
      <c r="G29" s="28"/>
      <c r="H29" s="28"/>
    </row>
    <row r="30" spans="2:8">
      <c r="B30" s="123" t="s">
        <v>139</v>
      </c>
      <c r="C30" s="209">
        <v>56765034563</v>
      </c>
      <c r="D30" s="124">
        <f t="shared" si="0"/>
        <v>1.1579385284436977E-2</v>
      </c>
      <c r="E30" s="54"/>
    </row>
    <row r="31" spans="2:8">
      <c r="B31" s="49" t="s">
        <v>140</v>
      </c>
      <c r="C31" s="210">
        <v>39299957947</v>
      </c>
      <c r="D31" s="50">
        <f t="shared" si="0"/>
        <v>8.0167194159889137E-3</v>
      </c>
    </row>
    <row r="32" spans="2:8">
      <c r="B32" s="49" t="s">
        <v>280</v>
      </c>
      <c r="C32" s="210">
        <v>3878874790</v>
      </c>
      <c r="D32" s="50">
        <f t="shared" si="0"/>
        <v>7.9124387061988322E-4</v>
      </c>
      <c r="E32" s="26"/>
    </row>
    <row r="33" spans="1:5">
      <c r="B33" s="49" t="s">
        <v>281</v>
      </c>
      <c r="C33" s="210">
        <v>35394402557</v>
      </c>
      <c r="D33" s="50">
        <f t="shared" si="0"/>
        <v>7.2200330234116605E-3</v>
      </c>
      <c r="E33" s="27"/>
    </row>
    <row r="34" spans="1:5">
      <c r="B34" s="49" t="s">
        <v>282</v>
      </c>
      <c r="C34" s="210">
        <v>26680600</v>
      </c>
      <c r="D34" s="50">
        <f t="shared" si="0"/>
        <v>5.4425219573692029E-6</v>
      </c>
    </row>
    <row r="35" spans="1:5">
      <c r="B35" s="49" t="s">
        <v>283</v>
      </c>
      <c r="C35" s="210">
        <v>35821015</v>
      </c>
      <c r="D35" s="50">
        <f t="shared" si="0"/>
        <v>7.307056838030313E-6</v>
      </c>
    </row>
    <row r="36" spans="1:5">
      <c r="B36" s="49" t="s">
        <v>143</v>
      </c>
      <c r="C36" s="210">
        <v>17428528801</v>
      </c>
      <c r="D36" s="50">
        <f t="shared" si="0"/>
        <v>3.5552105531391365E-3</v>
      </c>
    </row>
    <row r="37" spans="1:5">
      <c r="B37" s="49" t="s">
        <v>144</v>
      </c>
      <c r="C37" s="210">
        <v>726800</v>
      </c>
      <c r="D37" s="50">
        <f t="shared" si="0"/>
        <v>1.4825847089705391E-7</v>
      </c>
    </row>
    <row r="38" spans="1:5">
      <c r="B38" s="123" t="s">
        <v>145</v>
      </c>
      <c r="C38" s="212">
        <v>433968669</v>
      </c>
      <c r="D38" s="124">
        <f t="shared" si="0"/>
        <v>8.8524396372000172E-5</v>
      </c>
    </row>
    <row r="39" spans="1:5">
      <c r="B39" s="49" t="s">
        <v>147</v>
      </c>
      <c r="C39" s="210">
        <v>390065751</v>
      </c>
      <c r="D39" s="55">
        <f t="shared" si="0"/>
        <v>7.9568728388237442E-5</v>
      </c>
    </row>
    <row r="40" spans="1:5">
      <c r="B40" s="49" t="s">
        <v>148</v>
      </c>
      <c r="C40" s="218">
        <v>0</v>
      </c>
      <c r="D40" s="55">
        <f t="shared" si="0"/>
        <v>0</v>
      </c>
    </row>
    <row r="41" spans="1:5">
      <c r="B41" s="49" t="s">
        <v>149</v>
      </c>
      <c r="C41" s="210">
        <v>42402918</v>
      </c>
      <c r="D41" s="55">
        <f t="shared" si="0"/>
        <v>8.6496859992476107E-6</v>
      </c>
    </row>
    <row r="42" spans="1:5">
      <c r="B42" s="49" t="s">
        <v>150</v>
      </c>
      <c r="C42" s="210">
        <v>1500000</v>
      </c>
      <c r="D42" s="55">
        <f t="shared" si="0"/>
        <v>3.0598198451510852E-7</v>
      </c>
    </row>
    <row r="43" spans="1:5" ht="15.75" thickBot="1">
      <c r="B43" s="49" t="s">
        <v>284</v>
      </c>
      <c r="C43" s="216">
        <v>0</v>
      </c>
      <c r="D43" s="55">
        <f t="shared" si="0"/>
        <v>0</v>
      </c>
    </row>
    <row r="44" spans="1:5">
      <c r="B44" s="204" t="s">
        <v>152</v>
      </c>
      <c r="C44" s="217">
        <f>C12+C29</f>
        <v>179474029316</v>
      </c>
      <c r="D44" s="205">
        <f t="shared" si="0"/>
        <v>3.6610546439354963E-2</v>
      </c>
      <c r="E44" s="45"/>
    </row>
    <row r="45" spans="1:5">
      <c r="A45" s="77"/>
      <c r="B45" s="874" t="s">
        <v>132</v>
      </c>
      <c r="C45" s="139"/>
      <c r="D45" s="140"/>
      <c r="E45" s="45"/>
    </row>
    <row r="46" spans="1:5">
      <c r="B46" s="30" t="s">
        <v>461</v>
      </c>
      <c r="C46" s="30"/>
      <c r="D46" s="30"/>
    </row>
    <row r="47" spans="1:5">
      <c r="B47" s="30" t="s">
        <v>447</v>
      </c>
    </row>
    <row r="48" spans="1:5">
      <c r="B48" s="30" t="s">
        <v>155</v>
      </c>
    </row>
    <row r="49" spans="4:4">
      <c r="D49" s="57">
        <v>4936862.2</v>
      </c>
    </row>
  </sheetData>
  <mergeCells count="9">
    <mergeCell ref="B4:D5"/>
    <mergeCell ref="A1:D1"/>
    <mergeCell ref="A2:D2"/>
    <mergeCell ref="A3:D3"/>
    <mergeCell ref="B8:B11"/>
    <mergeCell ref="D8:D10"/>
    <mergeCell ref="C9:C10"/>
    <mergeCell ref="B6:D6"/>
    <mergeCell ref="B7:D7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92C1-1FE8-41A0-94FC-97FCE9922FAB}">
  <dimension ref="A1:I130"/>
  <sheetViews>
    <sheetView showGridLines="0" zoomScale="85" zoomScaleNormal="85" workbookViewId="0">
      <selection activeCell="C18" sqref="C18"/>
    </sheetView>
  </sheetViews>
  <sheetFormatPr baseColWidth="10" defaultColWidth="11.42578125" defaultRowHeight="15"/>
  <cols>
    <col min="1" max="1" width="10.42578125" style="1" customWidth="1"/>
    <col min="2" max="2" width="94.7109375" style="1" customWidth="1"/>
    <col min="3" max="3" width="24.5703125" style="1" customWidth="1"/>
    <col min="4" max="4" width="14.85546875" style="1" customWidth="1"/>
    <col min="5" max="5" width="18.42578125" style="1" bestFit="1" customWidth="1"/>
    <col min="6" max="6" width="30.85546875" style="1" bestFit="1" customWidth="1"/>
    <col min="7" max="7" width="26.140625" style="1" bestFit="1" customWidth="1"/>
    <col min="8" max="12" width="11.42578125" style="1"/>
    <col min="13" max="13" width="30.140625" style="1" bestFit="1" customWidth="1"/>
    <col min="14" max="14" width="19.42578125" style="1" bestFit="1" customWidth="1"/>
    <col min="15" max="15" width="14.42578125" style="1" bestFit="1" customWidth="1"/>
    <col min="16" max="16" width="19.42578125" style="1" bestFit="1" customWidth="1"/>
    <col min="17" max="17" width="14.42578125" style="1" bestFit="1" customWidth="1"/>
    <col min="18" max="18" width="20" style="1" customWidth="1"/>
    <col min="19" max="19" width="13.140625" style="1" bestFit="1" customWidth="1"/>
    <col min="20" max="20" width="7.140625" style="1" bestFit="1" customWidth="1"/>
    <col min="21" max="21" width="9.140625" style="1" bestFit="1" customWidth="1"/>
    <col min="22" max="249" width="11.42578125" style="1"/>
    <col min="250" max="250" width="10.42578125" style="1" customWidth="1"/>
    <col min="251" max="251" width="79.28515625" style="1" customWidth="1"/>
    <col min="252" max="252" width="13.42578125" style="1" bestFit="1" customWidth="1"/>
    <col min="253" max="253" width="17.42578125" style="1" customWidth="1"/>
    <col min="254" max="254" width="19.42578125" style="1" bestFit="1" customWidth="1"/>
    <col min="255" max="255" width="13.42578125" style="1" bestFit="1" customWidth="1"/>
    <col min="256" max="256" width="10" style="1" bestFit="1" customWidth="1"/>
    <col min="257" max="257" width="16" style="1" customWidth="1"/>
    <col min="258" max="258" width="12.28515625" style="1" customWidth="1"/>
    <col min="259" max="259" width="10.28515625" style="1" customWidth="1"/>
    <col min="260" max="260" width="11.140625" style="1" customWidth="1"/>
    <col min="261" max="261" width="11.42578125" style="1"/>
    <col min="262" max="262" width="17.85546875" style="1" bestFit="1" customWidth="1"/>
    <col min="263" max="263" width="20.28515625" style="1" bestFit="1" customWidth="1"/>
    <col min="264" max="268" width="11.42578125" style="1"/>
    <col min="269" max="269" width="30.140625" style="1" bestFit="1" customWidth="1"/>
    <col min="270" max="270" width="19.42578125" style="1" bestFit="1" customWidth="1"/>
    <col min="271" max="271" width="14.42578125" style="1" bestFit="1" customWidth="1"/>
    <col min="272" max="272" width="19.42578125" style="1" bestFit="1" customWidth="1"/>
    <col min="273" max="273" width="14.42578125" style="1" bestFit="1" customWidth="1"/>
    <col min="274" max="274" width="20" style="1" customWidth="1"/>
    <col min="275" max="275" width="13.140625" style="1" bestFit="1" customWidth="1"/>
    <col min="276" max="276" width="7.140625" style="1" bestFit="1" customWidth="1"/>
    <col min="277" max="277" width="9.140625" style="1" bestFit="1" customWidth="1"/>
    <col min="278" max="505" width="11.42578125" style="1"/>
    <col min="506" max="506" width="10.42578125" style="1" customWidth="1"/>
    <col min="507" max="507" width="79.28515625" style="1" customWidth="1"/>
    <col min="508" max="508" width="13.42578125" style="1" bestFit="1" customWidth="1"/>
    <col min="509" max="509" width="17.42578125" style="1" customWidth="1"/>
    <col min="510" max="510" width="19.42578125" style="1" bestFit="1" customWidth="1"/>
    <col min="511" max="511" width="13.42578125" style="1" bestFit="1" customWidth="1"/>
    <col min="512" max="512" width="10" style="1" bestFit="1" customWidth="1"/>
    <col min="513" max="513" width="16" style="1" customWidth="1"/>
    <col min="514" max="514" width="12.28515625" style="1" customWidth="1"/>
    <col min="515" max="515" width="10.28515625" style="1" customWidth="1"/>
    <col min="516" max="516" width="11.140625" style="1" customWidth="1"/>
    <col min="517" max="517" width="11.42578125" style="1"/>
    <col min="518" max="518" width="17.85546875" style="1" bestFit="1" customWidth="1"/>
    <col min="519" max="519" width="20.28515625" style="1" bestFit="1" customWidth="1"/>
    <col min="520" max="524" width="11.42578125" style="1"/>
    <col min="525" max="525" width="30.140625" style="1" bestFit="1" customWidth="1"/>
    <col min="526" max="526" width="19.42578125" style="1" bestFit="1" customWidth="1"/>
    <col min="527" max="527" width="14.42578125" style="1" bestFit="1" customWidth="1"/>
    <col min="528" max="528" width="19.42578125" style="1" bestFit="1" customWidth="1"/>
    <col min="529" max="529" width="14.42578125" style="1" bestFit="1" customWidth="1"/>
    <col min="530" max="530" width="20" style="1" customWidth="1"/>
    <col min="531" max="531" width="13.140625" style="1" bestFit="1" customWidth="1"/>
    <col min="532" max="532" width="7.140625" style="1" bestFit="1" customWidth="1"/>
    <col min="533" max="533" width="9.140625" style="1" bestFit="1" customWidth="1"/>
    <col min="534" max="761" width="11.42578125" style="1"/>
    <col min="762" max="762" width="10.42578125" style="1" customWidth="1"/>
    <col min="763" max="763" width="79.28515625" style="1" customWidth="1"/>
    <col min="764" max="764" width="13.42578125" style="1" bestFit="1" customWidth="1"/>
    <col min="765" max="765" width="17.42578125" style="1" customWidth="1"/>
    <col min="766" max="766" width="19.42578125" style="1" bestFit="1" customWidth="1"/>
    <col min="767" max="767" width="13.42578125" style="1" bestFit="1" customWidth="1"/>
    <col min="768" max="768" width="10" style="1" bestFit="1" customWidth="1"/>
    <col min="769" max="769" width="16" style="1" customWidth="1"/>
    <col min="770" max="770" width="12.28515625" style="1" customWidth="1"/>
    <col min="771" max="771" width="10.28515625" style="1" customWidth="1"/>
    <col min="772" max="772" width="11.140625" style="1" customWidth="1"/>
    <col min="773" max="773" width="11.42578125" style="1"/>
    <col min="774" max="774" width="17.85546875" style="1" bestFit="1" customWidth="1"/>
    <col min="775" max="775" width="20.28515625" style="1" bestFit="1" customWidth="1"/>
    <col min="776" max="780" width="11.42578125" style="1"/>
    <col min="781" max="781" width="30.140625" style="1" bestFit="1" customWidth="1"/>
    <col min="782" max="782" width="19.42578125" style="1" bestFit="1" customWidth="1"/>
    <col min="783" max="783" width="14.42578125" style="1" bestFit="1" customWidth="1"/>
    <col min="784" max="784" width="19.42578125" style="1" bestFit="1" customWidth="1"/>
    <col min="785" max="785" width="14.42578125" style="1" bestFit="1" customWidth="1"/>
    <col min="786" max="786" width="20" style="1" customWidth="1"/>
    <col min="787" max="787" width="13.140625" style="1" bestFit="1" customWidth="1"/>
    <col min="788" max="788" width="7.140625" style="1" bestFit="1" customWidth="1"/>
    <col min="789" max="789" width="9.140625" style="1" bestFit="1" customWidth="1"/>
    <col min="790" max="1017" width="11.42578125" style="1"/>
    <col min="1018" max="1018" width="10.42578125" style="1" customWidth="1"/>
    <col min="1019" max="1019" width="79.28515625" style="1" customWidth="1"/>
    <col min="1020" max="1020" width="13.42578125" style="1" bestFit="1" customWidth="1"/>
    <col min="1021" max="1021" width="17.42578125" style="1" customWidth="1"/>
    <col min="1022" max="1022" width="19.42578125" style="1" bestFit="1" customWidth="1"/>
    <col min="1023" max="1023" width="13.42578125" style="1" bestFit="1" customWidth="1"/>
    <col min="1024" max="1024" width="10" style="1" bestFit="1" customWidth="1"/>
    <col min="1025" max="1025" width="16" style="1" customWidth="1"/>
    <col min="1026" max="1026" width="12.28515625" style="1" customWidth="1"/>
    <col min="1027" max="1027" width="10.28515625" style="1" customWidth="1"/>
    <col min="1028" max="1028" width="11.140625" style="1" customWidth="1"/>
    <col min="1029" max="1029" width="11.42578125" style="1"/>
    <col min="1030" max="1030" width="17.85546875" style="1" bestFit="1" customWidth="1"/>
    <col min="1031" max="1031" width="20.28515625" style="1" bestFit="1" customWidth="1"/>
    <col min="1032" max="1036" width="11.42578125" style="1"/>
    <col min="1037" max="1037" width="30.140625" style="1" bestFit="1" customWidth="1"/>
    <col min="1038" max="1038" width="19.42578125" style="1" bestFit="1" customWidth="1"/>
    <col min="1039" max="1039" width="14.42578125" style="1" bestFit="1" customWidth="1"/>
    <col min="1040" max="1040" width="19.42578125" style="1" bestFit="1" customWidth="1"/>
    <col min="1041" max="1041" width="14.42578125" style="1" bestFit="1" customWidth="1"/>
    <col min="1042" max="1042" width="20" style="1" customWidth="1"/>
    <col min="1043" max="1043" width="13.140625" style="1" bestFit="1" customWidth="1"/>
    <col min="1044" max="1044" width="7.140625" style="1" bestFit="1" customWidth="1"/>
    <col min="1045" max="1045" width="9.140625" style="1" bestFit="1" customWidth="1"/>
    <col min="1046" max="1273" width="11.42578125" style="1"/>
    <col min="1274" max="1274" width="10.42578125" style="1" customWidth="1"/>
    <col min="1275" max="1275" width="79.28515625" style="1" customWidth="1"/>
    <col min="1276" max="1276" width="13.42578125" style="1" bestFit="1" customWidth="1"/>
    <col min="1277" max="1277" width="17.42578125" style="1" customWidth="1"/>
    <col min="1278" max="1278" width="19.42578125" style="1" bestFit="1" customWidth="1"/>
    <col min="1279" max="1279" width="13.42578125" style="1" bestFit="1" customWidth="1"/>
    <col min="1280" max="1280" width="10" style="1" bestFit="1" customWidth="1"/>
    <col min="1281" max="1281" width="16" style="1" customWidth="1"/>
    <col min="1282" max="1282" width="12.28515625" style="1" customWidth="1"/>
    <col min="1283" max="1283" width="10.28515625" style="1" customWidth="1"/>
    <col min="1284" max="1284" width="11.140625" style="1" customWidth="1"/>
    <col min="1285" max="1285" width="11.42578125" style="1"/>
    <col min="1286" max="1286" width="17.85546875" style="1" bestFit="1" customWidth="1"/>
    <col min="1287" max="1287" width="20.28515625" style="1" bestFit="1" customWidth="1"/>
    <col min="1288" max="1292" width="11.42578125" style="1"/>
    <col min="1293" max="1293" width="30.140625" style="1" bestFit="1" customWidth="1"/>
    <col min="1294" max="1294" width="19.42578125" style="1" bestFit="1" customWidth="1"/>
    <col min="1295" max="1295" width="14.42578125" style="1" bestFit="1" customWidth="1"/>
    <col min="1296" max="1296" width="19.42578125" style="1" bestFit="1" customWidth="1"/>
    <col min="1297" max="1297" width="14.42578125" style="1" bestFit="1" customWidth="1"/>
    <col min="1298" max="1298" width="20" style="1" customWidth="1"/>
    <col min="1299" max="1299" width="13.140625" style="1" bestFit="1" customWidth="1"/>
    <col min="1300" max="1300" width="7.140625" style="1" bestFit="1" customWidth="1"/>
    <col min="1301" max="1301" width="9.140625" style="1" bestFit="1" customWidth="1"/>
    <col min="1302" max="1529" width="11.42578125" style="1"/>
    <col min="1530" max="1530" width="10.42578125" style="1" customWidth="1"/>
    <col min="1531" max="1531" width="79.28515625" style="1" customWidth="1"/>
    <col min="1532" max="1532" width="13.42578125" style="1" bestFit="1" customWidth="1"/>
    <col min="1533" max="1533" width="17.42578125" style="1" customWidth="1"/>
    <col min="1534" max="1534" width="19.42578125" style="1" bestFit="1" customWidth="1"/>
    <col min="1535" max="1535" width="13.42578125" style="1" bestFit="1" customWidth="1"/>
    <col min="1536" max="1536" width="10" style="1" bestFit="1" customWidth="1"/>
    <col min="1537" max="1537" width="16" style="1" customWidth="1"/>
    <col min="1538" max="1538" width="12.28515625" style="1" customWidth="1"/>
    <col min="1539" max="1539" width="10.28515625" style="1" customWidth="1"/>
    <col min="1540" max="1540" width="11.140625" style="1" customWidth="1"/>
    <col min="1541" max="1541" width="11.42578125" style="1"/>
    <col min="1542" max="1542" width="17.85546875" style="1" bestFit="1" customWidth="1"/>
    <col min="1543" max="1543" width="20.28515625" style="1" bestFit="1" customWidth="1"/>
    <col min="1544" max="1548" width="11.42578125" style="1"/>
    <col min="1549" max="1549" width="30.140625" style="1" bestFit="1" customWidth="1"/>
    <col min="1550" max="1550" width="19.42578125" style="1" bestFit="1" customWidth="1"/>
    <col min="1551" max="1551" width="14.42578125" style="1" bestFit="1" customWidth="1"/>
    <col min="1552" max="1552" width="19.42578125" style="1" bestFit="1" customWidth="1"/>
    <col min="1553" max="1553" width="14.42578125" style="1" bestFit="1" customWidth="1"/>
    <col min="1554" max="1554" width="20" style="1" customWidth="1"/>
    <col min="1555" max="1555" width="13.140625" style="1" bestFit="1" customWidth="1"/>
    <col min="1556" max="1556" width="7.140625" style="1" bestFit="1" customWidth="1"/>
    <col min="1557" max="1557" width="9.140625" style="1" bestFit="1" customWidth="1"/>
    <col min="1558" max="1785" width="11.42578125" style="1"/>
    <col min="1786" max="1786" width="10.42578125" style="1" customWidth="1"/>
    <col min="1787" max="1787" width="79.28515625" style="1" customWidth="1"/>
    <col min="1788" max="1788" width="13.42578125" style="1" bestFit="1" customWidth="1"/>
    <col min="1789" max="1789" width="17.42578125" style="1" customWidth="1"/>
    <col min="1790" max="1790" width="19.42578125" style="1" bestFit="1" customWidth="1"/>
    <col min="1791" max="1791" width="13.42578125" style="1" bestFit="1" customWidth="1"/>
    <col min="1792" max="1792" width="10" style="1" bestFit="1" customWidth="1"/>
    <col min="1793" max="1793" width="16" style="1" customWidth="1"/>
    <col min="1794" max="1794" width="12.28515625" style="1" customWidth="1"/>
    <col min="1795" max="1795" width="10.28515625" style="1" customWidth="1"/>
    <col min="1796" max="1796" width="11.140625" style="1" customWidth="1"/>
    <col min="1797" max="1797" width="11.42578125" style="1"/>
    <col min="1798" max="1798" width="17.85546875" style="1" bestFit="1" customWidth="1"/>
    <col min="1799" max="1799" width="20.28515625" style="1" bestFit="1" customWidth="1"/>
    <col min="1800" max="1804" width="11.42578125" style="1"/>
    <col min="1805" max="1805" width="30.140625" style="1" bestFit="1" customWidth="1"/>
    <col min="1806" max="1806" width="19.42578125" style="1" bestFit="1" customWidth="1"/>
    <col min="1807" max="1807" width="14.42578125" style="1" bestFit="1" customWidth="1"/>
    <col min="1808" max="1808" width="19.42578125" style="1" bestFit="1" customWidth="1"/>
    <col min="1809" max="1809" width="14.42578125" style="1" bestFit="1" customWidth="1"/>
    <col min="1810" max="1810" width="20" style="1" customWidth="1"/>
    <col min="1811" max="1811" width="13.140625" style="1" bestFit="1" customWidth="1"/>
    <col min="1812" max="1812" width="7.140625" style="1" bestFit="1" customWidth="1"/>
    <col min="1813" max="1813" width="9.140625" style="1" bestFit="1" customWidth="1"/>
    <col min="1814" max="2041" width="11.42578125" style="1"/>
    <col min="2042" max="2042" width="10.42578125" style="1" customWidth="1"/>
    <col min="2043" max="2043" width="79.28515625" style="1" customWidth="1"/>
    <col min="2044" max="2044" width="13.42578125" style="1" bestFit="1" customWidth="1"/>
    <col min="2045" max="2045" width="17.42578125" style="1" customWidth="1"/>
    <col min="2046" max="2046" width="19.42578125" style="1" bestFit="1" customWidth="1"/>
    <col min="2047" max="2047" width="13.42578125" style="1" bestFit="1" customWidth="1"/>
    <col min="2048" max="2048" width="10" style="1" bestFit="1" customWidth="1"/>
    <col min="2049" max="2049" width="16" style="1" customWidth="1"/>
    <col min="2050" max="2050" width="12.28515625" style="1" customWidth="1"/>
    <col min="2051" max="2051" width="10.28515625" style="1" customWidth="1"/>
    <col min="2052" max="2052" width="11.140625" style="1" customWidth="1"/>
    <col min="2053" max="2053" width="11.42578125" style="1"/>
    <col min="2054" max="2054" width="17.85546875" style="1" bestFit="1" customWidth="1"/>
    <col min="2055" max="2055" width="20.28515625" style="1" bestFit="1" customWidth="1"/>
    <col min="2056" max="2060" width="11.42578125" style="1"/>
    <col min="2061" max="2061" width="30.140625" style="1" bestFit="1" customWidth="1"/>
    <col min="2062" max="2062" width="19.42578125" style="1" bestFit="1" customWidth="1"/>
    <col min="2063" max="2063" width="14.42578125" style="1" bestFit="1" customWidth="1"/>
    <col min="2064" max="2064" width="19.42578125" style="1" bestFit="1" customWidth="1"/>
    <col min="2065" max="2065" width="14.42578125" style="1" bestFit="1" customWidth="1"/>
    <col min="2066" max="2066" width="20" style="1" customWidth="1"/>
    <col min="2067" max="2067" width="13.140625" style="1" bestFit="1" customWidth="1"/>
    <col min="2068" max="2068" width="7.140625" style="1" bestFit="1" customWidth="1"/>
    <col min="2069" max="2069" width="9.140625" style="1" bestFit="1" customWidth="1"/>
    <col min="2070" max="2297" width="11.42578125" style="1"/>
    <col min="2298" max="2298" width="10.42578125" style="1" customWidth="1"/>
    <col min="2299" max="2299" width="79.28515625" style="1" customWidth="1"/>
    <col min="2300" max="2300" width="13.42578125" style="1" bestFit="1" customWidth="1"/>
    <col min="2301" max="2301" width="17.42578125" style="1" customWidth="1"/>
    <col min="2302" max="2302" width="19.42578125" style="1" bestFit="1" customWidth="1"/>
    <col min="2303" max="2303" width="13.42578125" style="1" bestFit="1" customWidth="1"/>
    <col min="2304" max="2304" width="10" style="1" bestFit="1" customWidth="1"/>
    <col min="2305" max="2305" width="16" style="1" customWidth="1"/>
    <col min="2306" max="2306" width="12.28515625" style="1" customWidth="1"/>
    <col min="2307" max="2307" width="10.28515625" style="1" customWidth="1"/>
    <col min="2308" max="2308" width="11.140625" style="1" customWidth="1"/>
    <col min="2309" max="2309" width="11.42578125" style="1"/>
    <col min="2310" max="2310" width="17.85546875" style="1" bestFit="1" customWidth="1"/>
    <col min="2311" max="2311" width="20.28515625" style="1" bestFit="1" customWidth="1"/>
    <col min="2312" max="2316" width="11.42578125" style="1"/>
    <col min="2317" max="2317" width="30.140625" style="1" bestFit="1" customWidth="1"/>
    <col min="2318" max="2318" width="19.42578125" style="1" bestFit="1" customWidth="1"/>
    <col min="2319" max="2319" width="14.42578125" style="1" bestFit="1" customWidth="1"/>
    <col min="2320" max="2320" width="19.42578125" style="1" bestFit="1" customWidth="1"/>
    <col min="2321" max="2321" width="14.42578125" style="1" bestFit="1" customWidth="1"/>
    <col min="2322" max="2322" width="20" style="1" customWidth="1"/>
    <col min="2323" max="2323" width="13.140625" style="1" bestFit="1" customWidth="1"/>
    <col min="2324" max="2324" width="7.140625" style="1" bestFit="1" customWidth="1"/>
    <col min="2325" max="2325" width="9.140625" style="1" bestFit="1" customWidth="1"/>
    <col min="2326" max="2553" width="11.42578125" style="1"/>
    <col min="2554" max="2554" width="10.42578125" style="1" customWidth="1"/>
    <col min="2555" max="2555" width="79.28515625" style="1" customWidth="1"/>
    <col min="2556" max="2556" width="13.42578125" style="1" bestFit="1" customWidth="1"/>
    <col min="2557" max="2557" width="17.42578125" style="1" customWidth="1"/>
    <col min="2558" max="2558" width="19.42578125" style="1" bestFit="1" customWidth="1"/>
    <col min="2559" max="2559" width="13.42578125" style="1" bestFit="1" customWidth="1"/>
    <col min="2560" max="2560" width="10" style="1" bestFit="1" customWidth="1"/>
    <col min="2561" max="2561" width="16" style="1" customWidth="1"/>
    <col min="2562" max="2562" width="12.28515625" style="1" customWidth="1"/>
    <col min="2563" max="2563" width="10.28515625" style="1" customWidth="1"/>
    <col min="2564" max="2564" width="11.140625" style="1" customWidth="1"/>
    <col min="2565" max="2565" width="11.42578125" style="1"/>
    <col min="2566" max="2566" width="17.85546875" style="1" bestFit="1" customWidth="1"/>
    <col min="2567" max="2567" width="20.28515625" style="1" bestFit="1" customWidth="1"/>
    <col min="2568" max="2572" width="11.42578125" style="1"/>
    <col min="2573" max="2573" width="30.140625" style="1" bestFit="1" customWidth="1"/>
    <col min="2574" max="2574" width="19.42578125" style="1" bestFit="1" customWidth="1"/>
    <col min="2575" max="2575" width="14.42578125" style="1" bestFit="1" customWidth="1"/>
    <col min="2576" max="2576" width="19.42578125" style="1" bestFit="1" customWidth="1"/>
    <col min="2577" max="2577" width="14.42578125" style="1" bestFit="1" customWidth="1"/>
    <col min="2578" max="2578" width="20" style="1" customWidth="1"/>
    <col min="2579" max="2579" width="13.140625" style="1" bestFit="1" customWidth="1"/>
    <col min="2580" max="2580" width="7.140625" style="1" bestFit="1" customWidth="1"/>
    <col min="2581" max="2581" width="9.140625" style="1" bestFit="1" customWidth="1"/>
    <col min="2582" max="2809" width="11.42578125" style="1"/>
    <col min="2810" max="2810" width="10.42578125" style="1" customWidth="1"/>
    <col min="2811" max="2811" width="79.28515625" style="1" customWidth="1"/>
    <col min="2812" max="2812" width="13.42578125" style="1" bestFit="1" customWidth="1"/>
    <col min="2813" max="2813" width="17.42578125" style="1" customWidth="1"/>
    <col min="2814" max="2814" width="19.42578125" style="1" bestFit="1" customWidth="1"/>
    <col min="2815" max="2815" width="13.42578125" style="1" bestFit="1" customWidth="1"/>
    <col min="2816" max="2816" width="10" style="1" bestFit="1" customWidth="1"/>
    <col min="2817" max="2817" width="16" style="1" customWidth="1"/>
    <col min="2818" max="2818" width="12.28515625" style="1" customWidth="1"/>
    <col min="2819" max="2819" width="10.28515625" style="1" customWidth="1"/>
    <col min="2820" max="2820" width="11.140625" style="1" customWidth="1"/>
    <col min="2821" max="2821" width="11.42578125" style="1"/>
    <col min="2822" max="2822" width="17.85546875" style="1" bestFit="1" customWidth="1"/>
    <col min="2823" max="2823" width="20.28515625" style="1" bestFit="1" customWidth="1"/>
    <col min="2824" max="2828" width="11.42578125" style="1"/>
    <col min="2829" max="2829" width="30.140625" style="1" bestFit="1" customWidth="1"/>
    <col min="2830" max="2830" width="19.42578125" style="1" bestFit="1" customWidth="1"/>
    <col min="2831" max="2831" width="14.42578125" style="1" bestFit="1" customWidth="1"/>
    <col min="2832" max="2832" width="19.42578125" style="1" bestFit="1" customWidth="1"/>
    <col min="2833" max="2833" width="14.42578125" style="1" bestFit="1" customWidth="1"/>
    <col min="2834" max="2834" width="20" style="1" customWidth="1"/>
    <col min="2835" max="2835" width="13.140625" style="1" bestFit="1" customWidth="1"/>
    <col min="2836" max="2836" width="7.140625" style="1" bestFit="1" customWidth="1"/>
    <col min="2837" max="2837" width="9.140625" style="1" bestFit="1" customWidth="1"/>
    <col min="2838" max="3065" width="11.42578125" style="1"/>
    <col min="3066" max="3066" width="10.42578125" style="1" customWidth="1"/>
    <col min="3067" max="3067" width="79.28515625" style="1" customWidth="1"/>
    <col min="3068" max="3068" width="13.42578125" style="1" bestFit="1" customWidth="1"/>
    <col min="3069" max="3069" width="17.42578125" style="1" customWidth="1"/>
    <col min="3070" max="3070" width="19.42578125" style="1" bestFit="1" customWidth="1"/>
    <col min="3071" max="3071" width="13.42578125" style="1" bestFit="1" customWidth="1"/>
    <col min="3072" max="3072" width="10" style="1" bestFit="1" customWidth="1"/>
    <col min="3073" max="3073" width="16" style="1" customWidth="1"/>
    <col min="3074" max="3074" width="12.28515625" style="1" customWidth="1"/>
    <col min="3075" max="3075" width="10.28515625" style="1" customWidth="1"/>
    <col min="3076" max="3076" width="11.140625" style="1" customWidth="1"/>
    <col min="3077" max="3077" width="11.42578125" style="1"/>
    <col min="3078" max="3078" width="17.85546875" style="1" bestFit="1" customWidth="1"/>
    <col min="3079" max="3079" width="20.28515625" style="1" bestFit="1" customWidth="1"/>
    <col min="3080" max="3084" width="11.42578125" style="1"/>
    <col min="3085" max="3085" width="30.140625" style="1" bestFit="1" customWidth="1"/>
    <col min="3086" max="3086" width="19.42578125" style="1" bestFit="1" customWidth="1"/>
    <col min="3087" max="3087" width="14.42578125" style="1" bestFit="1" customWidth="1"/>
    <col min="3088" max="3088" width="19.42578125" style="1" bestFit="1" customWidth="1"/>
    <col min="3089" max="3089" width="14.42578125" style="1" bestFit="1" customWidth="1"/>
    <col min="3090" max="3090" width="20" style="1" customWidth="1"/>
    <col min="3091" max="3091" width="13.140625" style="1" bestFit="1" customWidth="1"/>
    <col min="3092" max="3092" width="7.140625" style="1" bestFit="1" customWidth="1"/>
    <col min="3093" max="3093" width="9.140625" style="1" bestFit="1" customWidth="1"/>
    <col min="3094" max="3321" width="11.42578125" style="1"/>
    <col min="3322" max="3322" width="10.42578125" style="1" customWidth="1"/>
    <col min="3323" max="3323" width="79.28515625" style="1" customWidth="1"/>
    <col min="3324" max="3324" width="13.42578125" style="1" bestFit="1" customWidth="1"/>
    <col min="3325" max="3325" width="17.42578125" style="1" customWidth="1"/>
    <col min="3326" max="3326" width="19.42578125" style="1" bestFit="1" customWidth="1"/>
    <col min="3327" max="3327" width="13.42578125" style="1" bestFit="1" customWidth="1"/>
    <col min="3328" max="3328" width="10" style="1" bestFit="1" customWidth="1"/>
    <col min="3329" max="3329" width="16" style="1" customWidth="1"/>
    <col min="3330" max="3330" width="12.28515625" style="1" customWidth="1"/>
    <col min="3331" max="3331" width="10.28515625" style="1" customWidth="1"/>
    <col min="3332" max="3332" width="11.140625" style="1" customWidth="1"/>
    <col min="3333" max="3333" width="11.42578125" style="1"/>
    <col min="3334" max="3334" width="17.85546875" style="1" bestFit="1" customWidth="1"/>
    <col min="3335" max="3335" width="20.28515625" style="1" bestFit="1" customWidth="1"/>
    <col min="3336" max="3340" width="11.42578125" style="1"/>
    <col min="3341" max="3341" width="30.140625" style="1" bestFit="1" customWidth="1"/>
    <col min="3342" max="3342" width="19.42578125" style="1" bestFit="1" customWidth="1"/>
    <col min="3343" max="3343" width="14.42578125" style="1" bestFit="1" customWidth="1"/>
    <col min="3344" max="3344" width="19.42578125" style="1" bestFit="1" customWidth="1"/>
    <col min="3345" max="3345" width="14.42578125" style="1" bestFit="1" customWidth="1"/>
    <col min="3346" max="3346" width="20" style="1" customWidth="1"/>
    <col min="3347" max="3347" width="13.140625" style="1" bestFit="1" customWidth="1"/>
    <col min="3348" max="3348" width="7.140625" style="1" bestFit="1" customWidth="1"/>
    <col min="3349" max="3349" width="9.140625" style="1" bestFit="1" customWidth="1"/>
    <col min="3350" max="3577" width="11.42578125" style="1"/>
    <col min="3578" max="3578" width="10.42578125" style="1" customWidth="1"/>
    <col min="3579" max="3579" width="79.28515625" style="1" customWidth="1"/>
    <col min="3580" max="3580" width="13.42578125" style="1" bestFit="1" customWidth="1"/>
    <col min="3581" max="3581" width="17.42578125" style="1" customWidth="1"/>
    <col min="3582" max="3582" width="19.42578125" style="1" bestFit="1" customWidth="1"/>
    <col min="3583" max="3583" width="13.42578125" style="1" bestFit="1" customWidth="1"/>
    <col min="3584" max="3584" width="10" style="1" bestFit="1" customWidth="1"/>
    <col min="3585" max="3585" width="16" style="1" customWidth="1"/>
    <col min="3586" max="3586" width="12.28515625" style="1" customWidth="1"/>
    <col min="3587" max="3587" width="10.28515625" style="1" customWidth="1"/>
    <col min="3588" max="3588" width="11.140625" style="1" customWidth="1"/>
    <col min="3589" max="3589" width="11.42578125" style="1"/>
    <col min="3590" max="3590" width="17.85546875" style="1" bestFit="1" customWidth="1"/>
    <col min="3591" max="3591" width="20.28515625" style="1" bestFit="1" customWidth="1"/>
    <col min="3592" max="3596" width="11.42578125" style="1"/>
    <col min="3597" max="3597" width="30.140625" style="1" bestFit="1" customWidth="1"/>
    <col min="3598" max="3598" width="19.42578125" style="1" bestFit="1" customWidth="1"/>
    <col min="3599" max="3599" width="14.42578125" style="1" bestFit="1" customWidth="1"/>
    <col min="3600" max="3600" width="19.42578125" style="1" bestFit="1" customWidth="1"/>
    <col min="3601" max="3601" width="14.42578125" style="1" bestFit="1" customWidth="1"/>
    <col min="3602" max="3602" width="20" style="1" customWidth="1"/>
    <col min="3603" max="3603" width="13.140625" style="1" bestFit="1" customWidth="1"/>
    <col min="3604" max="3604" width="7.140625" style="1" bestFit="1" customWidth="1"/>
    <col min="3605" max="3605" width="9.140625" style="1" bestFit="1" customWidth="1"/>
    <col min="3606" max="3833" width="11.42578125" style="1"/>
    <col min="3834" max="3834" width="10.42578125" style="1" customWidth="1"/>
    <col min="3835" max="3835" width="79.28515625" style="1" customWidth="1"/>
    <col min="3836" max="3836" width="13.42578125" style="1" bestFit="1" customWidth="1"/>
    <col min="3837" max="3837" width="17.42578125" style="1" customWidth="1"/>
    <col min="3838" max="3838" width="19.42578125" style="1" bestFit="1" customWidth="1"/>
    <col min="3839" max="3839" width="13.42578125" style="1" bestFit="1" customWidth="1"/>
    <col min="3840" max="3840" width="10" style="1" bestFit="1" customWidth="1"/>
    <col min="3841" max="3841" width="16" style="1" customWidth="1"/>
    <col min="3842" max="3842" width="12.28515625" style="1" customWidth="1"/>
    <col min="3843" max="3843" width="10.28515625" style="1" customWidth="1"/>
    <col min="3844" max="3844" width="11.140625" style="1" customWidth="1"/>
    <col min="3845" max="3845" width="11.42578125" style="1"/>
    <col min="3846" max="3846" width="17.85546875" style="1" bestFit="1" customWidth="1"/>
    <col min="3847" max="3847" width="20.28515625" style="1" bestFit="1" customWidth="1"/>
    <col min="3848" max="3852" width="11.42578125" style="1"/>
    <col min="3853" max="3853" width="30.140625" style="1" bestFit="1" customWidth="1"/>
    <col min="3854" max="3854" width="19.42578125" style="1" bestFit="1" customWidth="1"/>
    <col min="3855" max="3855" width="14.42578125" style="1" bestFit="1" customWidth="1"/>
    <col min="3856" max="3856" width="19.42578125" style="1" bestFit="1" customWidth="1"/>
    <col min="3857" max="3857" width="14.42578125" style="1" bestFit="1" customWidth="1"/>
    <col min="3858" max="3858" width="20" style="1" customWidth="1"/>
    <col min="3859" max="3859" width="13.140625" style="1" bestFit="1" customWidth="1"/>
    <col min="3860" max="3860" width="7.140625" style="1" bestFit="1" customWidth="1"/>
    <col min="3861" max="3861" width="9.140625" style="1" bestFit="1" customWidth="1"/>
    <col min="3862" max="4089" width="11.42578125" style="1"/>
    <col min="4090" max="4090" width="10.42578125" style="1" customWidth="1"/>
    <col min="4091" max="4091" width="79.28515625" style="1" customWidth="1"/>
    <col min="4092" max="4092" width="13.42578125" style="1" bestFit="1" customWidth="1"/>
    <col min="4093" max="4093" width="17.42578125" style="1" customWidth="1"/>
    <col min="4094" max="4094" width="19.42578125" style="1" bestFit="1" customWidth="1"/>
    <col min="4095" max="4095" width="13.42578125" style="1" bestFit="1" customWidth="1"/>
    <col min="4096" max="4096" width="10" style="1" bestFit="1" customWidth="1"/>
    <col min="4097" max="4097" width="16" style="1" customWidth="1"/>
    <col min="4098" max="4098" width="12.28515625" style="1" customWidth="1"/>
    <col min="4099" max="4099" width="10.28515625" style="1" customWidth="1"/>
    <col min="4100" max="4100" width="11.140625" style="1" customWidth="1"/>
    <col min="4101" max="4101" width="11.42578125" style="1"/>
    <col min="4102" max="4102" width="17.85546875" style="1" bestFit="1" customWidth="1"/>
    <col min="4103" max="4103" width="20.28515625" style="1" bestFit="1" customWidth="1"/>
    <col min="4104" max="4108" width="11.42578125" style="1"/>
    <col min="4109" max="4109" width="30.140625" style="1" bestFit="1" customWidth="1"/>
    <col min="4110" max="4110" width="19.42578125" style="1" bestFit="1" customWidth="1"/>
    <col min="4111" max="4111" width="14.42578125" style="1" bestFit="1" customWidth="1"/>
    <col min="4112" max="4112" width="19.42578125" style="1" bestFit="1" customWidth="1"/>
    <col min="4113" max="4113" width="14.42578125" style="1" bestFit="1" customWidth="1"/>
    <col min="4114" max="4114" width="20" style="1" customWidth="1"/>
    <col min="4115" max="4115" width="13.140625" style="1" bestFit="1" customWidth="1"/>
    <col min="4116" max="4116" width="7.140625" style="1" bestFit="1" customWidth="1"/>
    <col min="4117" max="4117" width="9.140625" style="1" bestFit="1" customWidth="1"/>
    <col min="4118" max="4345" width="11.42578125" style="1"/>
    <col min="4346" max="4346" width="10.42578125" style="1" customWidth="1"/>
    <col min="4347" max="4347" width="79.28515625" style="1" customWidth="1"/>
    <col min="4348" max="4348" width="13.42578125" style="1" bestFit="1" customWidth="1"/>
    <col min="4349" max="4349" width="17.42578125" style="1" customWidth="1"/>
    <col min="4350" max="4350" width="19.42578125" style="1" bestFit="1" customWidth="1"/>
    <col min="4351" max="4351" width="13.42578125" style="1" bestFit="1" customWidth="1"/>
    <col min="4352" max="4352" width="10" style="1" bestFit="1" customWidth="1"/>
    <col min="4353" max="4353" width="16" style="1" customWidth="1"/>
    <col min="4354" max="4354" width="12.28515625" style="1" customWidth="1"/>
    <col min="4355" max="4355" width="10.28515625" style="1" customWidth="1"/>
    <col min="4356" max="4356" width="11.140625" style="1" customWidth="1"/>
    <col min="4357" max="4357" width="11.42578125" style="1"/>
    <col min="4358" max="4358" width="17.85546875" style="1" bestFit="1" customWidth="1"/>
    <col min="4359" max="4359" width="20.28515625" style="1" bestFit="1" customWidth="1"/>
    <col min="4360" max="4364" width="11.42578125" style="1"/>
    <col min="4365" max="4365" width="30.140625" style="1" bestFit="1" customWidth="1"/>
    <col min="4366" max="4366" width="19.42578125" style="1" bestFit="1" customWidth="1"/>
    <col min="4367" max="4367" width="14.42578125" style="1" bestFit="1" customWidth="1"/>
    <col min="4368" max="4368" width="19.42578125" style="1" bestFit="1" customWidth="1"/>
    <col min="4369" max="4369" width="14.42578125" style="1" bestFit="1" customWidth="1"/>
    <col min="4370" max="4370" width="20" style="1" customWidth="1"/>
    <col min="4371" max="4371" width="13.140625" style="1" bestFit="1" customWidth="1"/>
    <col min="4372" max="4372" width="7.140625" style="1" bestFit="1" customWidth="1"/>
    <col min="4373" max="4373" width="9.140625" style="1" bestFit="1" customWidth="1"/>
    <col min="4374" max="4601" width="11.42578125" style="1"/>
    <col min="4602" max="4602" width="10.42578125" style="1" customWidth="1"/>
    <col min="4603" max="4603" width="79.28515625" style="1" customWidth="1"/>
    <col min="4604" max="4604" width="13.42578125" style="1" bestFit="1" customWidth="1"/>
    <col min="4605" max="4605" width="17.42578125" style="1" customWidth="1"/>
    <col min="4606" max="4606" width="19.42578125" style="1" bestFit="1" customWidth="1"/>
    <col min="4607" max="4607" width="13.42578125" style="1" bestFit="1" customWidth="1"/>
    <col min="4608" max="4608" width="10" style="1" bestFit="1" customWidth="1"/>
    <col min="4609" max="4609" width="16" style="1" customWidth="1"/>
    <col min="4610" max="4610" width="12.28515625" style="1" customWidth="1"/>
    <col min="4611" max="4611" width="10.28515625" style="1" customWidth="1"/>
    <col min="4612" max="4612" width="11.140625" style="1" customWidth="1"/>
    <col min="4613" max="4613" width="11.42578125" style="1"/>
    <col min="4614" max="4614" width="17.85546875" style="1" bestFit="1" customWidth="1"/>
    <col min="4615" max="4615" width="20.28515625" style="1" bestFit="1" customWidth="1"/>
    <col min="4616" max="4620" width="11.42578125" style="1"/>
    <col min="4621" max="4621" width="30.140625" style="1" bestFit="1" customWidth="1"/>
    <col min="4622" max="4622" width="19.42578125" style="1" bestFit="1" customWidth="1"/>
    <col min="4623" max="4623" width="14.42578125" style="1" bestFit="1" customWidth="1"/>
    <col min="4624" max="4624" width="19.42578125" style="1" bestFit="1" customWidth="1"/>
    <col min="4625" max="4625" width="14.42578125" style="1" bestFit="1" customWidth="1"/>
    <col min="4626" max="4626" width="20" style="1" customWidth="1"/>
    <col min="4627" max="4627" width="13.140625" style="1" bestFit="1" customWidth="1"/>
    <col min="4628" max="4628" width="7.140625" style="1" bestFit="1" customWidth="1"/>
    <col min="4629" max="4629" width="9.140625" style="1" bestFit="1" customWidth="1"/>
    <col min="4630" max="4857" width="11.42578125" style="1"/>
    <col min="4858" max="4858" width="10.42578125" style="1" customWidth="1"/>
    <col min="4859" max="4859" width="79.28515625" style="1" customWidth="1"/>
    <col min="4860" max="4860" width="13.42578125" style="1" bestFit="1" customWidth="1"/>
    <col min="4861" max="4861" width="17.42578125" style="1" customWidth="1"/>
    <col min="4862" max="4862" width="19.42578125" style="1" bestFit="1" customWidth="1"/>
    <col min="4863" max="4863" width="13.42578125" style="1" bestFit="1" customWidth="1"/>
    <col min="4864" max="4864" width="10" style="1" bestFit="1" customWidth="1"/>
    <col min="4865" max="4865" width="16" style="1" customWidth="1"/>
    <col min="4866" max="4866" width="12.28515625" style="1" customWidth="1"/>
    <col min="4867" max="4867" width="10.28515625" style="1" customWidth="1"/>
    <col min="4868" max="4868" width="11.140625" style="1" customWidth="1"/>
    <col min="4869" max="4869" width="11.42578125" style="1"/>
    <col min="4870" max="4870" width="17.85546875" style="1" bestFit="1" customWidth="1"/>
    <col min="4871" max="4871" width="20.28515625" style="1" bestFit="1" customWidth="1"/>
    <col min="4872" max="4876" width="11.42578125" style="1"/>
    <col min="4877" max="4877" width="30.140625" style="1" bestFit="1" customWidth="1"/>
    <col min="4878" max="4878" width="19.42578125" style="1" bestFit="1" customWidth="1"/>
    <col min="4879" max="4879" width="14.42578125" style="1" bestFit="1" customWidth="1"/>
    <col min="4880" max="4880" width="19.42578125" style="1" bestFit="1" customWidth="1"/>
    <col min="4881" max="4881" width="14.42578125" style="1" bestFit="1" customWidth="1"/>
    <col min="4882" max="4882" width="20" style="1" customWidth="1"/>
    <col min="4883" max="4883" width="13.140625" style="1" bestFit="1" customWidth="1"/>
    <col min="4884" max="4884" width="7.140625" style="1" bestFit="1" customWidth="1"/>
    <col min="4885" max="4885" width="9.140625" style="1" bestFit="1" customWidth="1"/>
    <col min="4886" max="5113" width="11.42578125" style="1"/>
    <col min="5114" max="5114" width="10.42578125" style="1" customWidth="1"/>
    <col min="5115" max="5115" width="79.28515625" style="1" customWidth="1"/>
    <col min="5116" max="5116" width="13.42578125" style="1" bestFit="1" customWidth="1"/>
    <col min="5117" max="5117" width="17.42578125" style="1" customWidth="1"/>
    <col min="5118" max="5118" width="19.42578125" style="1" bestFit="1" customWidth="1"/>
    <col min="5119" max="5119" width="13.42578125" style="1" bestFit="1" customWidth="1"/>
    <col min="5120" max="5120" width="10" style="1" bestFit="1" customWidth="1"/>
    <col min="5121" max="5121" width="16" style="1" customWidth="1"/>
    <col min="5122" max="5122" width="12.28515625" style="1" customWidth="1"/>
    <col min="5123" max="5123" width="10.28515625" style="1" customWidth="1"/>
    <col min="5124" max="5124" width="11.140625" style="1" customWidth="1"/>
    <col min="5125" max="5125" width="11.42578125" style="1"/>
    <col min="5126" max="5126" width="17.85546875" style="1" bestFit="1" customWidth="1"/>
    <col min="5127" max="5127" width="20.28515625" style="1" bestFit="1" customWidth="1"/>
    <col min="5128" max="5132" width="11.42578125" style="1"/>
    <col min="5133" max="5133" width="30.140625" style="1" bestFit="1" customWidth="1"/>
    <col min="5134" max="5134" width="19.42578125" style="1" bestFit="1" customWidth="1"/>
    <col min="5135" max="5135" width="14.42578125" style="1" bestFit="1" customWidth="1"/>
    <col min="5136" max="5136" width="19.42578125" style="1" bestFit="1" customWidth="1"/>
    <col min="5137" max="5137" width="14.42578125" style="1" bestFit="1" customWidth="1"/>
    <col min="5138" max="5138" width="20" style="1" customWidth="1"/>
    <col min="5139" max="5139" width="13.140625" style="1" bestFit="1" customWidth="1"/>
    <col min="5140" max="5140" width="7.140625" style="1" bestFit="1" customWidth="1"/>
    <col min="5141" max="5141" width="9.140625" style="1" bestFit="1" customWidth="1"/>
    <col min="5142" max="5369" width="11.42578125" style="1"/>
    <col min="5370" max="5370" width="10.42578125" style="1" customWidth="1"/>
    <col min="5371" max="5371" width="79.28515625" style="1" customWidth="1"/>
    <col min="5372" max="5372" width="13.42578125" style="1" bestFit="1" customWidth="1"/>
    <col min="5373" max="5373" width="17.42578125" style="1" customWidth="1"/>
    <col min="5374" max="5374" width="19.42578125" style="1" bestFit="1" customWidth="1"/>
    <col min="5375" max="5375" width="13.42578125" style="1" bestFit="1" customWidth="1"/>
    <col min="5376" max="5376" width="10" style="1" bestFit="1" customWidth="1"/>
    <col min="5377" max="5377" width="16" style="1" customWidth="1"/>
    <col min="5378" max="5378" width="12.28515625" style="1" customWidth="1"/>
    <col min="5379" max="5379" width="10.28515625" style="1" customWidth="1"/>
    <col min="5380" max="5380" width="11.140625" style="1" customWidth="1"/>
    <col min="5381" max="5381" width="11.42578125" style="1"/>
    <col min="5382" max="5382" width="17.85546875" style="1" bestFit="1" customWidth="1"/>
    <col min="5383" max="5383" width="20.28515625" style="1" bestFit="1" customWidth="1"/>
    <col min="5384" max="5388" width="11.42578125" style="1"/>
    <col min="5389" max="5389" width="30.140625" style="1" bestFit="1" customWidth="1"/>
    <col min="5390" max="5390" width="19.42578125" style="1" bestFit="1" customWidth="1"/>
    <col min="5391" max="5391" width="14.42578125" style="1" bestFit="1" customWidth="1"/>
    <col min="5392" max="5392" width="19.42578125" style="1" bestFit="1" customWidth="1"/>
    <col min="5393" max="5393" width="14.42578125" style="1" bestFit="1" customWidth="1"/>
    <col min="5394" max="5394" width="20" style="1" customWidth="1"/>
    <col min="5395" max="5395" width="13.140625" style="1" bestFit="1" customWidth="1"/>
    <col min="5396" max="5396" width="7.140625" style="1" bestFit="1" customWidth="1"/>
    <col min="5397" max="5397" width="9.140625" style="1" bestFit="1" customWidth="1"/>
    <col min="5398" max="5625" width="11.42578125" style="1"/>
    <col min="5626" max="5626" width="10.42578125" style="1" customWidth="1"/>
    <col min="5627" max="5627" width="79.28515625" style="1" customWidth="1"/>
    <col min="5628" max="5628" width="13.42578125" style="1" bestFit="1" customWidth="1"/>
    <col min="5629" max="5629" width="17.42578125" style="1" customWidth="1"/>
    <col min="5630" max="5630" width="19.42578125" style="1" bestFit="1" customWidth="1"/>
    <col min="5631" max="5631" width="13.42578125" style="1" bestFit="1" customWidth="1"/>
    <col min="5632" max="5632" width="10" style="1" bestFit="1" customWidth="1"/>
    <col min="5633" max="5633" width="16" style="1" customWidth="1"/>
    <col min="5634" max="5634" width="12.28515625" style="1" customWidth="1"/>
    <col min="5635" max="5635" width="10.28515625" style="1" customWidth="1"/>
    <col min="5636" max="5636" width="11.140625" style="1" customWidth="1"/>
    <col min="5637" max="5637" width="11.42578125" style="1"/>
    <col min="5638" max="5638" width="17.85546875" style="1" bestFit="1" customWidth="1"/>
    <col min="5639" max="5639" width="20.28515625" style="1" bestFit="1" customWidth="1"/>
    <col min="5640" max="5644" width="11.42578125" style="1"/>
    <col min="5645" max="5645" width="30.140625" style="1" bestFit="1" customWidth="1"/>
    <col min="5646" max="5646" width="19.42578125" style="1" bestFit="1" customWidth="1"/>
    <col min="5647" max="5647" width="14.42578125" style="1" bestFit="1" customWidth="1"/>
    <col min="5648" max="5648" width="19.42578125" style="1" bestFit="1" customWidth="1"/>
    <col min="5649" max="5649" width="14.42578125" style="1" bestFit="1" customWidth="1"/>
    <col min="5650" max="5650" width="20" style="1" customWidth="1"/>
    <col min="5651" max="5651" width="13.140625" style="1" bestFit="1" customWidth="1"/>
    <col min="5652" max="5652" width="7.140625" style="1" bestFit="1" customWidth="1"/>
    <col min="5653" max="5653" width="9.140625" style="1" bestFit="1" customWidth="1"/>
    <col min="5654" max="5881" width="11.42578125" style="1"/>
    <col min="5882" max="5882" width="10.42578125" style="1" customWidth="1"/>
    <col min="5883" max="5883" width="79.28515625" style="1" customWidth="1"/>
    <col min="5884" max="5884" width="13.42578125" style="1" bestFit="1" customWidth="1"/>
    <col min="5885" max="5885" width="17.42578125" style="1" customWidth="1"/>
    <col min="5886" max="5886" width="19.42578125" style="1" bestFit="1" customWidth="1"/>
    <col min="5887" max="5887" width="13.42578125" style="1" bestFit="1" customWidth="1"/>
    <col min="5888" max="5888" width="10" style="1" bestFit="1" customWidth="1"/>
    <col min="5889" max="5889" width="16" style="1" customWidth="1"/>
    <col min="5890" max="5890" width="12.28515625" style="1" customWidth="1"/>
    <col min="5891" max="5891" width="10.28515625" style="1" customWidth="1"/>
    <col min="5892" max="5892" width="11.140625" style="1" customWidth="1"/>
    <col min="5893" max="5893" width="11.42578125" style="1"/>
    <col min="5894" max="5894" width="17.85546875" style="1" bestFit="1" customWidth="1"/>
    <col min="5895" max="5895" width="20.28515625" style="1" bestFit="1" customWidth="1"/>
    <col min="5896" max="5900" width="11.42578125" style="1"/>
    <col min="5901" max="5901" width="30.140625" style="1" bestFit="1" customWidth="1"/>
    <col min="5902" max="5902" width="19.42578125" style="1" bestFit="1" customWidth="1"/>
    <col min="5903" max="5903" width="14.42578125" style="1" bestFit="1" customWidth="1"/>
    <col min="5904" max="5904" width="19.42578125" style="1" bestFit="1" customWidth="1"/>
    <col min="5905" max="5905" width="14.42578125" style="1" bestFit="1" customWidth="1"/>
    <col min="5906" max="5906" width="20" style="1" customWidth="1"/>
    <col min="5907" max="5907" width="13.140625" style="1" bestFit="1" customWidth="1"/>
    <col min="5908" max="5908" width="7.140625" style="1" bestFit="1" customWidth="1"/>
    <col min="5909" max="5909" width="9.140625" style="1" bestFit="1" customWidth="1"/>
    <col min="5910" max="6137" width="11.42578125" style="1"/>
    <col min="6138" max="6138" width="10.42578125" style="1" customWidth="1"/>
    <col min="6139" max="6139" width="79.28515625" style="1" customWidth="1"/>
    <col min="6140" max="6140" width="13.42578125" style="1" bestFit="1" customWidth="1"/>
    <col min="6141" max="6141" width="17.42578125" style="1" customWidth="1"/>
    <col min="6142" max="6142" width="19.42578125" style="1" bestFit="1" customWidth="1"/>
    <col min="6143" max="6143" width="13.42578125" style="1" bestFit="1" customWidth="1"/>
    <col min="6144" max="6144" width="10" style="1" bestFit="1" customWidth="1"/>
    <col min="6145" max="6145" width="16" style="1" customWidth="1"/>
    <col min="6146" max="6146" width="12.28515625" style="1" customWidth="1"/>
    <col min="6147" max="6147" width="10.28515625" style="1" customWidth="1"/>
    <col min="6148" max="6148" width="11.140625" style="1" customWidth="1"/>
    <col min="6149" max="6149" width="11.42578125" style="1"/>
    <col min="6150" max="6150" width="17.85546875" style="1" bestFit="1" customWidth="1"/>
    <col min="6151" max="6151" width="20.28515625" style="1" bestFit="1" customWidth="1"/>
    <col min="6152" max="6156" width="11.42578125" style="1"/>
    <col min="6157" max="6157" width="30.140625" style="1" bestFit="1" customWidth="1"/>
    <col min="6158" max="6158" width="19.42578125" style="1" bestFit="1" customWidth="1"/>
    <col min="6159" max="6159" width="14.42578125" style="1" bestFit="1" customWidth="1"/>
    <col min="6160" max="6160" width="19.42578125" style="1" bestFit="1" customWidth="1"/>
    <col min="6161" max="6161" width="14.42578125" style="1" bestFit="1" customWidth="1"/>
    <col min="6162" max="6162" width="20" style="1" customWidth="1"/>
    <col min="6163" max="6163" width="13.140625" style="1" bestFit="1" customWidth="1"/>
    <col min="6164" max="6164" width="7.140625" style="1" bestFit="1" customWidth="1"/>
    <col min="6165" max="6165" width="9.140625" style="1" bestFit="1" customWidth="1"/>
    <col min="6166" max="6393" width="11.42578125" style="1"/>
    <col min="6394" max="6394" width="10.42578125" style="1" customWidth="1"/>
    <col min="6395" max="6395" width="79.28515625" style="1" customWidth="1"/>
    <col min="6396" max="6396" width="13.42578125" style="1" bestFit="1" customWidth="1"/>
    <col min="6397" max="6397" width="17.42578125" style="1" customWidth="1"/>
    <col min="6398" max="6398" width="19.42578125" style="1" bestFit="1" customWidth="1"/>
    <col min="6399" max="6399" width="13.42578125" style="1" bestFit="1" customWidth="1"/>
    <col min="6400" max="6400" width="10" style="1" bestFit="1" customWidth="1"/>
    <col min="6401" max="6401" width="16" style="1" customWidth="1"/>
    <col min="6402" max="6402" width="12.28515625" style="1" customWidth="1"/>
    <col min="6403" max="6403" width="10.28515625" style="1" customWidth="1"/>
    <col min="6404" max="6404" width="11.140625" style="1" customWidth="1"/>
    <col min="6405" max="6405" width="11.42578125" style="1"/>
    <col min="6406" max="6406" width="17.85546875" style="1" bestFit="1" customWidth="1"/>
    <col min="6407" max="6407" width="20.28515625" style="1" bestFit="1" customWidth="1"/>
    <col min="6408" max="6412" width="11.42578125" style="1"/>
    <col min="6413" max="6413" width="30.140625" style="1" bestFit="1" customWidth="1"/>
    <col min="6414" max="6414" width="19.42578125" style="1" bestFit="1" customWidth="1"/>
    <col min="6415" max="6415" width="14.42578125" style="1" bestFit="1" customWidth="1"/>
    <col min="6416" max="6416" width="19.42578125" style="1" bestFit="1" customWidth="1"/>
    <col min="6417" max="6417" width="14.42578125" style="1" bestFit="1" customWidth="1"/>
    <col min="6418" max="6418" width="20" style="1" customWidth="1"/>
    <col min="6419" max="6419" width="13.140625" style="1" bestFit="1" customWidth="1"/>
    <col min="6420" max="6420" width="7.140625" style="1" bestFit="1" customWidth="1"/>
    <col min="6421" max="6421" width="9.140625" style="1" bestFit="1" customWidth="1"/>
    <col min="6422" max="6649" width="11.42578125" style="1"/>
    <col min="6650" max="6650" width="10.42578125" style="1" customWidth="1"/>
    <col min="6651" max="6651" width="79.28515625" style="1" customWidth="1"/>
    <col min="6652" max="6652" width="13.42578125" style="1" bestFit="1" customWidth="1"/>
    <col min="6653" max="6653" width="17.42578125" style="1" customWidth="1"/>
    <col min="6654" max="6654" width="19.42578125" style="1" bestFit="1" customWidth="1"/>
    <col min="6655" max="6655" width="13.42578125" style="1" bestFit="1" customWidth="1"/>
    <col min="6656" max="6656" width="10" style="1" bestFit="1" customWidth="1"/>
    <col min="6657" max="6657" width="16" style="1" customWidth="1"/>
    <col min="6658" max="6658" width="12.28515625" style="1" customWidth="1"/>
    <col min="6659" max="6659" width="10.28515625" style="1" customWidth="1"/>
    <col min="6660" max="6660" width="11.140625" style="1" customWidth="1"/>
    <col min="6661" max="6661" width="11.42578125" style="1"/>
    <col min="6662" max="6662" width="17.85546875" style="1" bestFit="1" customWidth="1"/>
    <col min="6663" max="6663" width="20.28515625" style="1" bestFit="1" customWidth="1"/>
    <col min="6664" max="6668" width="11.42578125" style="1"/>
    <col min="6669" max="6669" width="30.140625" style="1" bestFit="1" customWidth="1"/>
    <col min="6670" max="6670" width="19.42578125" style="1" bestFit="1" customWidth="1"/>
    <col min="6671" max="6671" width="14.42578125" style="1" bestFit="1" customWidth="1"/>
    <col min="6672" max="6672" width="19.42578125" style="1" bestFit="1" customWidth="1"/>
    <col min="6673" max="6673" width="14.42578125" style="1" bestFit="1" customWidth="1"/>
    <col min="6674" max="6674" width="20" style="1" customWidth="1"/>
    <col min="6675" max="6675" width="13.140625" style="1" bestFit="1" customWidth="1"/>
    <col min="6676" max="6676" width="7.140625" style="1" bestFit="1" customWidth="1"/>
    <col min="6677" max="6677" width="9.140625" style="1" bestFit="1" customWidth="1"/>
    <col min="6678" max="6905" width="11.42578125" style="1"/>
    <col min="6906" max="6906" width="10.42578125" style="1" customWidth="1"/>
    <col min="6907" max="6907" width="79.28515625" style="1" customWidth="1"/>
    <col min="6908" max="6908" width="13.42578125" style="1" bestFit="1" customWidth="1"/>
    <col min="6909" max="6909" width="17.42578125" style="1" customWidth="1"/>
    <col min="6910" max="6910" width="19.42578125" style="1" bestFit="1" customWidth="1"/>
    <col min="6911" max="6911" width="13.42578125" style="1" bestFit="1" customWidth="1"/>
    <col min="6912" max="6912" width="10" style="1" bestFit="1" customWidth="1"/>
    <col min="6913" max="6913" width="16" style="1" customWidth="1"/>
    <col min="6914" max="6914" width="12.28515625" style="1" customWidth="1"/>
    <col min="6915" max="6915" width="10.28515625" style="1" customWidth="1"/>
    <col min="6916" max="6916" width="11.140625" style="1" customWidth="1"/>
    <col min="6917" max="6917" width="11.42578125" style="1"/>
    <col min="6918" max="6918" width="17.85546875" style="1" bestFit="1" customWidth="1"/>
    <col min="6919" max="6919" width="20.28515625" style="1" bestFit="1" customWidth="1"/>
    <col min="6920" max="6924" width="11.42578125" style="1"/>
    <col min="6925" max="6925" width="30.140625" style="1" bestFit="1" customWidth="1"/>
    <col min="6926" max="6926" width="19.42578125" style="1" bestFit="1" customWidth="1"/>
    <col min="6927" max="6927" width="14.42578125" style="1" bestFit="1" customWidth="1"/>
    <col min="6928" max="6928" width="19.42578125" style="1" bestFit="1" customWidth="1"/>
    <col min="6929" max="6929" width="14.42578125" style="1" bestFit="1" customWidth="1"/>
    <col min="6930" max="6930" width="20" style="1" customWidth="1"/>
    <col min="6931" max="6931" width="13.140625" style="1" bestFit="1" customWidth="1"/>
    <col min="6932" max="6932" width="7.140625" style="1" bestFit="1" customWidth="1"/>
    <col min="6933" max="6933" width="9.140625" style="1" bestFit="1" customWidth="1"/>
    <col min="6934" max="7161" width="11.42578125" style="1"/>
    <col min="7162" max="7162" width="10.42578125" style="1" customWidth="1"/>
    <col min="7163" max="7163" width="79.28515625" style="1" customWidth="1"/>
    <col min="7164" max="7164" width="13.42578125" style="1" bestFit="1" customWidth="1"/>
    <col min="7165" max="7165" width="17.42578125" style="1" customWidth="1"/>
    <col min="7166" max="7166" width="19.42578125" style="1" bestFit="1" customWidth="1"/>
    <col min="7167" max="7167" width="13.42578125" style="1" bestFit="1" customWidth="1"/>
    <col min="7168" max="7168" width="10" style="1" bestFit="1" customWidth="1"/>
    <col min="7169" max="7169" width="16" style="1" customWidth="1"/>
    <col min="7170" max="7170" width="12.28515625" style="1" customWidth="1"/>
    <col min="7171" max="7171" width="10.28515625" style="1" customWidth="1"/>
    <col min="7172" max="7172" width="11.140625" style="1" customWidth="1"/>
    <col min="7173" max="7173" width="11.42578125" style="1"/>
    <col min="7174" max="7174" width="17.85546875" style="1" bestFit="1" customWidth="1"/>
    <col min="7175" max="7175" width="20.28515625" style="1" bestFit="1" customWidth="1"/>
    <col min="7176" max="7180" width="11.42578125" style="1"/>
    <col min="7181" max="7181" width="30.140625" style="1" bestFit="1" customWidth="1"/>
    <col min="7182" max="7182" width="19.42578125" style="1" bestFit="1" customWidth="1"/>
    <col min="7183" max="7183" width="14.42578125" style="1" bestFit="1" customWidth="1"/>
    <col min="7184" max="7184" width="19.42578125" style="1" bestFit="1" customWidth="1"/>
    <col min="7185" max="7185" width="14.42578125" style="1" bestFit="1" customWidth="1"/>
    <col min="7186" max="7186" width="20" style="1" customWidth="1"/>
    <col min="7187" max="7187" width="13.140625" style="1" bestFit="1" customWidth="1"/>
    <col min="7188" max="7188" width="7.140625" style="1" bestFit="1" customWidth="1"/>
    <col min="7189" max="7189" width="9.140625" style="1" bestFit="1" customWidth="1"/>
    <col min="7190" max="7417" width="11.42578125" style="1"/>
    <col min="7418" max="7418" width="10.42578125" style="1" customWidth="1"/>
    <col min="7419" max="7419" width="79.28515625" style="1" customWidth="1"/>
    <col min="7420" max="7420" width="13.42578125" style="1" bestFit="1" customWidth="1"/>
    <col min="7421" max="7421" width="17.42578125" style="1" customWidth="1"/>
    <col min="7422" max="7422" width="19.42578125" style="1" bestFit="1" customWidth="1"/>
    <col min="7423" max="7423" width="13.42578125" style="1" bestFit="1" customWidth="1"/>
    <col min="7424" max="7424" width="10" style="1" bestFit="1" customWidth="1"/>
    <col min="7425" max="7425" width="16" style="1" customWidth="1"/>
    <col min="7426" max="7426" width="12.28515625" style="1" customWidth="1"/>
    <col min="7427" max="7427" width="10.28515625" style="1" customWidth="1"/>
    <col min="7428" max="7428" width="11.140625" style="1" customWidth="1"/>
    <col min="7429" max="7429" width="11.42578125" style="1"/>
    <col min="7430" max="7430" width="17.85546875" style="1" bestFit="1" customWidth="1"/>
    <col min="7431" max="7431" width="20.28515625" style="1" bestFit="1" customWidth="1"/>
    <col min="7432" max="7436" width="11.42578125" style="1"/>
    <col min="7437" max="7437" width="30.140625" style="1" bestFit="1" customWidth="1"/>
    <col min="7438" max="7438" width="19.42578125" style="1" bestFit="1" customWidth="1"/>
    <col min="7439" max="7439" width="14.42578125" style="1" bestFit="1" customWidth="1"/>
    <col min="7440" max="7440" width="19.42578125" style="1" bestFit="1" customWidth="1"/>
    <col min="7441" max="7441" width="14.42578125" style="1" bestFit="1" customWidth="1"/>
    <col min="7442" max="7442" width="20" style="1" customWidth="1"/>
    <col min="7443" max="7443" width="13.140625" style="1" bestFit="1" customWidth="1"/>
    <col min="7444" max="7444" width="7.140625" style="1" bestFit="1" customWidth="1"/>
    <col min="7445" max="7445" width="9.140625" style="1" bestFit="1" customWidth="1"/>
    <col min="7446" max="7673" width="11.42578125" style="1"/>
    <col min="7674" max="7674" width="10.42578125" style="1" customWidth="1"/>
    <col min="7675" max="7675" width="79.28515625" style="1" customWidth="1"/>
    <col min="7676" max="7676" width="13.42578125" style="1" bestFit="1" customWidth="1"/>
    <col min="7677" max="7677" width="17.42578125" style="1" customWidth="1"/>
    <col min="7678" max="7678" width="19.42578125" style="1" bestFit="1" customWidth="1"/>
    <col min="7679" max="7679" width="13.42578125" style="1" bestFit="1" customWidth="1"/>
    <col min="7680" max="7680" width="10" style="1" bestFit="1" customWidth="1"/>
    <col min="7681" max="7681" width="16" style="1" customWidth="1"/>
    <col min="7682" max="7682" width="12.28515625" style="1" customWidth="1"/>
    <col min="7683" max="7683" width="10.28515625" style="1" customWidth="1"/>
    <col min="7684" max="7684" width="11.140625" style="1" customWidth="1"/>
    <col min="7685" max="7685" width="11.42578125" style="1"/>
    <col min="7686" max="7686" width="17.85546875" style="1" bestFit="1" customWidth="1"/>
    <col min="7687" max="7687" width="20.28515625" style="1" bestFit="1" customWidth="1"/>
    <col min="7688" max="7692" width="11.42578125" style="1"/>
    <col min="7693" max="7693" width="30.140625" style="1" bestFit="1" customWidth="1"/>
    <col min="7694" max="7694" width="19.42578125" style="1" bestFit="1" customWidth="1"/>
    <col min="7695" max="7695" width="14.42578125" style="1" bestFit="1" customWidth="1"/>
    <col min="7696" max="7696" width="19.42578125" style="1" bestFit="1" customWidth="1"/>
    <col min="7697" max="7697" width="14.42578125" style="1" bestFit="1" customWidth="1"/>
    <col min="7698" max="7698" width="20" style="1" customWidth="1"/>
    <col min="7699" max="7699" width="13.140625" style="1" bestFit="1" customWidth="1"/>
    <col min="7700" max="7700" width="7.140625" style="1" bestFit="1" customWidth="1"/>
    <col min="7701" max="7701" width="9.140625" style="1" bestFit="1" customWidth="1"/>
    <col min="7702" max="7929" width="11.42578125" style="1"/>
    <col min="7930" max="7930" width="10.42578125" style="1" customWidth="1"/>
    <col min="7931" max="7931" width="79.28515625" style="1" customWidth="1"/>
    <col min="7932" max="7932" width="13.42578125" style="1" bestFit="1" customWidth="1"/>
    <col min="7933" max="7933" width="17.42578125" style="1" customWidth="1"/>
    <col min="7934" max="7934" width="19.42578125" style="1" bestFit="1" customWidth="1"/>
    <col min="7935" max="7935" width="13.42578125" style="1" bestFit="1" customWidth="1"/>
    <col min="7936" max="7936" width="10" style="1" bestFit="1" customWidth="1"/>
    <col min="7937" max="7937" width="16" style="1" customWidth="1"/>
    <col min="7938" max="7938" width="12.28515625" style="1" customWidth="1"/>
    <col min="7939" max="7939" width="10.28515625" style="1" customWidth="1"/>
    <col min="7940" max="7940" width="11.140625" style="1" customWidth="1"/>
    <col min="7941" max="7941" width="11.42578125" style="1"/>
    <col min="7942" max="7942" width="17.85546875" style="1" bestFit="1" customWidth="1"/>
    <col min="7943" max="7943" width="20.28515625" style="1" bestFit="1" customWidth="1"/>
    <col min="7944" max="7948" width="11.42578125" style="1"/>
    <col min="7949" max="7949" width="30.140625" style="1" bestFit="1" customWidth="1"/>
    <col min="7950" max="7950" width="19.42578125" style="1" bestFit="1" customWidth="1"/>
    <col min="7951" max="7951" width="14.42578125" style="1" bestFit="1" customWidth="1"/>
    <col min="7952" max="7952" width="19.42578125" style="1" bestFit="1" customWidth="1"/>
    <col min="7953" max="7953" width="14.42578125" style="1" bestFit="1" customWidth="1"/>
    <col min="7954" max="7954" width="20" style="1" customWidth="1"/>
    <col min="7955" max="7955" width="13.140625" style="1" bestFit="1" customWidth="1"/>
    <col min="7956" max="7956" width="7.140625" style="1" bestFit="1" customWidth="1"/>
    <col min="7957" max="7957" width="9.140625" style="1" bestFit="1" customWidth="1"/>
    <col min="7958" max="8185" width="11.42578125" style="1"/>
    <col min="8186" max="8186" width="10.42578125" style="1" customWidth="1"/>
    <col min="8187" max="8187" width="79.28515625" style="1" customWidth="1"/>
    <col min="8188" max="8188" width="13.42578125" style="1" bestFit="1" customWidth="1"/>
    <col min="8189" max="8189" width="17.42578125" style="1" customWidth="1"/>
    <col min="8190" max="8190" width="19.42578125" style="1" bestFit="1" customWidth="1"/>
    <col min="8191" max="8191" width="13.42578125" style="1" bestFit="1" customWidth="1"/>
    <col min="8192" max="8192" width="10" style="1" bestFit="1" customWidth="1"/>
    <col min="8193" max="8193" width="16" style="1" customWidth="1"/>
    <col min="8194" max="8194" width="12.28515625" style="1" customWidth="1"/>
    <col min="8195" max="8195" width="10.28515625" style="1" customWidth="1"/>
    <col min="8196" max="8196" width="11.140625" style="1" customWidth="1"/>
    <col min="8197" max="8197" width="11.42578125" style="1"/>
    <col min="8198" max="8198" width="17.85546875" style="1" bestFit="1" customWidth="1"/>
    <col min="8199" max="8199" width="20.28515625" style="1" bestFit="1" customWidth="1"/>
    <col min="8200" max="8204" width="11.42578125" style="1"/>
    <col min="8205" max="8205" width="30.140625" style="1" bestFit="1" customWidth="1"/>
    <col min="8206" max="8206" width="19.42578125" style="1" bestFit="1" customWidth="1"/>
    <col min="8207" max="8207" width="14.42578125" style="1" bestFit="1" customWidth="1"/>
    <col min="8208" max="8208" width="19.42578125" style="1" bestFit="1" customWidth="1"/>
    <col min="8209" max="8209" width="14.42578125" style="1" bestFit="1" customWidth="1"/>
    <col min="8210" max="8210" width="20" style="1" customWidth="1"/>
    <col min="8211" max="8211" width="13.140625" style="1" bestFit="1" customWidth="1"/>
    <col min="8212" max="8212" width="7.140625" style="1" bestFit="1" customWidth="1"/>
    <col min="8213" max="8213" width="9.140625" style="1" bestFit="1" customWidth="1"/>
    <col min="8214" max="8441" width="11.42578125" style="1"/>
    <col min="8442" max="8442" width="10.42578125" style="1" customWidth="1"/>
    <col min="8443" max="8443" width="79.28515625" style="1" customWidth="1"/>
    <col min="8444" max="8444" width="13.42578125" style="1" bestFit="1" customWidth="1"/>
    <col min="8445" max="8445" width="17.42578125" style="1" customWidth="1"/>
    <col min="8446" max="8446" width="19.42578125" style="1" bestFit="1" customWidth="1"/>
    <col min="8447" max="8447" width="13.42578125" style="1" bestFit="1" customWidth="1"/>
    <col min="8448" max="8448" width="10" style="1" bestFit="1" customWidth="1"/>
    <col min="8449" max="8449" width="16" style="1" customWidth="1"/>
    <col min="8450" max="8450" width="12.28515625" style="1" customWidth="1"/>
    <col min="8451" max="8451" width="10.28515625" style="1" customWidth="1"/>
    <col min="8452" max="8452" width="11.140625" style="1" customWidth="1"/>
    <col min="8453" max="8453" width="11.42578125" style="1"/>
    <col min="8454" max="8454" width="17.85546875" style="1" bestFit="1" customWidth="1"/>
    <col min="8455" max="8455" width="20.28515625" style="1" bestFit="1" customWidth="1"/>
    <col min="8456" max="8460" width="11.42578125" style="1"/>
    <col min="8461" max="8461" width="30.140625" style="1" bestFit="1" customWidth="1"/>
    <col min="8462" max="8462" width="19.42578125" style="1" bestFit="1" customWidth="1"/>
    <col min="8463" max="8463" width="14.42578125" style="1" bestFit="1" customWidth="1"/>
    <col min="8464" max="8464" width="19.42578125" style="1" bestFit="1" customWidth="1"/>
    <col min="8465" max="8465" width="14.42578125" style="1" bestFit="1" customWidth="1"/>
    <col min="8466" max="8466" width="20" style="1" customWidth="1"/>
    <col min="8467" max="8467" width="13.140625" style="1" bestFit="1" customWidth="1"/>
    <col min="8468" max="8468" width="7.140625" style="1" bestFit="1" customWidth="1"/>
    <col min="8469" max="8469" width="9.140625" style="1" bestFit="1" customWidth="1"/>
    <col min="8470" max="8697" width="11.42578125" style="1"/>
    <col min="8698" max="8698" width="10.42578125" style="1" customWidth="1"/>
    <col min="8699" max="8699" width="79.28515625" style="1" customWidth="1"/>
    <col min="8700" max="8700" width="13.42578125" style="1" bestFit="1" customWidth="1"/>
    <col min="8701" max="8701" width="17.42578125" style="1" customWidth="1"/>
    <col min="8702" max="8702" width="19.42578125" style="1" bestFit="1" customWidth="1"/>
    <col min="8703" max="8703" width="13.42578125" style="1" bestFit="1" customWidth="1"/>
    <col min="8704" max="8704" width="10" style="1" bestFit="1" customWidth="1"/>
    <col min="8705" max="8705" width="16" style="1" customWidth="1"/>
    <col min="8706" max="8706" width="12.28515625" style="1" customWidth="1"/>
    <col min="8707" max="8707" width="10.28515625" style="1" customWidth="1"/>
    <col min="8708" max="8708" width="11.140625" style="1" customWidth="1"/>
    <col min="8709" max="8709" width="11.42578125" style="1"/>
    <col min="8710" max="8710" width="17.85546875" style="1" bestFit="1" customWidth="1"/>
    <col min="8711" max="8711" width="20.28515625" style="1" bestFit="1" customWidth="1"/>
    <col min="8712" max="8716" width="11.42578125" style="1"/>
    <col min="8717" max="8717" width="30.140625" style="1" bestFit="1" customWidth="1"/>
    <col min="8718" max="8718" width="19.42578125" style="1" bestFit="1" customWidth="1"/>
    <col min="8719" max="8719" width="14.42578125" style="1" bestFit="1" customWidth="1"/>
    <col min="8720" max="8720" width="19.42578125" style="1" bestFit="1" customWidth="1"/>
    <col min="8721" max="8721" width="14.42578125" style="1" bestFit="1" customWidth="1"/>
    <col min="8722" max="8722" width="20" style="1" customWidth="1"/>
    <col min="8723" max="8723" width="13.140625" style="1" bestFit="1" customWidth="1"/>
    <col min="8724" max="8724" width="7.140625" style="1" bestFit="1" customWidth="1"/>
    <col min="8725" max="8725" width="9.140625" style="1" bestFit="1" customWidth="1"/>
    <col min="8726" max="8953" width="11.42578125" style="1"/>
    <col min="8954" max="8954" width="10.42578125" style="1" customWidth="1"/>
    <col min="8955" max="8955" width="79.28515625" style="1" customWidth="1"/>
    <col min="8956" max="8956" width="13.42578125" style="1" bestFit="1" customWidth="1"/>
    <col min="8957" max="8957" width="17.42578125" style="1" customWidth="1"/>
    <col min="8958" max="8958" width="19.42578125" style="1" bestFit="1" customWidth="1"/>
    <col min="8959" max="8959" width="13.42578125" style="1" bestFit="1" customWidth="1"/>
    <col min="8960" max="8960" width="10" style="1" bestFit="1" customWidth="1"/>
    <col min="8961" max="8961" width="16" style="1" customWidth="1"/>
    <col min="8962" max="8962" width="12.28515625" style="1" customWidth="1"/>
    <col min="8963" max="8963" width="10.28515625" style="1" customWidth="1"/>
    <col min="8964" max="8964" width="11.140625" style="1" customWidth="1"/>
    <col min="8965" max="8965" width="11.42578125" style="1"/>
    <col min="8966" max="8966" width="17.85546875" style="1" bestFit="1" customWidth="1"/>
    <col min="8967" max="8967" width="20.28515625" style="1" bestFit="1" customWidth="1"/>
    <col min="8968" max="8972" width="11.42578125" style="1"/>
    <col min="8973" max="8973" width="30.140625" style="1" bestFit="1" customWidth="1"/>
    <col min="8974" max="8974" width="19.42578125" style="1" bestFit="1" customWidth="1"/>
    <col min="8975" max="8975" width="14.42578125" style="1" bestFit="1" customWidth="1"/>
    <col min="8976" max="8976" width="19.42578125" style="1" bestFit="1" customWidth="1"/>
    <col min="8977" max="8977" width="14.42578125" style="1" bestFit="1" customWidth="1"/>
    <col min="8978" max="8978" width="20" style="1" customWidth="1"/>
    <col min="8979" max="8979" width="13.140625" style="1" bestFit="1" customWidth="1"/>
    <col min="8980" max="8980" width="7.140625" style="1" bestFit="1" customWidth="1"/>
    <col min="8981" max="8981" width="9.140625" style="1" bestFit="1" customWidth="1"/>
    <col min="8982" max="9209" width="11.42578125" style="1"/>
    <col min="9210" max="9210" width="10.42578125" style="1" customWidth="1"/>
    <col min="9211" max="9211" width="79.28515625" style="1" customWidth="1"/>
    <col min="9212" max="9212" width="13.42578125" style="1" bestFit="1" customWidth="1"/>
    <col min="9213" max="9213" width="17.42578125" style="1" customWidth="1"/>
    <col min="9214" max="9214" width="19.42578125" style="1" bestFit="1" customWidth="1"/>
    <col min="9215" max="9215" width="13.42578125" style="1" bestFit="1" customWidth="1"/>
    <col min="9216" max="9216" width="10" style="1" bestFit="1" customWidth="1"/>
    <col min="9217" max="9217" width="16" style="1" customWidth="1"/>
    <col min="9218" max="9218" width="12.28515625" style="1" customWidth="1"/>
    <col min="9219" max="9219" width="10.28515625" style="1" customWidth="1"/>
    <col min="9220" max="9220" width="11.140625" style="1" customWidth="1"/>
    <col min="9221" max="9221" width="11.42578125" style="1"/>
    <col min="9222" max="9222" width="17.85546875" style="1" bestFit="1" customWidth="1"/>
    <col min="9223" max="9223" width="20.28515625" style="1" bestFit="1" customWidth="1"/>
    <col min="9224" max="9228" width="11.42578125" style="1"/>
    <col min="9229" max="9229" width="30.140625" style="1" bestFit="1" customWidth="1"/>
    <col min="9230" max="9230" width="19.42578125" style="1" bestFit="1" customWidth="1"/>
    <col min="9231" max="9231" width="14.42578125" style="1" bestFit="1" customWidth="1"/>
    <col min="9232" max="9232" width="19.42578125" style="1" bestFit="1" customWidth="1"/>
    <col min="9233" max="9233" width="14.42578125" style="1" bestFit="1" customWidth="1"/>
    <col min="9234" max="9234" width="20" style="1" customWidth="1"/>
    <col min="9235" max="9235" width="13.140625" style="1" bestFit="1" customWidth="1"/>
    <col min="9236" max="9236" width="7.140625" style="1" bestFit="1" customWidth="1"/>
    <col min="9237" max="9237" width="9.140625" style="1" bestFit="1" customWidth="1"/>
    <col min="9238" max="9465" width="11.42578125" style="1"/>
    <col min="9466" max="9466" width="10.42578125" style="1" customWidth="1"/>
    <col min="9467" max="9467" width="79.28515625" style="1" customWidth="1"/>
    <col min="9468" max="9468" width="13.42578125" style="1" bestFit="1" customWidth="1"/>
    <col min="9469" max="9469" width="17.42578125" style="1" customWidth="1"/>
    <col min="9470" max="9470" width="19.42578125" style="1" bestFit="1" customWidth="1"/>
    <col min="9471" max="9471" width="13.42578125" style="1" bestFit="1" customWidth="1"/>
    <col min="9472" max="9472" width="10" style="1" bestFit="1" customWidth="1"/>
    <col min="9473" max="9473" width="16" style="1" customWidth="1"/>
    <col min="9474" max="9474" width="12.28515625" style="1" customWidth="1"/>
    <col min="9475" max="9475" width="10.28515625" style="1" customWidth="1"/>
    <col min="9476" max="9476" width="11.140625" style="1" customWidth="1"/>
    <col min="9477" max="9477" width="11.42578125" style="1"/>
    <col min="9478" max="9478" width="17.85546875" style="1" bestFit="1" customWidth="1"/>
    <col min="9479" max="9479" width="20.28515625" style="1" bestFit="1" customWidth="1"/>
    <col min="9480" max="9484" width="11.42578125" style="1"/>
    <col min="9485" max="9485" width="30.140625" style="1" bestFit="1" customWidth="1"/>
    <col min="9486" max="9486" width="19.42578125" style="1" bestFit="1" customWidth="1"/>
    <col min="9487" max="9487" width="14.42578125" style="1" bestFit="1" customWidth="1"/>
    <col min="9488" max="9488" width="19.42578125" style="1" bestFit="1" customWidth="1"/>
    <col min="9489" max="9489" width="14.42578125" style="1" bestFit="1" customWidth="1"/>
    <col min="9490" max="9490" width="20" style="1" customWidth="1"/>
    <col min="9491" max="9491" width="13.140625" style="1" bestFit="1" customWidth="1"/>
    <col min="9492" max="9492" width="7.140625" style="1" bestFit="1" customWidth="1"/>
    <col min="9493" max="9493" width="9.140625" style="1" bestFit="1" customWidth="1"/>
    <col min="9494" max="9721" width="11.42578125" style="1"/>
    <col min="9722" max="9722" width="10.42578125" style="1" customWidth="1"/>
    <col min="9723" max="9723" width="79.28515625" style="1" customWidth="1"/>
    <col min="9724" max="9724" width="13.42578125" style="1" bestFit="1" customWidth="1"/>
    <col min="9725" max="9725" width="17.42578125" style="1" customWidth="1"/>
    <col min="9726" max="9726" width="19.42578125" style="1" bestFit="1" customWidth="1"/>
    <col min="9727" max="9727" width="13.42578125" style="1" bestFit="1" customWidth="1"/>
    <col min="9728" max="9728" width="10" style="1" bestFit="1" customWidth="1"/>
    <col min="9729" max="9729" width="16" style="1" customWidth="1"/>
    <col min="9730" max="9730" width="12.28515625" style="1" customWidth="1"/>
    <col min="9731" max="9731" width="10.28515625" style="1" customWidth="1"/>
    <col min="9732" max="9732" width="11.140625" style="1" customWidth="1"/>
    <col min="9733" max="9733" width="11.42578125" style="1"/>
    <col min="9734" max="9734" width="17.85546875" style="1" bestFit="1" customWidth="1"/>
    <col min="9735" max="9735" width="20.28515625" style="1" bestFit="1" customWidth="1"/>
    <col min="9736" max="9740" width="11.42578125" style="1"/>
    <col min="9741" max="9741" width="30.140625" style="1" bestFit="1" customWidth="1"/>
    <col min="9742" max="9742" width="19.42578125" style="1" bestFit="1" customWidth="1"/>
    <col min="9743" max="9743" width="14.42578125" style="1" bestFit="1" customWidth="1"/>
    <col min="9744" max="9744" width="19.42578125" style="1" bestFit="1" customWidth="1"/>
    <col min="9745" max="9745" width="14.42578125" style="1" bestFit="1" customWidth="1"/>
    <col min="9746" max="9746" width="20" style="1" customWidth="1"/>
    <col min="9747" max="9747" width="13.140625" style="1" bestFit="1" customWidth="1"/>
    <col min="9748" max="9748" width="7.140625" style="1" bestFit="1" customWidth="1"/>
    <col min="9749" max="9749" width="9.140625" style="1" bestFit="1" customWidth="1"/>
    <col min="9750" max="9977" width="11.42578125" style="1"/>
    <col min="9978" max="9978" width="10.42578125" style="1" customWidth="1"/>
    <col min="9979" max="9979" width="79.28515625" style="1" customWidth="1"/>
    <col min="9980" max="9980" width="13.42578125" style="1" bestFit="1" customWidth="1"/>
    <col min="9981" max="9981" width="17.42578125" style="1" customWidth="1"/>
    <col min="9982" max="9982" width="19.42578125" style="1" bestFit="1" customWidth="1"/>
    <col min="9983" max="9983" width="13.42578125" style="1" bestFit="1" customWidth="1"/>
    <col min="9984" max="9984" width="10" style="1" bestFit="1" customWidth="1"/>
    <col min="9985" max="9985" width="16" style="1" customWidth="1"/>
    <col min="9986" max="9986" width="12.28515625" style="1" customWidth="1"/>
    <col min="9987" max="9987" width="10.28515625" style="1" customWidth="1"/>
    <col min="9988" max="9988" width="11.140625" style="1" customWidth="1"/>
    <col min="9989" max="9989" width="11.42578125" style="1"/>
    <col min="9990" max="9990" width="17.85546875" style="1" bestFit="1" customWidth="1"/>
    <col min="9991" max="9991" width="20.28515625" style="1" bestFit="1" customWidth="1"/>
    <col min="9992" max="9996" width="11.42578125" style="1"/>
    <col min="9997" max="9997" width="30.140625" style="1" bestFit="1" customWidth="1"/>
    <col min="9998" max="9998" width="19.42578125" style="1" bestFit="1" customWidth="1"/>
    <col min="9999" max="9999" width="14.42578125" style="1" bestFit="1" customWidth="1"/>
    <col min="10000" max="10000" width="19.42578125" style="1" bestFit="1" customWidth="1"/>
    <col min="10001" max="10001" width="14.42578125" style="1" bestFit="1" customWidth="1"/>
    <col min="10002" max="10002" width="20" style="1" customWidth="1"/>
    <col min="10003" max="10003" width="13.140625" style="1" bestFit="1" customWidth="1"/>
    <col min="10004" max="10004" width="7.140625" style="1" bestFit="1" customWidth="1"/>
    <col min="10005" max="10005" width="9.140625" style="1" bestFit="1" customWidth="1"/>
    <col min="10006" max="10233" width="11.42578125" style="1"/>
    <col min="10234" max="10234" width="10.42578125" style="1" customWidth="1"/>
    <col min="10235" max="10235" width="79.28515625" style="1" customWidth="1"/>
    <col min="10236" max="10236" width="13.42578125" style="1" bestFit="1" customWidth="1"/>
    <col min="10237" max="10237" width="17.42578125" style="1" customWidth="1"/>
    <col min="10238" max="10238" width="19.42578125" style="1" bestFit="1" customWidth="1"/>
    <col min="10239" max="10239" width="13.42578125" style="1" bestFit="1" customWidth="1"/>
    <col min="10240" max="10240" width="10" style="1" bestFit="1" customWidth="1"/>
    <col min="10241" max="10241" width="16" style="1" customWidth="1"/>
    <col min="10242" max="10242" width="12.28515625" style="1" customWidth="1"/>
    <col min="10243" max="10243" width="10.28515625" style="1" customWidth="1"/>
    <col min="10244" max="10244" width="11.140625" style="1" customWidth="1"/>
    <col min="10245" max="10245" width="11.42578125" style="1"/>
    <col min="10246" max="10246" width="17.85546875" style="1" bestFit="1" customWidth="1"/>
    <col min="10247" max="10247" width="20.28515625" style="1" bestFit="1" customWidth="1"/>
    <col min="10248" max="10252" width="11.42578125" style="1"/>
    <col min="10253" max="10253" width="30.140625" style="1" bestFit="1" customWidth="1"/>
    <col min="10254" max="10254" width="19.42578125" style="1" bestFit="1" customWidth="1"/>
    <col min="10255" max="10255" width="14.42578125" style="1" bestFit="1" customWidth="1"/>
    <col min="10256" max="10256" width="19.42578125" style="1" bestFit="1" customWidth="1"/>
    <col min="10257" max="10257" width="14.42578125" style="1" bestFit="1" customWidth="1"/>
    <col min="10258" max="10258" width="20" style="1" customWidth="1"/>
    <col min="10259" max="10259" width="13.140625" style="1" bestFit="1" customWidth="1"/>
    <col min="10260" max="10260" width="7.140625" style="1" bestFit="1" customWidth="1"/>
    <col min="10261" max="10261" width="9.140625" style="1" bestFit="1" customWidth="1"/>
    <col min="10262" max="10489" width="11.42578125" style="1"/>
    <col min="10490" max="10490" width="10.42578125" style="1" customWidth="1"/>
    <col min="10491" max="10491" width="79.28515625" style="1" customWidth="1"/>
    <col min="10492" max="10492" width="13.42578125" style="1" bestFit="1" customWidth="1"/>
    <col min="10493" max="10493" width="17.42578125" style="1" customWidth="1"/>
    <col min="10494" max="10494" width="19.42578125" style="1" bestFit="1" customWidth="1"/>
    <col min="10495" max="10495" width="13.42578125" style="1" bestFit="1" customWidth="1"/>
    <col min="10496" max="10496" width="10" style="1" bestFit="1" customWidth="1"/>
    <col min="10497" max="10497" width="16" style="1" customWidth="1"/>
    <col min="10498" max="10498" width="12.28515625" style="1" customWidth="1"/>
    <col min="10499" max="10499" width="10.28515625" style="1" customWidth="1"/>
    <col min="10500" max="10500" width="11.140625" style="1" customWidth="1"/>
    <col min="10501" max="10501" width="11.42578125" style="1"/>
    <col min="10502" max="10502" width="17.85546875" style="1" bestFit="1" customWidth="1"/>
    <col min="10503" max="10503" width="20.28515625" style="1" bestFit="1" customWidth="1"/>
    <col min="10504" max="10508" width="11.42578125" style="1"/>
    <col min="10509" max="10509" width="30.140625" style="1" bestFit="1" customWidth="1"/>
    <col min="10510" max="10510" width="19.42578125" style="1" bestFit="1" customWidth="1"/>
    <col min="10511" max="10511" width="14.42578125" style="1" bestFit="1" customWidth="1"/>
    <col min="10512" max="10512" width="19.42578125" style="1" bestFit="1" customWidth="1"/>
    <col min="10513" max="10513" width="14.42578125" style="1" bestFit="1" customWidth="1"/>
    <col min="10514" max="10514" width="20" style="1" customWidth="1"/>
    <col min="10515" max="10515" width="13.140625" style="1" bestFit="1" customWidth="1"/>
    <col min="10516" max="10516" width="7.140625" style="1" bestFit="1" customWidth="1"/>
    <col min="10517" max="10517" width="9.140625" style="1" bestFit="1" customWidth="1"/>
    <col min="10518" max="10745" width="11.42578125" style="1"/>
    <col min="10746" max="10746" width="10.42578125" style="1" customWidth="1"/>
    <col min="10747" max="10747" width="79.28515625" style="1" customWidth="1"/>
    <col min="10748" max="10748" width="13.42578125" style="1" bestFit="1" customWidth="1"/>
    <col min="10749" max="10749" width="17.42578125" style="1" customWidth="1"/>
    <col min="10750" max="10750" width="19.42578125" style="1" bestFit="1" customWidth="1"/>
    <col min="10751" max="10751" width="13.42578125" style="1" bestFit="1" customWidth="1"/>
    <col min="10752" max="10752" width="10" style="1" bestFit="1" customWidth="1"/>
    <col min="10753" max="10753" width="16" style="1" customWidth="1"/>
    <col min="10754" max="10754" width="12.28515625" style="1" customWidth="1"/>
    <col min="10755" max="10755" width="10.28515625" style="1" customWidth="1"/>
    <col min="10756" max="10756" width="11.140625" style="1" customWidth="1"/>
    <col min="10757" max="10757" width="11.42578125" style="1"/>
    <col min="10758" max="10758" width="17.85546875" style="1" bestFit="1" customWidth="1"/>
    <col min="10759" max="10759" width="20.28515625" style="1" bestFit="1" customWidth="1"/>
    <col min="10760" max="10764" width="11.42578125" style="1"/>
    <col min="10765" max="10765" width="30.140625" style="1" bestFit="1" customWidth="1"/>
    <col min="10766" max="10766" width="19.42578125" style="1" bestFit="1" customWidth="1"/>
    <col min="10767" max="10767" width="14.42578125" style="1" bestFit="1" customWidth="1"/>
    <col min="10768" max="10768" width="19.42578125" style="1" bestFit="1" customWidth="1"/>
    <col min="10769" max="10769" width="14.42578125" style="1" bestFit="1" customWidth="1"/>
    <col min="10770" max="10770" width="20" style="1" customWidth="1"/>
    <col min="10771" max="10771" width="13.140625" style="1" bestFit="1" customWidth="1"/>
    <col min="10772" max="10772" width="7.140625" style="1" bestFit="1" customWidth="1"/>
    <col min="10773" max="10773" width="9.140625" style="1" bestFit="1" customWidth="1"/>
    <col min="10774" max="11001" width="11.42578125" style="1"/>
    <col min="11002" max="11002" width="10.42578125" style="1" customWidth="1"/>
    <col min="11003" max="11003" width="79.28515625" style="1" customWidth="1"/>
    <col min="11004" max="11004" width="13.42578125" style="1" bestFit="1" customWidth="1"/>
    <col min="11005" max="11005" width="17.42578125" style="1" customWidth="1"/>
    <col min="11006" max="11006" width="19.42578125" style="1" bestFit="1" customWidth="1"/>
    <col min="11007" max="11007" width="13.42578125" style="1" bestFit="1" customWidth="1"/>
    <col min="11008" max="11008" width="10" style="1" bestFit="1" customWidth="1"/>
    <col min="11009" max="11009" width="16" style="1" customWidth="1"/>
    <col min="11010" max="11010" width="12.28515625" style="1" customWidth="1"/>
    <col min="11011" max="11011" width="10.28515625" style="1" customWidth="1"/>
    <col min="11012" max="11012" width="11.140625" style="1" customWidth="1"/>
    <col min="11013" max="11013" width="11.42578125" style="1"/>
    <col min="11014" max="11014" width="17.85546875" style="1" bestFit="1" customWidth="1"/>
    <col min="11015" max="11015" width="20.28515625" style="1" bestFit="1" customWidth="1"/>
    <col min="11016" max="11020" width="11.42578125" style="1"/>
    <col min="11021" max="11021" width="30.140625" style="1" bestFit="1" customWidth="1"/>
    <col min="11022" max="11022" width="19.42578125" style="1" bestFit="1" customWidth="1"/>
    <col min="11023" max="11023" width="14.42578125" style="1" bestFit="1" customWidth="1"/>
    <col min="11024" max="11024" width="19.42578125" style="1" bestFit="1" customWidth="1"/>
    <col min="11025" max="11025" width="14.42578125" style="1" bestFit="1" customWidth="1"/>
    <col min="11026" max="11026" width="20" style="1" customWidth="1"/>
    <col min="11027" max="11027" width="13.140625" style="1" bestFit="1" customWidth="1"/>
    <col min="11028" max="11028" width="7.140625" style="1" bestFit="1" customWidth="1"/>
    <col min="11029" max="11029" width="9.140625" style="1" bestFit="1" customWidth="1"/>
    <col min="11030" max="11257" width="11.42578125" style="1"/>
    <col min="11258" max="11258" width="10.42578125" style="1" customWidth="1"/>
    <col min="11259" max="11259" width="79.28515625" style="1" customWidth="1"/>
    <col min="11260" max="11260" width="13.42578125" style="1" bestFit="1" customWidth="1"/>
    <col min="11261" max="11261" width="17.42578125" style="1" customWidth="1"/>
    <col min="11262" max="11262" width="19.42578125" style="1" bestFit="1" customWidth="1"/>
    <col min="11263" max="11263" width="13.42578125" style="1" bestFit="1" customWidth="1"/>
    <col min="11264" max="11264" width="10" style="1" bestFit="1" customWidth="1"/>
    <col min="11265" max="11265" width="16" style="1" customWidth="1"/>
    <col min="11266" max="11266" width="12.28515625" style="1" customWidth="1"/>
    <col min="11267" max="11267" width="10.28515625" style="1" customWidth="1"/>
    <col min="11268" max="11268" width="11.140625" style="1" customWidth="1"/>
    <col min="11269" max="11269" width="11.42578125" style="1"/>
    <col min="11270" max="11270" width="17.85546875" style="1" bestFit="1" customWidth="1"/>
    <col min="11271" max="11271" width="20.28515625" style="1" bestFit="1" customWidth="1"/>
    <col min="11272" max="11276" width="11.42578125" style="1"/>
    <col min="11277" max="11277" width="30.140625" style="1" bestFit="1" customWidth="1"/>
    <col min="11278" max="11278" width="19.42578125" style="1" bestFit="1" customWidth="1"/>
    <col min="11279" max="11279" width="14.42578125" style="1" bestFit="1" customWidth="1"/>
    <col min="11280" max="11280" width="19.42578125" style="1" bestFit="1" customWidth="1"/>
    <col min="11281" max="11281" width="14.42578125" style="1" bestFit="1" customWidth="1"/>
    <col min="11282" max="11282" width="20" style="1" customWidth="1"/>
    <col min="11283" max="11283" width="13.140625" style="1" bestFit="1" customWidth="1"/>
    <col min="11284" max="11284" width="7.140625" style="1" bestFit="1" customWidth="1"/>
    <col min="11285" max="11285" width="9.140625" style="1" bestFit="1" customWidth="1"/>
    <col min="11286" max="11513" width="11.42578125" style="1"/>
    <col min="11514" max="11514" width="10.42578125" style="1" customWidth="1"/>
    <col min="11515" max="11515" width="79.28515625" style="1" customWidth="1"/>
    <col min="11516" max="11516" width="13.42578125" style="1" bestFit="1" customWidth="1"/>
    <col min="11517" max="11517" width="17.42578125" style="1" customWidth="1"/>
    <col min="11518" max="11518" width="19.42578125" style="1" bestFit="1" customWidth="1"/>
    <col min="11519" max="11519" width="13.42578125" style="1" bestFit="1" customWidth="1"/>
    <col min="11520" max="11520" width="10" style="1" bestFit="1" customWidth="1"/>
    <col min="11521" max="11521" width="16" style="1" customWidth="1"/>
    <col min="11522" max="11522" width="12.28515625" style="1" customWidth="1"/>
    <col min="11523" max="11523" width="10.28515625" style="1" customWidth="1"/>
    <col min="11524" max="11524" width="11.140625" style="1" customWidth="1"/>
    <col min="11525" max="11525" width="11.42578125" style="1"/>
    <col min="11526" max="11526" width="17.85546875" style="1" bestFit="1" customWidth="1"/>
    <col min="11527" max="11527" width="20.28515625" style="1" bestFit="1" customWidth="1"/>
    <col min="11528" max="11532" width="11.42578125" style="1"/>
    <col min="11533" max="11533" width="30.140625" style="1" bestFit="1" customWidth="1"/>
    <col min="11534" max="11534" width="19.42578125" style="1" bestFit="1" customWidth="1"/>
    <col min="11535" max="11535" width="14.42578125" style="1" bestFit="1" customWidth="1"/>
    <col min="11536" max="11536" width="19.42578125" style="1" bestFit="1" customWidth="1"/>
    <col min="11537" max="11537" width="14.42578125" style="1" bestFit="1" customWidth="1"/>
    <col min="11538" max="11538" width="20" style="1" customWidth="1"/>
    <col min="11539" max="11539" width="13.140625" style="1" bestFit="1" customWidth="1"/>
    <col min="11540" max="11540" width="7.140625" style="1" bestFit="1" customWidth="1"/>
    <col min="11541" max="11541" width="9.140625" style="1" bestFit="1" customWidth="1"/>
    <col min="11542" max="11769" width="11.42578125" style="1"/>
    <col min="11770" max="11770" width="10.42578125" style="1" customWidth="1"/>
    <col min="11771" max="11771" width="79.28515625" style="1" customWidth="1"/>
    <col min="11772" max="11772" width="13.42578125" style="1" bestFit="1" customWidth="1"/>
    <col min="11773" max="11773" width="17.42578125" style="1" customWidth="1"/>
    <col min="11774" max="11774" width="19.42578125" style="1" bestFit="1" customWidth="1"/>
    <col min="11775" max="11775" width="13.42578125" style="1" bestFit="1" customWidth="1"/>
    <col min="11776" max="11776" width="10" style="1" bestFit="1" customWidth="1"/>
    <col min="11777" max="11777" width="16" style="1" customWidth="1"/>
    <col min="11778" max="11778" width="12.28515625" style="1" customWidth="1"/>
    <col min="11779" max="11779" width="10.28515625" style="1" customWidth="1"/>
    <col min="11780" max="11780" width="11.140625" style="1" customWidth="1"/>
    <col min="11781" max="11781" width="11.42578125" style="1"/>
    <col min="11782" max="11782" width="17.85546875" style="1" bestFit="1" customWidth="1"/>
    <col min="11783" max="11783" width="20.28515625" style="1" bestFit="1" customWidth="1"/>
    <col min="11784" max="11788" width="11.42578125" style="1"/>
    <col min="11789" max="11789" width="30.140625" style="1" bestFit="1" customWidth="1"/>
    <col min="11790" max="11790" width="19.42578125" style="1" bestFit="1" customWidth="1"/>
    <col min="11791" max="11791" width="14.42578125" style="1" bestFit="1" customWidth="1"/>
    <col min="11792" max="11792" width="19.42578125" style="1" bestFit="1" customWidth="1"/>
    <col min="11793" max="11793" width="14.42578125" style="1" bestFit="1" customWidth="1"/>
    <col min="11794" max="11794" width="20" style="1" customWidth="1"/>
    <col min="11795" max="11795" width="13.140625" style="1" bestFit="1" customWidth="1"/>
    <col min="11796" max="11796" width="7.140625" style="1" bestFit="1" customWidth="1"/>
    <col min="11797" max="11797" width="9.140625" style="1" bestFit="1" customWidth="1"/>
    <col min="11798" max="12025" width="11.42578125" style="1"/>
    <col min="12026" max="12026" width="10.42578125" style="1" customWidth="1"/>
    <col min="12027" max="12027" width="79.28515625" style="1" customWidth="1"/>
    <col min="12028" max="12028" width="13.42578125" style="1" bestFit="1" customWidth="1"/>
    <col min="12029" max="12029" width="17.42578125" style="1" customWidth="1"/>
    <col min="12030" max="12030" width="19.42578125" style="1" bestFit="1" customWidth="1"/>
    <col min="12031" max="12031" width="13.42578125" style="1" bestFit="1" customWidth="1"/>
    <col min="12032" max="12032" width="10" style="1" bestFit="1" customWidth="1"/>
    <col min="12033" max="12033" width="16" style="1" customWidth="1"/>
    <col min="12034" max="12034" width="12.28515625" style="1" customWidth="1"/>
    <col min="12035" max="12035" width="10.28515625" style="1" customWidth="1"/>
    <col min="12036" max="12036" width="11.140625" style="1" customWidth="1"/>
    <col min="12037" max="12037" width="11.42578125" style="1"/>
    <col min="12038" max="12038" width="17.85546875" style="1" bestFit="1" customWidth="1"/>
    <col min="12039" max="12039" width="20.28515625" style="1" bestFit="1" customWidth="1"/>
    <col min="12040" max="12044" width="11.42578125" style="1"/>
    <col min="12045" max="12045" width="30.140625" style="1" bestFit="1" customWidth="1"/>
    <col min="12046" max="12046" width="19.42578125" style="1" bestFit="1" customWidth="1"/>
    <col min="12047" max="12047" width="14.42578125" style="1" bestFit="1" customWidth="1"/>
    <col min="12048" max="12048" width="19.42578125" style="1" bestFit="1" customWidth="1"/>
    <col min="12049" max="12049" width="14.42578125" style="1" bestFit="1" customWidth="1"/>
    <col min="12050" max="12050" width="20" style="1" customWidth="1"/>
    <col min="12051" max="12051" width="13.140625" style="1" bestFit="1" customWidth="1"/>
    <col min="12052" max="12052" width="7.140625" style="1" bestFit="1" customWidth="1"/>
    <col min="12053" max="12053" width="9.140625" style="1" bestFit="1" customWidth="1"/>
    <col min="12054" max="12281" width="11.42578125" style="1"/>
    <col min="12282" max="12282" width="10.42578125" style="1" customWidth="1"/>
    <col min="12283" max="12283" width="79.28515625" style="1" customWidth="1"/>
    <col min="12284" max="12284" width="13.42578125" style="1" bestFit="1" customWidth="1"/>
    <col min="12285" max="12285" width="17.42578125" style="1" customWidth="1"/>
    <col min="12286" max="12286" width="19.42578125" style="1" bestFit="1" customWidth="1"/>
    <col min="12287" max="12287" width="13.42578125" style="1" bestFit="1" customWidth="1"/>
    <col min="12288" max="12288" width="10" style="1" bestFit="1" customWidth="1"/>
    <col min="12289" max="12289" width="16" style="1" customWidth="1"/>
    <col min="12290" max="12290" width="12.28515625" style="1" customWidth="1"/>
    <col min="12291" max="12291" width="10.28515625" style="1" customWidth="1"/>
    <col min="12292" max="12292" width="11.140625" style="1" customWidth="1"/>
    <col min="12293" max="12293" width="11.42578125" style="1"/>
    <col min="12294" max="12294" width="17.85546875" style="1" bestFit="1" customWidth="1"/>
    <col min="12295" max="12295" width="20.28515625" style="1" bestFit="1" customWidth="1"/>
    <col min="12296" max="12300" width="11.42578125" style="1"/>
    <col min="12301" max="12301" width="30.140625" style="1" bestFit="1" customWidth="1"/>
    <col min="12302" max="12302" width="19.42578125" style="1" bestFit="1" customWidth="1"/>
    <col min="12303" max="12303" width="14.42578125" style="1" bestFit="1" customWidth="1"/>
    <col min="12304" max="12304" width="19.42578125" style="1" bestFit="1" customWidth="1"/>
    <col min="12305" max="12305" width="14.42578125" style="1" bestFit="1" customWidth="1"/>
    <col min="12306" max="12306" width="20" style="1" customWidth="1"/>
    <col min="12307" max="12307" width="13.140625" style="1" bestFit="1" customWidth="1"/>
    <col min="12308" max="12308" width="7.140625" style="1" bestFit="1" customWidth="1"/>
    <col min="12309" max="12309" width="9.140625" style="1" bestFit="1" customWidth="1"/>
    <col min="12310" max="12537" width="11.42578125" style="1"/>
    <col min="12538" max="12538" width="10.42578125" style="1" customWidth="1"/>
    <col min="12539" max="12539" width="79.28515625" style="1" customWidth="1"/>
    <col min="12540" max="12540" width="13.42578125" style="1" bestFit="1" customWidth="1"/>
    <col min="12541" max="12541" width="17.42578125" style="1" customWidth="1"/>
    <col min="12542" max="12542" width="19.42578125" style="1" bestFit="1" customWidth="1"/>
    <col min="12543" max="12543" width="13.42578125" style="1" bestFit="1" customWidth="1"/>
    <col min="12544" max="12544" width="10" style="1" bestFit="1" customWidth="1"/>
    <col min="12545" max="12545" width="16" style="1" customWidth="1"/>
    <col min="12546" max="12546" width="12.28515625" style="1" customWidth="1"/>
    <col min="12547" max="12547" width="10.28515625" style="1" customWidth="1"/>
    <col min="12548" max="12548" width="11.140625" style="1" customWidth="1"/>
    <col min="12549" max="12549" width="11.42578125" style="1"/>
    <col min="12550" max="12550" width="17.85546875" style="1" bestFit="1" customWidth="1"/>
    <col min="12551" max="12551" width="20.28515625" style="1" bestFit="1" customWidth="1"/>
    <col min="12552" max="12556" width="11.42578125" style="1"/>
    <col min="12557" max="12557" width="30.140625" style="1" bestFit="1" customWidth="1"/>
    <col min="12558" max="12558" width="19.42578125" style="1" bestFit="1" customWidth="1"/>
    <col min="12559" max="12559" width="14.42578125" style="1" bestFit="1" customWidth="1"/>
    <col min="12560" max="12560" width="19.42578125" style="1" bestFit="1" customWidth="1"/>
    <col min="12561" max="12561" width="14.42578125" style="1" bestFit="1" customWidth="1"/>
    <col min="12562" max="12562" width="20" style="1" customWidth="1"/>
    <col min="12563" max="12563" width="13.140625" style="1" bestFit="1" customWidth="1"/>
    <col min="12564" max="12564" width="7.140625" style="1" bestFit="1" customWidth="1"/>
    <col min="12565" max="12565" width="9.140625" style="1" bestFit="1" customWidth="1"/>
    <col min="12566" max="12793" width="11.42578125" style="1"/>
    <col min="12794" max="12794" width="10.42578125" style="1" customWidth="1"/>
    <col min="12795" max="12795" width="79.28515625" style="1" customWidth="1"/>
    <col min="12796" max="12796" width="13.42578125" style="1" bestFit="1" customWidth="1"/>
    <col min="12797" max="12797" width="17.42578125" style="1" customWidth="1"/>
    <col min="12798" max="12798" width="19.42578125" style="1" bestFit="1" customWidth="1"/>
    <col min="12799" max="12799" width="13.42578125" style="1" bestFit="1" customWidth="1"/>
    <col min="12800" max="12800" width="10" style="1" bestFit="1" customWidth="1"/>
    <col min="12801" max="12801" width="16" style="1" customWidth="1"/>
    <col min="12802" max="12802" width="12.28515625" style="1" customWidth="1"/>
    <col min="12803" max="12803" width="10.28515625" style="1" customWidth="1"/>
    <col min="12804" max="12804" width="11.140625" style="1" customWidth="1"/>
    <col min="12805" max="12805" width="11.42578125" style="1"/>
    <col min="12806" max="12806" width="17.85546875" style="1" bestFit="1" customWidth="1"/>
    <col min="12807" max="12807" width="20.28515625" style="1" bestFit="1" customWidth="1"/>
    <col min="12808" max="12812" width="11.42578125" style="1"/>
    <col min="12813" max="12813" width="30.140625" style="1" bestFit="1" customWidth="1"/>
    <col min="12814" max="12814" width="19.42578125" style="1" bestFit="1" customWidth="1"/>
    <col min="12815" max="12815" width="14.42578125" style="1" bestFit="1" customWidth="1"/>
    <col min="12816" max="12816" width="19.42578125" style="1" bestFit="1" customWidth="1"/>
    <col min="12817" max="12817" width="14.42578125" style="1" bestFit="1" customWidth="1"/>
    <col min="12818" max="12818" width="20" style="1" customWidth="1"/>
    <col min="12819" max="12819" width="13.140625" style="1" bestFit="1" customWidth="1"/>
    <col min="12820" max="12820" width="7.140625" style="1" bestFit="1" customWidth="1"/>
    <col min="12821" max="12821" width="9.140625" style="1" bestFit="1" customWidth="1"/>
    <col min="12822" max="13049" width="11.42578125" style="1"/>
    <col min="13050" max="13050" width="10.42578125" style="1" customWidth="1"/>
    <col min="13051" max="13051" width="79.28515625" style="1" customWidth="1"/>
    <col min="13052" max="13052" width="13.42578125" style="1" bestFit="1" customWidth="1"/>
    <col min="13053" max="13053" width="17.42578125" style="1" customWidth="1"/>
    <col min="13054" max="13054" width="19.42578125" style="1" bestFit="1" customWidth="1"/>
    <col min="13055" max="13055" width="13.42578125" style="1" bestFit="1" customWidth="1"/>
    <col min="13056" max="13056" width="10" style="1" bestFit="1" customWidth="1"/>
    <col min="13057" max="13057" width="16" style="1" customWidth="1"/>
    <col min="13058" max="13058" width="12.28515625" style="1" customWidth="1"/>
    <col min="13059" max="13059" width="10.28515625" style="1" customWidth="1"/>
    <col min="13060" max="13060" width="11.140625" style="1" customWidth="1"/>
    <col min="13061" max="13061" width="11.42578125" style="1"/>
    <col min="13062" max="13062" width="17.85546875" style="1" bestFit="1" customWidth="1"/>
    <col min="13063" max="13063" width="20.28515625" style="1" bestFit="1" customWidth="1"/>
    <col min="13064" max="13068" width="11.42578125" style="1"/>
    <col min="13069" max="13069" width="30.140625" style="1" bestFit="1" customWidth="1"/>
    <col min="13070" max="13070" width="19.42578125" style="1" bestFit="1" customWidth="1"/>
    <col min="13071" max="13071" width="14.42578125" style="1" bestFit="1" customWidth="1"/>
    <col min="13072" max="13072" width="19.42578125" style="1" bestFit="1" customWidth="1"/>
    <col min="13073" max="13073" width="14.42578125" style="1" bestFit="1" customWidth="1"/>
    <col min="13074" max="13074" width="20" style="1" customWidth="1"/>
    <col min="13075" max="13075" width="13.140625" style="1" bestFit="1" customWidth="1"/>
    <col min="13076" max="13076" width="7.140625" style="1" bestFit="1" customWidth="1"/>
    <col min="13077" max="13077" width="9.140625" style="1" bestFit="1" customWidth="1"/>
    <col min="13078" max="13305" width="11.42578125" style="1"/>
    <col min="13306" max="13306" width="10.42578125" style="1" customWidth="1"/>
    <col min="13307" max="13307" width="79.28515625" style="1" customWidth="1"/>
    <col min="13308" max="13308" width="13.42578125" style="1" bestFit="1" customWidth="1"/>
    <col min="13309" max="13309" width="17.42578125" style="1" customWidth="1"/>
    <col min="13310" max="13310" width="19.42578125" style="1" bestFit="1" customWidth="1"/>
    <col min="13311" max="13311" width="13.42578125" style="1" bestFit="1" customWidth="1"/>
    <col min="13312" max="13312" width="10" style="1" bestFit="1" customWidth="1"/>
    <col min="13313" max="13313" width="16" style="1" customWidth="1"/>
    <col min="13314" max="13314" width="12.28515625" style="1" customWidth="1"/>
    <col min="13315" max="13315" width="10.28515625" style="1" customWidth="1"/>
    <col min="13316" max="13316" width="11.140625" style="1" customWidth="1"/>
    <col min="13317" max="13317" width="11.42578125" style="1"/>
    <col min="13318" max="13318" width="17.85546875" style="1" bestFit="1" customWidth="1"/>
    <col min="13319" max="13319" width="20.28515625" style="1" bestFit="1" customWidth="1"/>
    <col min="13320" max="13324" width="11.42578125" style="1"/>
    <col min="13325" max="13325" width="30.140625" style="1" bestFit="1" customWidth="1"/>
    <col min="13326" max="13326" width="19.42578125" style="1" bestFit="1" customWidth="1"/>
    <col min="13327" max="13327" width="14.42578125" style="1" bestFit="1" customWidth="1"/>
    <col min="13328" max="13328" width="19.42578125" style="1" bestFit="1" customWidth="1"/>
    <col min="13329" max="13329" width="14.42578125" style="1" bestFit="1" customWidth="1"/>
    <col min="13330" max="13330" width="20" style="1" customWidth="1"/>
    <col min="13331" max="13331" width="13.140625" style="1" bestFit="1" customWidth="1"/>
    <col min="13332" max="13332" width="7.140625" style="1" bestFit="1" customWidth="1"/>
    <col min="13333" max="13333" width="9.140625" style="1" bestFit="1" customWidth="1"/>
    <col min="13334" max="13561" width="11.42578125" style="1"/>
    <col min="13562" max="13562" width="10.42578125" style="1" customWidth="1"/>
    <col min="13563" max="13563" width="79.28515625" style="1" customWidth="1"/>
    <col min="13564" max="13564" width="13.42578125" style="1" bestFit="1" customWidth="1"/>
    <col min="13565" max="13565" width="17.42578125" style="1" customWidth="1"/>
    <col min="13566" max="13566" width="19.42578125" style="1" bestFit="1" customWidth="1"/>
    <col min="13567" max="13567" width="13.42578125" style="1" bestFit="1" customWidth="1"/>
    <col min="13568" max="13568" width="10" style="1" bestFit="1" customWidth="1"/>
    <col min="13569" max="13569" width="16" style="1" customWidth="1"/>
    <col min="13570" max="13570" width="12.28515625" style="1" customWidth="1"/>
    <col min="13571" max="13571" width="10.28515625" style="1" customWidth="1"/>
    <col min="13572" max="13572" width="11.140625" style="1" customWidth="1"/>
    <col min="13573" max="13573" width="11.42578125" style="1"/>
    <col min="13574" max="13574" width="17.85546875" style="1" bestFit="1" customWidth="1"/>
    <col min="13575" max="13575" width="20.28515625" style="1" bestFit="1" customWidth="1"/>
    <col min="13576" max="13580" width="11.42578125" style="1"/>
    <col min="13581" max="13581" width="30.140625" style="1" bestFit="1" customWidth="1"/>
    <col min="13582" max="13582" width="19.42578125" style="1" bestFit="1" customWidth="1"/>
    <col min="13583" max="13583" width="14.42578125" style="1" bestFit="1" customWidth="1"/>
    <col min="13584" max="13584" width="19.42578125" style="1" bestFit="1" customWidth="1"/>
    <col min="13585" max="13585" width="14.42578125" style="1" bestFit="1" customWidth="1"/>
    <col min="13586" max="13586" width="20" style="1" customWidth="1"/>
    <col min="13587" max="13587" width="13.140625" style="1" bestFit="1" customWidth="1"/>
    <col min="13588" max="13588" width="7.140625" style="1" bestFit="1" customWidth="1"/>
    <col min="13589" max="13589" width="9.140625" style="1" bestFit="1" customWidth="1"/>
    <col min="13590" max="13817" width="11.42578125" style="1"/>
    <col min="13818" max="13818" width="10.42578125" style="1" customWidth="1"/>
    <col min="13819" max="13819" width="79.28515625" style="1" customWidth="1"/>
    <col min="13820" max="13820" width="13.42578125" style="1" bestFit="1" customWidth="1"/>
    <col min="13821" max="13821" width="17.42578125" style="1" customWidth="1"/>
    <col min="13822" max="13822" width="19.42578125" style="1" bestFit="1" customWidth="1"/>
    <col min="13823" max="13823" width="13.42578125" style="1" bestFit="1" customWidth="1"/>
    <col min="13824" max="13824" width="10" style="1" bestFit="1" customWidth="1"/>
    <col min="13825" max="13825" width="16" style="1" customWidth="1"/>
    <col min="13826" max="13826" width="12.28515625" style="1" customWidth="1"/>
    <col min="13827" max="13827" width="10.28515625" style="1" customWidth="1"/>
    <col min="13828" max="13828" width="11.140625" style="1" customWidth="1"/>
    <col min="13829" max="13829" width="11.42578125" style="1"/>
    <col min="13830" max="13830" width="17.85546875" style="1" bestFit="1" customWidth="1"/>
    <col min="13831" max="13831" width="20.28515625" style="1" bestFit="1" customWidth="1"/>
    <col min="13832" max="13836" width="11.42578125" style="1"/>
    <col min="13837" max="13837" width="30.140625" style="1" bestFit="1" customWidth="1"/>
    <col min="13838" max="13838" width="19.42578125" style="1" bestFit="1" customWidth="1"/>
    <col min="13839" max="13839" width="14.42578125" style="1" bestFit="1" customWidth="1"/>
    <col min="13840" max="13840" width="19.42578125" style="1" bestFit="1" customWidth="1"/>
    <col min="13841" max="13841" width="14.42578125" style="1" bestFit="1" customWidth="1"/>
    <col min="13842" max="13842" width="20" style="1" customWidth="1"/>
    <col min="13843" max="13843" width="13.140625" style="1" bestFit="1" customWidth="1"/>
    <col min="13844" max="13844" width="7.140625" style="1" bestFit="1" customWidth="1"/>
    <col min="13845" max="13845" width="9.140625" style="1" bestFit="1" customWidth="1"/>
    <col min="13846" max="14073" width="11.42578125" style="1"/>
    <col min="14074" max="14074" width="10.42578125" style="1" customWidth="1"/>
    <col min="14075" max="14075" width="79.28515625" style="1" customWidth="1"/>
    <col min="14076" max="14076" width="13.42578125" style="1" bestFit="1" customWidth="1"/>
    <col min="14077" max="14077" width="17.42578125" style="1" customWidth="1"/>
    <col min="14078" max="14078" width="19.42578125" style="1" bestFit="1" customWidth="1"/>
    <col min="14079" max="14079" width="13.42578125" style="1" bestFit="1" customWidth="1"/>
    <col min="14080" max="14080" width="10" style="1" bestFit="1" customWidth="1"/>
    <col min="14081" max="14081" width="16" style="1" customWidth="1"/>
    <col min="14082" max="14082" width="12.28515625" style="1" customWidth="1"/>
    <col min="14083" max="14083" width="10.28515625" style="1" customWidth="1"/>
    <col min="14084" max="14084" width="11.140625" style="1" customWidth="1"/>
    <col min="14085" max="14085" width="11.42578125" style="1"/>
    <col min="14086" max="14086" width="17.85546875" style="1" bestFit="1" customWidth="1"/>
    <col min="14087" max="14087" width="20.28515625" style="1" bestFit="1" customWidth="1"/>
    <col min="14088" max="14092" width="11.42578125" style="1"/>
    <col min="14093" max="14093" width="30.140625" style="1" bestFit="1" customWidth="1"/>
    <col min="14094" max="14094" width="19.42578125" style="1" bestFit="1" customWidth="1"/>
    <col min="14095" max="14095" width="14.42578125" style="1" bestFit="1" customWidth="1"/>
    <col min="14096" max="14096" width="19.42578125" style="1" bestFit="1" customWidth="1"/>
    <col min="14097" max="14097" width="14.42578125" style="1" bestFit="1" customWidth="1"/>
    <col min="14098" max="14098" width="20" style="1" customWidth="1"/>
    <col min="14099" max="14099" width="13.140625" style="1" bestFit="1" customWidth="1"/>
    <col min="14100" max="14100" width="7.140625" style="1" bestFit="1" customWidth="1"/>
    <col min="14101" max="14101" width="9.140625" style="1" bestFit="1" customWidth="1"/>
    <col min="14102" max="14329" width="11.42578125" style="1"/>
    <col min="14330" max="14330" width="10.42578125" style="1" customWidth="1"/>
    <col min="14331" max="14331" width="79.28515625" style="1" customWidth="1"/>
    <col min="14332" max="14332" width="13.42578125" style="1" bestFit="1" customWidth="1"/>
    <col min="14333" max="14333" width="17.42578125" style="1" customWidth="1"/>
    <col min="14334" max="14334" width="19.42578125" style="1" bestFit="1" customWidth="1"/>
    <col min="14335" max="14335" width="13.42578125" style="1" bestFit="1" customWidth="1"/>
    <col min="14336" max="14336" width="10" style="1" bestFit="1" customWidth="1"/>
    <col min="14337" max="14337" width="16" style="1" customWidth="1"/>
    <col min="14338" max="14338" width="12.28515625" style="1" customWidth="1"/>
    <col min="14339" max="14339" width="10.28515625" style="1" customWidth="1"/>
    <col min="14340" max="14340" width="11.140625" style="1" customWidth="1"/>
    <col min="14341" max="14341" width="11.42578125" style="1"/>
    <col min="14342" max="14342" width="17.85546875" style="1" bestFit="1" customWidth="1"/>
    <col min="14343" max="14343" width="20.28515625" style="1" bestFit="1" customWidth="1"/>
    <col min="14344" max="14348" width="11.42578125" style="1"/>
    <col min="14349" max="14349" width="30.140625" style="1" bestFit="1" customWidth="1"/>
    <col min="14350" max="14350" width="19.42578125" style="1" bestFit="1" customWidth="1"/>
    <col min="14351" max="14351" width="14.42578125" style="1" bestFit="1" customWidth="1"/>
    <col min="14352" max="14352" width="19.42578125" style="1" bestFit="1" customWidth="1"/>
    <col min="14353" max="14353" width="14.42578125" style="1" bestFit="1" customWidth="1"/>
    <col min="14354" max="14354" width="20" style="1" customWidth="1"/>
    <col min="14355" max="14355" width="13.140625" style="1" bestFit="1" customWidth="1"/>
    <col min="14356" max="14356" width="7.140625" style="1" bestFit="1" customWidth="1"/>
    <col min="14357" max="14357" width="9.140625" style="1" bestFit="1" customWidth="1"/>
    <col min="14358" max="14585" width="11.42578125" style="1"/>
    <col min="14586" max="14586" width="10.42578125" style="1" customWidth="1"/>
    <col min="14587" max="14587" width="79.28515625" style="1" customWidth="1"/>
    <col min="14588" max="14588" width="13.42578125" style="1" bestFit="1" customWidth="1"/>
    <col min="14589" max="14589" width="17.42578125" style="1" customWidth="1"/>
    <col min="14590" max="14590" width="19.42578125" style="1" bestFit="1" customWidth="1"/>
    <col min="14591" max="14591" width="13.42578125" style="1" bestFit="1" customWidth="1"/>
    <col min="14592" max="14592" width="10" style="1" bestFit="1" customWidth="1"/>
    <col min="14593" max="14593" width="16" style="1" customWidth="1"/>
    <col min="14594" max="14594" width="12.28515625" style="1" customWidth="1"/>
    <col min="14595" max="14595" width="10.28515625" style="1" customWidth="1"/>
    <col min="14596" max="14596" width="11.140625" style="1" customWidth="1"/>
    <col min="14597" max="14597" width="11.42578125" style="1"/>
    <col min="14598" max="14598" width="17.85546875" style="1" bestFit="1" customWidth="1"/>
    <col min="14599" max="14599" width="20.28515625" style="1" bestFit="1" customWidth="1"/>
    <col min="14600" max="14604" width="11.42578125" style="1"/>
    <col min="14605" max="14605" width="30.140625" style="1" bestFit="1" customWidth="1"/>
    <col min="14606" max="14606" width="19.42578125" style="1" bestFit="1" customWidth="1"/>
    <col min="14607" max="14607" width="14.42578125" style="1" bestFit="1" customWidth="1"/>
    <col min="14608" max="14608" width="19.42578125" style="1" bestFit="1" customWidth="1"/>
    <col min="14609" max="14609" width="14.42578125" style="1" bestFit="1" customWidth="1"/>
    <col min="14610" max="14610" width="20" style="1" customWidth="1"/>
    <col min="14611" max="14611" width="13.140625" style="1" bestFit="1" customWidth="1"/>
    <col min="14612" max="14612" width="7.140625" style="1" bestFit="1" customWidth="1"/>
    <col min="14613" max="14613" width="9.140625" style="1" bestFit="1" customWidth="1"/>
    <col min="14614" max="14841" width="11.42578125" style="1"/>
    <col min="14842" max="14842" width="10.42578125" style="1" customWidth="1"/>
    <col min="14843" max="14843" width="79.28515625" style="1" customWidth="1"/>
    <col min="14844" max="14844" width="13.42578125" style="1" bestFit="1" customWidth="1"/>
    <col min="14845" max="14845" width="17.42578125" style="1" customWidth="1"/>
    <col min="14846" max="14846" width="19.42578125" style="1" bestFit="1" customWidth="1"/>
    <col min="14847" max="14847" width="13.42578125" style="1" bestFit="1" customWidth="1"/>
    <col min="14848" max="14848" width="10" style="1" bestFit="1" customWidth="1"/>
    <col min="14849" max="14849" width="16" style="1" customWidth="1"/>
    <col min="14850" max="14850" width="12.28515625" style="1" customWidth="1"/>
    <col min="14851" max="14851" width="10.28515625" style="1" customWidth="1"/>
    <col min="14852" max="14852" width="11.140625" style="1" customWidth="1"/>
    <col min="14853" max="14853" width="11.42578125" style="1"/>
    <col min="14854" max="14854" width="17.85546875" style="1" bestFit="1" customWidth="1"/>
    <col min="14855" max="14855" width="20.28515625" style="1" bestFit="1" customWidth="1"/>
    <col min="14856" max="14860" width="11.42578125" style="1"/>
    <col min="14861" max="14861" width="30.140625" style="1" bestFit="1" customWidth="1"/>
    <col min="14862" max="14862" width="19.42578125" style="1" bestFit="1" customWidth="1"/>
    <col min="14863" max="14863" width="14.42578125" style="1" bestFit="1" customWidth="1"/>
    <col min="14864" max="14864" width="19.42578125" style="1" bestFit="1" customWidth="1"/>
    <col min="14865" max="14865" width="14.42578125" style="1" bestFit="1" customWidth="1"/>
    <col min="14866" max="14866" width="20" style="1" customWidth="1"/>
    <col min="14867" max="14867" width="13.140625" style="1" bestFit="1" customWidth="1"/>
    <col min="14868" max="14868" width="7.140625" style="1" bestFit="1" customWidth="1"/>
    <col min="14869" max="14869" width="9.140625" style="1" bestFit="1" customWidth="1"/>
    <col min="14870" max="15097" width="11.42578125" style="1"/>
    <col min="15098" max="15098" width="10.42578125" style="1" customWidth="1"/>
    <col min="15099" max="15099" width="79.28515625" style="1" customWidth="1"/>
    <col min="15100" max="15100" width="13.42578125" style="1" bestFit="1" customWidth="1"/>
    <col min="15101" max="15101" width="17.42578125" style="1" customWidth="1"/>
    <col min="15102" max="15102" width="19.42578125" style="1" bestFit="1" customWidth="1"/>
    <col min="15103" max="15103" width="13.42578125" style="1" bestFit="1" customWidth="1"/>
    <col min="15104" max="15104" width="10" style="1" bestFit="1" customWidth="1"/>
    <col min="15105" max="15105" width="16" style="1" customWidth="1"/>
    <col min="15106" max="15106" width="12.28515625" style="1" customWidth="1"/>
    <col min="15107" max="15107" width="10.28515625" style="1" customWidth="1"/>
    <col min="15108" max="15108" width="11.140625" style="1" customWidth="1"/>
    <col min="15109" max="15109" width="11.42578125" style="1"/>
    <col min="15110" max="15110" width="17.85546875" style="1" bestFit="1" customWidth="1"/>
    <col min="15111" max="15111" width="20.28515625" style="1" bestFit="1" customWidth="1"/>
    <col min="15112" max="15116" width="11.42578125" style="1"/>
    <col min="15117" max="15117" width="30.140625" style="1" bestFit="1" customWidth="1"/>
    <col min="15118" max="15118" width="19.42578125" style="1" bestFit="1" customWidth="1"/>
    <col min="15119" max="15119" width="14.42578125" style="1" bestFit="1" customWidth="1"/>
    <col min="15120" max="15120" width="19.42578125" style="1" bestFit="1" customWidth="1"/>
    <col min="15121" max="15121" width="14.42578125" style="1" bestFit="1" customWidth="1"/>
    <col min="15122" max="15122" width="20" style="1" customWidth="1"/>
    <col min="15123" max="15123" width="13.140625" style="1" bestFit="1" customWidth="1"/>
    <col min="15124" max="15124" width="7.140625" style="1" bestFit="1" customWidth="1"/>
    <col min="15125" max="15125" width="9.140625" style="1" bestFit="1" customWidth="1"/>
    <col min="15126" max="15353" width="11.42578125" style="1"/>
    <col min="15354" max="15354" width="10.42578125" style="1" customWidth="1"/>
    <col min="15355" max="15355" width="79.28515625" style="1" customWidth="1"/>
    <col min="15356" max="15356" width="13.42578125" style="1" bestFit="1" customWidth="1"/>
    <col min="15357" max="15357" width="17.42578125" style="1" customWidth="1"/>
    <col min="15358" max="15358" width="19.42578125" style="1" bestFit="1" customWidth="1"/>
    <col min="15359" max="15359" width="13.42578125" style="1" bestFit="1" customWidth="1"/>
    <col min="15360" max="15360" width="10" style="1" bestFit="1" customWidth="1"/>
    <col min="15361" max="15361" width="16" style="1" customWidth="1"/>
    <col min="15362" max="15362" width="12.28515625" style="1" customWidth="1"/>
    <col min="15363" max="15363" width="10.28515625" style="1" customWidth="1"/>
    <col min="15364" max="15364" width="11.140625" style="1" customWidth="1"/>
    <col min="15365" max="15365" width="11.42578125" style="1"/>
    <col min="15366" max="15366" width="17.85546875" style="1" bestFit="1" customWidth="1"/>
    <col min="15367" max="15367" width="20.28515625" style="1" bestFit="1" customWidth="1"/>
    <col min="15368" max="15372" width="11.42578125" style="1"/>
    <col min="15373" max="15373" width="30.140625" style="1" bestFit="1" customWidth="1"/>
    <col min="15374" max="15374" width="19.42578125" style="1" bestFit="1" customWidth="1"/>
    <col min="15375" max="15375" width="14.42578125" style="1" bestFit="1" customWidth="1"/>
    <col min="15376" max="15376" width="19.42578125" style="1" bestFit="1" customWidth="1"/>
    <col min="15377" max="15377" width="14.42578125" style="1" bestFit="1" customWidth="1"/>
    <col min="15378" max="15378" width="20" style="1" customWidth="1"/>
    <col min="15379" max="15379" width="13.140625" style="1" bestFit="1" customWidth="1"/>
    <col min="15380" max="15380" width="7.140625" style="1" bestFit="1" customWidth="1"/>
    <col min="15381" max="15381" width="9.140625" style="1" bestFit="1" customWidth="1"/>
    <col min="15382" max="15609" width="11.42578125" style="1"/>
    <col min="15610" max="15610" width="10.42578125" style="1" customWidth="1"/>
    <col min="15611" max="15611" width="79.28515625" style="1" customWidth="1"/>
    <col min="15612" max="15612" width="13.42578125" style="1" bestFit="1" customWidth="1"/>
    <col min="15613" max="15613" width="17.42578125" style="1" customWidth="1"/>
    <col min="15614" max="15614" width="19.42578125" style="1" bestFit="1" customWidth="1"/>
    <col min="15615" max="15615" width="13.42578125" style="1" bestFit="1" customWidth="1"/>
    <col min="15616" max="15616" width="10" style="1" bestFit="1" customWidth="1"/>
    <col min="15617" max="15617" width="16" style="1" customWidth="1"/>
    <col min="15618" max="15618" width="12.28515625" style="1" customWidth="1"/>
    <col min="15619" max="15619" width="10.28515625" style="1" customWidth="1"/>
    <col min="15620" max="15620" width="11.140625" style="1" customWidth="1"/>
    <col min="15621" max="15621" width="11.42578125" style="1"/>
    <col min="15622" max="15622" width="17.85546875" style="1" bestFit="1" customWidth="1"/>
    <col min="15623" max="15623" width="20.28515625" style="1" bestFit="1" customWidth="1"/>
    <col min="15624" max="15628" width="11.42578125" style="1"/>
    <col min="15629" max="15629" width="30.140625" style="1" bestFit="1" customWidth="1"/>
    <col min="15630" max="15630" width="19.42578125" style="1" bestFit="1" customWidth="1"/>
    <col min="15631" max="15631" width="14.42578125" style="1" bestFit="1" customWidth="1"/>
    <col min="15632" max="15632" width="19.42578125" style="1" bestFit="1" customWidth="1"/>
    <col min="15633" max="15633" width="14.42578125" style="1" bestFit="1" customWidth="1"/>
    <col min="15634" max="15634" width="20" style="1" customWidth="1"/>
    <col min="15635" max="15635" width="13.140625" style="1" bestFit="1" customWidth="1"/>
    <col min="15636" max="15636" width="7.140625" style="1" bestFit="1" customWidth="1"/>
    <col min="15637" max="15637" width="9.140625" style="1" bestFit="1" customWidth="1"/>
    <col min="15638" max="15865" width="11.42578125" style="1"/>
    <col min="15866" max="15866" width="10.42578125" style="1" customWidth="1"/>
    <col min="15867" max="15867" width="79.28515625" style="1" customWidth="1"/>
    <col min="15868" max="15868" width="13.42578125" style="1" bestFit="1" customWidth="1"/>
    <col min="15869" max="15869" width="17.42578125" style="1" customWidth="1"/>
    <col min="15870" max="15870" width="19.42578125" style="1" bestFit="1" customWidth="1"/>
    <col min="15871" max="15871" width="13.42578125" style="1" bestFit="1" customWidth="1"/>
    <col min="15872" max="15872" width="10" style="1" bestFit="1" customWidth="1"/>
    <col min="15873" max="15873" width="16" style="1" customWidth="1"/>
    <col min="15874" max="15874" width="12.28515625" style="1" customWidth="1"/>
    <col min="15875" max="15875" width="10.28515625" style="1" customWidth="1"/>
    <col min="15876" max="15876" width="11.140625" style="1" customWidth="1"/>
    <col min="15877" max="15877" width="11.42578125" style="1"/>
    <col min="15878" max="15878" width="17.85546875" style="1" bestFit="1" customWidth="1"/>
    <col min="15879" max="15879" width="20.28515625" style="1" bestFit="1" customWidth="1"/>
    <col min="15880" max="15884" width="11.42578125" style="1"/>
    <col min="15885" max="15885" width="30.140625" style="1" bestFit="1" customWidth="1"/>
    <col min="15886" max="15886" width="19.42578125" style="1" bestFit="1" customWidth="1"/>
    <col min="15887" max="15887" width="14.42578125" style="1" bestFit="1" customWidth="1"/>
    <col min="15888" max="15888" width="19.42578125" style="1" bestFit="1" customWidth="1"/>
    <col min="15889" max="15889" width="14.42578125" style="1" bestFit="1" customWidth="1"/>
    <col min="15890" max="15890" width="20" style="1" customWidth="1"/>
    <col min="15891" max="15891" width="13.140625" style="1" bestFit="1" customWidth="1"/>
    <col min="15892" max="15892" width="7.140625" style="1" bestFit="1" customWidth="1"/>
    <col min="15893" max="15893" width="9.140625" style="1" bestFit="1" customWidth="1"/>
    <col min="15894" max="16121" width="11.42578125" style="1"/>
    <col min="16122" max="16122" width="10.42578125" style="1" customWidth="1"/>
    <col min="16123" max="16123" width="79.28515625" style="1" customWidth="1"/>
    <col min="16124" max="16124" width="13.42578125" style="1" bestFit="1" customWidth="1"/>
    <col min="16125" max="16125" width="17.42578125" style="1" customWidth="1"/>
    <col min="16126" max="16126" width="19.42578125" style="1" bestFit="1" customWidth="1"/>
    <col min="16127" max="16127" width="13.42578125" style="1" bestFit="1" customWidth="1"/>
    <col min="16128" max="16128" width="10" style="1" bestFit="1" customWidth="1"/>
    <col min="16129" max="16129" width="16" style="1" customWidth="1"/>
    <col min="16130" max="16130" width="12.28515625" style="1" customWidth="1"/>
    <col min="16131" max="16131" width="10.28515625" style="1" customWidth="1"/>
    <col min="16132" max="16132" width="11.140625" style="1" customWidth="1"/>
    <col min="16133" max="16133" width="11.42578125" style="1"/>
    <col min="16134" max="16134" width="17.85546875" style="1" bestFit="1" customWidth="1"/>
    <col min="16135" max="16135" width="20.28515625" style="1" bestFit="1" customWidth="1"/>
    <col min="16136" max="16140" width="11.42578125" style="1"/>
    <col min="16141" max="16141" width="30.140625" style="1" bestFit="1" customWidth="1"/>
    <col min="16142" max="16142" width="19.42578125" style="1" bestFit="1" customWidth="1"/>
    <col min="16143" max="16143" width="14.42578125" style="1" bestFit="1" customWidth="1"/>
    <col min="16144" max="16144" width="19.42578125" style="1" bestFit="1" customWidth="1"/>
    <col min="16145" max="16145" width="14.42578125" style="1" bestFit="1" customWidth="1"/>
    <col min="16146" max="16146" width="20" style="1" customWidth="1"/>
    <col min="16147" max="16147" width="13.140625" style="1" bestFit="1" customWidth="1"/>
    <col min="16148" max="16148" width="7.140625" style="1" bestFit="1" customWidth="1"/>
    <col min="16149" max="16149" width="9.140625" style="1" bestFit="1" customWidth="1"/>
    <col min="16150" max="16384" width="11.42578125" style="1"/>
  </cols>
  <sheetData>
    <row r="1" spans="1:9">
      <c r="A1" s="1119"/>
      <c r="B1" s="1119"/>
      <c r="C1" s="1119"/>
      <c r="D1" s="1119"/>
      <c r="E1" s="1119"/>
    </row>
    <row r="2" spans="1:9">
      <c r="A2" s="1148"/>
      <c r="B2" s="1148"/>
      <c r="C2" s="1148"/>
      <c r="D2" s="1148"/>
      <c r="E2" s="1148"/>
    </row>
    <row r="3" spans="1:9" s="59" customFormat="1" ht="30" customHeight="1">
      <c r="A3" s="193"/>
      <c r="B3" s="1048" t="s">
        <v>1074</v>
      </c>
      <c r="C3" s="1048"/>
      <c r="D3" s="1048"/>
      <c r="E3" s="193"/>
    </row>
    <row r="4" spans="1:9">
      <c r="B4" s="1048">
        <v>2021</v>
      </c>
      <c r="C4" s="1048"/>
      <c r="D4" s="1048"/>
    </row>
    <row r="5" spans="1:9">
      <c r="B5" s="952" t="s">
        <v>454</v>
      </c>
      <c r="C5" s="952"/>
      <c r="D5" s="952"/>
    </row>
    <row r="6" spans="1:9" ht="15.75" thickBot="1">
      <c r="B6" s="496"/>
      <c r="C6" s="496"/>
      <c r="D6" s="496"/>
    </row>
    <row r="7" spans="1:9" ht="30.75" customHeight="1" thickBot="1">
      <c r="B7" s="1143" t="s">
        <v>60</v>
      </c>
      <c r="C7" s="1146" t="s">
        <v>448</v>
      </c>
      <c r="D7" s="1138" t="s">
        <v>446</v>
      </c>
    </row>
    <row r="8" spans="1:9" ht="15.75" customHeight="1" thickBot="1">
      <c r="B8" s="1144"/>
      <c r="C8" s="1147"/>
      <c r="D8" s="1139"/>
      <c r="F8" s="336" t="s">
        <v>489</v>
      </c>
      <c r="G8" s="1256">
        <v>4902249400000</v>
      </c>
    </row>
    <row r="9" spans="1:9" ht="15.75" thickBot="1">
      <c r="B9" s="1144"/>
      <c r="C9" s="1147"/>
      <c r="D9" s="1139"/>
    </row>
    <row r="10" spans="1:9" ht="15.75" thickBot="1">
      <c r="B10" s="1145"/>
      <c r="C10" s="206">
        <v>2021</v>
      </c>
      <c r="D10" s="1140"/>
    </row>
    <row r="11" spans="1:9" ht="15" customHeight="1">
      <c r="B11" s="41" t="s">
        <v>279</v>
      </c>
      <c r="C11" s="61"/>
      <c r="D11" s="43"/>
    </row>
    <row r="12" spans="1:9">
      <c r="B12" s="3" t="s">
        <v>288</v>
      </c>
      <c r="C12" s="218">
        <v>448455814</v>
      </c>
      <c r="D12" s="65">
        <f>C12/$G$8</f>
        <v>9.1479599956705596E-5</v>
      </c>
      <c r="F12" s="66"/>
    </row>
    <row r="13" spans="1:9">
      <c r="B13" s="3" t="s">
        <v>289</v>
      </c>
      <c r="C13" s="218">
        <v>55261154</v>
      </c>
      <c r="D13" s="65">
        <f t="shared" ref="D13:D71" si="0">C13/$G$8</f>
        <v>1.1272611711676685E-5</v>
      </c>
      <c r="F13" s="66"/>
    </row>
    <row r="14" spans="1:9">
      <c r="B14" s="3" t="s">
        <v>290</v>
      </c>
      <c r="C14" s="218">
        <v>882120030</v>
      </c>
      <c r="D14" s="65">
        <f t="shared" si="0"/>
        <v>1.7994189157328471E-4</v>
      </c>
      <c r="F14" s="66"/>
    </row>
    <row r="15" spans="1:9">
      <c r="A15" s="68"/>
      <c r="B15" s="3" t="s">
        <v>291</v>
      </c>
      <c r="C15" s="218">
        <v>561959298</v>
      </c>
      <c r="D15" s="65">
        <f t="shared" si="0"/>
        <v>1.1463294747917151E-4</v>
      </c>
      <c r="F15" s="66"/>
      <c r="I15" s="1" t="s">
        <v>292</v>
      </c>
    </row>
    <row r="16" spans="1:9">
      <c r="B16" s="3" t="s">
        <v>293</v>
      </c>
      <c r="C16" s="218">
        <v>179615540</v>
      </c>
      <c r="D16" s="65">
        <f t="shared" si="0"/>
        <v>3.66394129193019E-5</v>
      </c>
      <c r="F16" s="66"/>
    </row>
    <row r="17" spans="1:7">
      <c r="B17" s="3" t="s">
        <v>294</v>
      </c>
      <c r="C17" s="218">
        <v>2108317326</v>
      </c>
      <c r="D17" s="65">
        <f t="shared" si="0"/>
        <v>4.3007141293137797E-4</v>
      </c>
      <c r="F17" s="66"/>
    </row>
    <row r="18" spans="1:7">
      <c r="B18" s="3" t="s">
        <v>295</v>
      </c>
      <c r="C18" s="218">
        <v>64929321</v>
      </c>
      <c r="D18" s="65">
        <f t="shared" si="0"/>
        <v>1.3244801661865673E-5</v>
      </c>
      <c r="F18" s="66"/>
    </row>
    <row r="19" spans="1:7">
      <c r="B19" s="3" t="s">
        <v>296</v>
      </c>
      <c r="C19" s="218">
        <v>20352056</v>
      </c>
      <c r="D19" s="65">
        <f t="shared" si="0"/>
        <v>4.1515749892284143E-6</v>
      </c>
      <c r="F19" s="66"/>
    </row>
    <row r="20" spans="1:7">
      <c r="B20" s="3" t="s">
        <v>297</v>
      </c>
      <c r="C20" s="218">
        <v>7731561024</v>
      </c>
      <c r="D20" s="65">
        <f t="shared" si="0"/>
        <v>1.5771455903487897E-3</v>
      </c>
      <c r="E20" s="28"/>
      <c r="F20" s="66"/>
    </row>
    <row r="21" spans="1:7">
      <c r="B21" s="3" t="s">
        <v>298</v>
      </c>
      <c r="C21" s="218">
        <v>144144665</v>
      </c>
      <c r="D21" s="65">
        <f t="shared" si="0"/>
        <v>2.9403780435977002E-5</v>
      </c>
      <c r="F21" s="66"/>
    </row>
    <row r="22" spans="1:7">
      <c r="A22" s="72"/>
      <c r="B22" s="3" t="s">
        <v>299</v>
      </c>
      <c r="C22" s="218">
        <v>138883315</v>
      </c>
      <c r="D22" s="65">
        <f t="shared" si="0"/>
        <v>2.8330528226491293E-5</v>
      </c>
      <c r="F22" s="66"/>
    </row>
    <row r="23" spans="1:7">
      <c r="B23" s="3" t="s">
        <v>300</v>
      </c>
      <c r="C23" s="218">
        <v>1482683854</v>
      </c>
      <c r="D23" s="65">
        <f t="shared" si="0"/>
        <v>3.0244969870361958E-4</v>
      </c>
      <c r="F23" s="25"/>
      <c r="G23" s="66"/>
    </row>
    <row r="24" spans="1:7">
      <c r="B24" s="3" t="s">
        <v>301</v>
      </c>
      <c r="C24" s="218">
        <v>604073784</v>
      </c>
      <c r="D24" s="65">
        <f t="shared" si="0"/>
        <v>1.2322379681458068E-4</v>
      </c>
      <c r="F24" s="66"/>
    </row>
    <row r="25" spans="1:7">
      <c r="B25" s="3" t="s">
        <v>302</v>
      </c>
      <c r="C25" s="218">
        <v>10097941619</v>
      </c>
      <c r="D25" s="65">
        <f t="shared" si="0"/>
        <v>2.0598588107328853E-3</v>
      </c>
      <c r="F25" s="28"/>
    </row>
    <row r="26" spans="1:7">
      <c r="B26" s="3" t="s">
        <v>303</v>
      </c>
      <c r="C26" s="218">
        <v>120603805</v>
      </c>
      <c r="D26" s="65">
        <f t="shared" si="0"/>
        <v>2.4601727729315445E-5</v>
      </c>
      <c r="F26" s="28"/>
    </row>
    <row r="27" spans="1:7">
      <c r="B27" s="3" t="s">
        <v>304</v>
      </c>
      <c r="C27" s="218">
        <v>1826952337</v>
      </c>
      <c r="D27" s="65">
        <f t="shared" si="0"/>
        <v>3.7267633445985023E-4</v>
      </c>
      <c r="F27" s="66"/>
    </row>
    <row r="28" spans="1:7">
      <c r="B28" s="3" t="s">
        <v>305</v>
      </c>
      <c r="C28" s="218">
        <v>353639457</v>
      </c>
      <c r="D28" s="65">
        <f t="shared" si="0"/>
        <v>7.2138201903803592E-5</v>
      </c>
      <c r="F28" s="66"/>
    </row>
    <row r="29" spans="1:7">
      <c r="B29" s="3" t="s">
        <v>306</v>
      </c>
      <c r="C29" s="218">
        <v>61340923</v>
      </c>
      <c r="D29" s="65">
        <f t="shared" si="0"/>
        <v>1.2512811567685642E-5</v>
      </c>
      <c r="F29" s="66"/>
    </row>
    <row r="30" spans="1:7">
      <c r="B30" s="3" t="s">
        <v>307</v>
      </c>
      <c r="C30" s="218">
        <v>93535893</v>
      </c>
      <c r="D30" s="65">
        <f t="shared" si="0"/>
        <v>1.9080198775688563E-5</v>
      </c>
      <c r="F30" s="66"/>
    </row>
    <row r="31" spans="1:7">
      <c r="B31" s="3" t="s">
        <v>308</v>
      </c>
      <c r="C31" s="218">
        <v>523484587</v>
      </c>
      <c r="D31" s="65">
        <f t="shared" si="0"/>
        <v>1.0678456852888799E-4</v>
      </c>
      <c r="F31" s="66"/>
    </row>
    <row r="32" spans="1:7">
      <c r="B32" s="3" t="s">
        <v>309</v>
      </c>
      <c r="C32" s="218">
        <v>368903703</v>
      </c>
      <c r="D32" s="65">
        <f t="shared" si="0"/>
        <v>7.5251924759274787E-5</v>
      </c>
      <c r="F32" s="66"/>
    </row>
    <row r="33" spans="2:6">
      <c r="B33" s="3" t="s">
        <v>310</v>
      </c>
      <c r="C33" s="218">
        <v>22119887</v>
      </c>
      <c r="D33" s="65">
        <f t="shared" si="0"/>
        <v>4.5121912810066338E-6</v>
      </c>
      <c r="F33" s="66"/>
    </row>
    <row r="34" spans="2:6">
      <c r="B34" s="3" t="s">
        <v>311</v>
      </c>
      <c r="C34" s="218">
        <v>565251696</v>
      </c>
      <c r="D34" s="65">
        <f t="shared" si="0"/>
        <v>1.1530455712840722E-4</v>
      </c>
      <c r="F34" s="66"/>
    </row>
    <row r="35" spans="2:6">
      <c r="B35" s="3" t="s">
        <v>312</v>
      </c>
      <c r="C35" s="218">
        <v>968252301</v>
      </c>
      <c r="D35" s="65">
        <f t="shared" si="0"/>
        <v>1.975118403808668E-4</v>
      </c>
      <c r="F35" s="66"/>
    </row>
    <row r="36" spans="2:6">
      <c r="B36" s="3" t="s">
        <v>313</v>
      </c>
      <c r="C36" s="218">
        <v>349483373</v>
      </c>
      <c r="D36" s="65">
        <f t="shared" si="0"/>
        <v>7.1290410683715933E-5</v>
      </c>
      <c r="F36" s="66"/>
    </row>
    <row r="37" spans="2:6">
      <c r="B37" s="3" t="s">
        <v>314</v>
      </c>
      <c r="C37" s="218">
        <v>4465674848</v>
      </c>
      <c r="D37" s="65">
        <f t="shared" si="0"/>
        <v>9.1094403479349709E-4</v>
      </c>
      <c r="F37" s="66"/>
    </row>
    <row r="38" spans="2:6">
      <c r="B38" s="3" t="s">
        <v>315</v>
      </c>
      <c r="C38" s="218">
        <v>274758122</v>
      </c>
      <c r="D38" s="65">
        <f t="shared" si="0"/>
        <v>5.6047356954136199E-5</v>
      </c>
      <c r="F38" s="66"/>
    </row>
    <row r="39" spans="2:6">
      <c r="B39" s="3" t="s">
        <v>316</v>
      </c>
      <c r="C39" s="218">
        <v>233209241</v>
      </c>
      <c r="D39" s="65">
        <f t="shared" si="0"/>
        <v>4.7571884245628137E-5</v>
      </c>
      <c r="F39" s="66"/>
    </row>
    <row r="40" spans="2:6">
      <c r="B40" s="3" t="s">
        <v>317</v>
      </c>
      <c r="C40" s="218">
        <v>19661848</v>
      </c>
      <c r="D40" s="65">
        <f t="shared" si="0"/>
        <v>4.0107808468496113E-6</v>
      </c>
      <c r="F40" s="66"/>
    </row>
    <row r="41" spans="2:6">
      <c r="B41" s="3" t="s">
        <v>318</v>
      </c>
      <c r="C41" s="218">
        <v>293795133</v>
      </c>
      <c r="D41" s="65">
        <f t="shared" si="0"/>
        <v>5.9930678557480167E-5</v>
      </c>
      <c r="F41" s="66"/>
    </row>
    <row r="42" spans="2:6">
      <c r="B42" s="3" t="s">
        <v>319</v>
      </c>
      <c r="C42" s="218">
        <v>1352703441</v>
      </c>
      <c r="D42" s="65">
        <f t="shared" si="0"/>
        <v>2.7593525555839735E-4</v>
      </c>
      <c r="F42" s="66"/>
    </row>
    <row r="43" spans="2:6">
      <c r="B43" s="3" t="s">
        <v>320</v>
      </c>
      <c r="C43" s="218">
        <v>0</v>
      </c>
      <c r="D43" s="65">
        <f t="shared" si="0"/>
        <v>0</v>
      </c>
      <c r="F43" s="66"/>
    </row>
    <row r="44" spans="2:6">
      <c r="B44" s="3" t="s">
        <v>321</v>
      </c>
      <c r="C44" s="218">
        <v>158671257</v>
      </c>
      <c r="D44" s="65">
        <f t="shared" si="0"/>
        <v>3.2367030734911202E-5</v>
      </c>
      <c r="F44" s="66"/>
    </row>
    <row r="45" spans="2:6">
      <c r="B45" s="3" t="s">
        <v>322</v>
      </c>
      <c r="C45" s="218">
        <v>3577271422</v>
      </c>
      <c r="D45" s="65">
        <f t="shared" si="0"/>
        <v>7.2972040590182951E-4</v>
      </c>
      <c r="F45" s="66"/>
    </row>
    <row r="46" spans="2:6">
      <c r="B46" s="3" t="s">
        <v>323</v>
      </c>
      <c r="C46" s="218">
        <v>38590970</v>
      </c>
      <c r="D46" s="65">
        <f t="shared" si="0"/>
        <v>7.8720943899753452E-6</v>
      </c>
      <c r="F46" s="66"/>
    </row>
    <row r="47" spans="2:6">
      <c r="B47" s="3" t="s">
        <v>324</v>
      </c>
      <c r="C47" s="218">
        <v>6528104650</v>
      </c>
      <c r="D47" s="65">
        <f t="shared" si="0"/>
        <v>1.3316549439528719E-3</v>
      </c>
      <c r="E47" s="28"/>
      <c r="F47" s="66"/>
    </row>
    <row r="48" spans="2:6">
      <c r="B48" s="3" t="s">
        <v>325</v>
      </c>
      <c r="C48" s="218">
        <v>7774354671</v>
      </c>
      <c r="D48" s="65">
        <f t="shared" si="0"/>
        <v>1.5858749803712557E-3</v>
      </c>
      <c r="F48" s="66"/>
    </row>
    <row r="49" spans="2:6">
      <c r="B49" s="3" t="s">
        <v>326</v>
      </c>
      <c r="C49" s="218">
        <v>264239385</v>
      </c>
      <c r="D49" s="65">
        <f t="shared" si="0"/>
        <v>5.3901660939567864E-5</v>
      </c>
      <c r="F49" s="66"/>
    </row>
    <row r="50" spans="2:6">
      <c r="B50" s="3" t="s">
        <v>327</v>
      </c>
      <c r="C50" s="218">
        <v>3362776950</v>
      </c>
      <c r="D50" s="65">
        <f t="shared" si="0"/>
        <v>6.8596610976177593E-4</v>
      </c>
      <c r="F50" s="66"/>
    </row>
    <row r="51" spans="2:6">
      <c r="B51" s="3" t="s">
        <v>328</v>
      </c>
      <c r="C51" s="218">
        <v>161379501</v>
      </c>
      <c r="D51" s="65">
        <f t="shared" si="0"/>
        <v>3.2919479984025291E-5</v>
      </c>
      <c r="F51" s="66"/>
    </row>
    <row r="52" spans="2:6">
      <c r="B52" s="3" t="s">
        <v>329</v>
      </c>
      <c r="C52" s="218">
        <v>27622851</v>
      </c>
      <c r="D52" s="65">
        <f t="shared" si="0"/>
        <v>5.6347298446301E-6</v>
      </c>
      <c r="F52" s="66"/>
    </row>
    <row r="53" spans="2:6">
      <c r="B53" s="3" t="s">
        <v>330</v>
      </c>
      <c r="C53" s="218">
        <v>70081379</v>
      </c>
      <c r="D53" s="65">
        <f t="shared" si="0"/>
        <v>1.4295759615983634E-5</v>
      </c>
      <c r="F53" s="66"/>
    </row>
    <row r="54" spans="2:6">
      <c r="B54" s="3" t="s">
        <v>331</v>
      </c>
      <c r="C54" s="218">
        <v>167360446</v>
      </c>
      <c r="D54" s="65">
        <f t="shared" si="0"/>
        <v>3.4139520930942439E-5</v>
      </c>
      <c r="F54" s="66"/>
    </row>
    <row r="55" spans="2:6">
      <c r="B55" s="3" t="s">
        <v>332</v>
      </c>
      <c r="C55" s="218">
        <v>551669483</v>
      </c>
      <c r="D55" s="65">
        <f t="shared" si="0"/>
        <v>1.1253394880317595E-4</v>
      </c>
      <c r="F55" s="66"/>
    </row>
    <row r="56" spans="2:6">
      <c r="B56" s="3" t="s">
        <v>333</v>
      </c>
      <c r="C56" s="218">
        <v>275981915</v>
      </c>
      <c r="D56" s="65">
        <f t="shared" si="0"/>
        <v>5.6296996027986662E-5</v>
      </c>
      <c r="F56" s="66"/>
    </row>
    <row r="57" spans="2:6">
      <c r="B57" s="3" t="s">
        <v>334</v>
      </c>
      <c r="C57" s="218">
        <v>135648963</v>
      </c>
      <c r="D57" s="65">
        <f t="shared" si="0"/>
        <v>2.7670759264104352E-5</v>
      </c>
      <c r="F57" s="66"/>
    </row>
    <row r="58" spans="2:6">
      <c r="B58" s="3" t="s">
        <v>335</v>
      </c>
      <c r="C58" s="218">
        <v>275000000</v>
      </c>
      <c r="D58" s="65">
        <f t="shared" si="0"/>
        <v>5.6096697161103227E-5</v>
      </c>
      <c r="F58" s="66"/>
    </row>
    <row r="59" spans="2:6">
      <c r="B59" s="3" t="s">
        <v>336</v>
      </c>
      <c r="C59" s="218">
        <v>86127410</v>
      </c>
      <c r="D59" s="65">
        <f t="shared" si="0"/>
        <v>1.7568957221964269E-5</v>
      </c>
      <c r="F59" s="66"/>
    </row>
    <row r="60" spans="2:6">
      <c r="B60" s="3" t="s">
        <v>337</v>
      </c>
      <c r="C60" s="218">
        <v>209606416</v>
      </c>
      <c r="D60" s="65">
        <f t="shared" si="0"/>
        <v>4.2757191423186259E-5</v>
      </c>
      <c r="F60" s="66"/>
    </row>
    <row r="61" spans="2:6">
      <c r="B61" s="3" t="s">
        <v>338</v>
      </c>
      <c r="C61" s="218">
        <v>179037612</v>
      </c>
      <c r="D61" s="65">
        <f t="shared" si="0"/>
        <v>3.6521522548404007E-5</v>
      </c>
      <c r="F61" s="66"/>
    </row>
    <row r="62" spans="2:6">
      <c r="B62" s="3" t="s">
        <v>339</v>
      </c>
      <c r="C62" s="218">
        <v>218045399</v>
      </c>
      <c r="D62" s="65">
        <f t="shared" si="0"/>
        <v>4.4478642600272435E-5</v>
      </c>
      <c r="F62" s="66"/>
    </row>
    <row r="63" spans="2:6" ht="16.5" customHeight="1">
      <c r="B63" s="3" t="s">
        <v>340</v>
      </c>
      <c r="C63" s="218">
        <v>64021984</v>
      </c>
      <c r="D63" s="65">
        <f t="shared" si="0"/>
        <v>1.305971581127635E-5</v>
      </c>
      <c r="F63" s="66"/>
    </row>
    <row r="64" spans="2:6">
      <c r="B64" s="3" t="s">
        <v>341</v>
      </c>
      <c r="C64" s="218">
        <v>12104000</v>
      </c>
      <c r="D64" s="65">
        <f t="shared" si="0"/>
        <v>2.4690706270472488E-6</v>
      </c>
      <c r="F64" s="66"/>
    </row>
    <row r="65" spans="2:6">
      <c r="B65" s="3" t="s">
        <v>342</v>
      </c>
      <c r="C65" s="218">
        <v>55500000</v>
      </c>
      <c r="D65" s="65">
        <f t="shared" si="0"/>
        <v>1.1321333427059014E-5</v>
      </c>
      <c r="F65" s="66"/>
    </row>
    <row r="66" spans="2:6">
      <c r="B66" s="3" t="s">
        <v>464</v>
      </c>
      <c r="C66" s="218">
        <v>59481116473</v>
      </c>
      <c r="D66" s="65">
        <f t="shared" si="0"/>
        <v>1.2133433373055235E-2</v>
      </c>
      <c r="E66" s="28"/>
      <c r="F66" s="66"/>
    </row>
    <row r="67" spans="2:6">
      <c r="B67" s="3" t="s">
        <v>344</v>
      </c>
      <c r="C67" s="218">
        <v>70370476</v>
      </c>
      <c r="D67" s="65">
        <f t="shared" si="0"/>
        <v>1.4354731931835211E-5</v>
      </c>
      <c r="E67" s="28"/>
      <c r="F67" s="66"/>
    </row>
    <row r="68" spans="2:6">
      <c r="B68" s="3" t="s">
        <v>345</v>
      </c>
      <c r="C68" s="218">
        <v>1733518743</v>
      </c>
      <c r="D68" s="65">
        <f t="shared" si="0"/>
        <v>3.5361700345151758E-4</v>
      </c>
      <c r="F68" s="66"/>
    </row>
    <row r="69" spans="2:6">
      <c r="B69" s="3" t="s">
        <v>346</v>
      </c>
      <c r="C69" s="218">
        <v>207154333</v>
      </c>
      <c r="D69" s="65">
        <f t="shared" si="0"/>
        <v>4.2256995941495754E-5</v>
      </c>
      <c r="F69" s="66"/>
    </row>
    <row r="70" spans="2:6" ht="15.75" thickBot="1">
      <c r="B70" s="3" t="s">
        <v>347</v>
      </c>
      <c r="C70" s="218">
        <v>176000000</v>
      </c>
      <c r="D70" s="65">
        <f t="shared" si="0"/>
        <v>3.5901886183106064E-5</v>
      </c>
      <c r="F70" s="66"/>
    </row>
    <row r="71" spans="2:6" ht="15.75" thickBot="1">
      <c r="B71" s="204" t="s">
        <v>152</v>
      </c>
      <c r="C71" s="217">
        <f>SUM(C12:C70)</f>
        <v>122275026084</v>
      </c>
      <c r="D71" s="207">
        <f t="shared" si="0"/>
        <v>2.4942636758545984E-2</v>
      </c>
      <c r="E71" s="74"/>
      <c r="F71" s="66"/>
    </row>
    <row r="72" spans="2:6">
      <c r="B72" s="874" t="s">
        <v>132</v>
      </c>
    </row>
    <row r="73" spans="2:6">
      <c r="B73" s="30" t="s">
        <v>461</v>
      </c>
      <c r="C73" s="92"/>
      <c r="D73" s="92"/>
    </row>
    <row r="74" spans="2:6">
      <c r="B74" s="30" t="s">
        <v>447</v>
      </c>
      <c r="D74" s="77"/>
    </row>
    <row r="75" spans="2:6">
      <c r="B75" s="30" t="s">
        <v>155</v>
      </c>
      <c r="D75" s="77"/>
    </row>
    <row r="76" spans="2:6">
      <c r="D76" s="77"/>
    </row>
    <row r="77" spans="2:6">
      <c r="D77" s="77"/>
    </row>
    <row r="78" spans="2:6">
      <c r="D78" s="57">
        <v>4936862.2</v>
      </c>
    </row>
    <row r="79" spans="2:6">
      <c r="D79" s="77"/>
    </row>
    <row r="80" spans="2:6">
      <c r="D80" s="77"/>
    </row>
    <row r="81" spans="2:4">
      <c r="D81" s="77"/>
    </row>
    <row r="82" spans="2:4">
      <c r="D82" s="77"/>
    </row>
    <row r="83" spans="2:4">
      <c r="D83" s="77"/>
    </row>
    <row r="84" spans="2:4">
      <c r="D84" s="77"/>
    </row>
    <row r="85" spans="2:4">
      <c r="B85" s="3"/>
      <c r="D85" s="77"/>
    </row>
    <row r="86" spans="2:4">
      <c r="B86" s="3"/>
      <c r="D86" s="77"/>
    </row>
    <row r="87" spans="2:4">
      <c r="B87" s="3"/>
    </row>
    <row r="88" spans="2:4">
      <c r="B88" s="3"/>
    </row>
    <row r="89" spans="2:4">
      <c r="B89" s="3"/>
    </row>
    <row r="90" spans="2:4">
      <c r="B90" s="3"/>
    </row>
    <row r="91" spans="2:4">
      <c r="B91" s="3"/>
    </row>
    <row r="92" spans="2:4">
      <c r="B92" s="3"/>
    </row>
    <row r="93" spans="2:4">
      <c r="B93" s="3"/>
    </row>
    <row r="94" spans="2:4">
      <c r="B94" s="3"/>
    </row>
    <row r="95" spans="2:4">
      <c r="B95" s="3"/>
    </row>
    <row r="96" spans="2:4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</sheetData>
  <mergeCells count="8">
    <mergeCell ref="B7:B10"/>
    <mergeCell ref="C7:C9"/>
    <mergeCell ref="D7:D10"/>
    <mergeCell ref="A1:E1"/>
    <mergeCell ref="A2:E2"/>
    <mergeCell ref="B3:D3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D8F6-874B-4699-8E38-25C251DF9924}">
  <dimension ref="D2:K29"/>
  <sheetViews>
    <sheetView showGridLines="0" workbookViewId="0">
      <selection activeCell="D3" sqref="D3:K3"/>
    </sheetView>
  </sheetViews>
  <sheetFormatPr baseColWidth="10" defaultColWidth="11.42578125" defaultRowHeight="15"/>
  <cols>
    <col min="1" max="16384" width="11.42578125" style="1"/>
  </cols>
  <sheetData>
    <row r="2" spans="4:11">
      <c r="D2" s="953" t="s">
        <v>1042</v>
      </c>
      <c r="E2" s="953"/>
      <c r="F2" s="953"/>
      <c r="G2" s="953"/>
      <c r="H2" s="953"/>
      <c r="I2" s="953"/>
      <c r="J2" s="953"/>
      <c r="K2" s="953"/>
    </row>
    <row r="3" spans="4:11">
      <c r="D3" s="953" t="s">
        <v>481</v>
      </c>
      <c r="E3" s="953"/>
      <c r="F3" s="953"/>
      <c r="G3" s="953"/>
      <c r="H3" s="953"/>
      <c r="I3" s="953"/>
      <c r="J3" s="953"/>
      <c r="K3" s="953"/>
    </row>
    <row r="4" spans="4:11">
      <c r="D4" s="954" t="s">
        <v>524</v>
      </c>
      <c r="E4" s="954"/>
      <c r="F4" s="954"/>
      <c r="G4" s="954"/>
      <c r="H4" s="954"/>
      <c r="I4" s="954"/>
      <c r="J4" s="954"/>
      <c r="K4" s="954"/>
    </row>
    <row r="27" spans="4:4">
      <c r="D27" s="30" t="s">
        <v>482</v>
      </c>
    </row>
    <row r="28" spans="4:4">
      <c r="D28" s="30" t="s">
        <v>483</v>
      </c>
    </row>
    <row r="29" spans="4:4">
      <c r="D29" s="30" t="s">
        <v>484</v>
      </c>
    </row>
  </sheetData>
  <mergeCells count="3">
    <mergeCell ref="D2:K2"/>
    <mergeCell ref="D3:K3"/>
    <mergeCell ref="D4:K4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0A17-52A8-46A1-9FF1-6CF90FF1E4FB}">
  <dimension ref="A1:I129"/>
  <sheetViews>
    <sheetView showGridLines="0" zoomScale="85" zoomScaleNormal="85" workbookViewId="0">
      <selection activeCell="F7" sqref="F7:G7"/>
    </sheetView>
  </sheetViews>
  <sheetFormatPr baseColWidth="10" defaultColWidth="11.42578125" defaultRowHeight="15"/>
  <cols>
    <col min="1" max="1" width="10.42578125" style="1" customWidth="1"/>
    <col min="2" max="2" width="85.7109375" style="1" customWidth="1"/>
    <col min="3" max="3" width="22" style="1" customWidth="1"/>
    <col min="4" max="4" width="20" style="1" customWidth="1"/>
    <col min="5" max="5" width="18.42578125" style="1" bestFit="1" customWidth="1"/>
    <col min="6" max="6" width="27.7109375" style="1" bestFit="1" customWidth="1"/>
    <col min="7" max="7" width="23.85546875" style="1" bestFit="1" customWidth="1"/>
    <col min="8" max="12" width="11.42578125" style="1"/>
    <col min="13" max="13" width="30.140625" style="1" bestFit="1" customWidth="1"/>
    <col min="14" max="14" width="19.42578125" style="1" bestFit="1" customWidth="1"/>
    <col min="15" max="15" width="14.42578125" style="1" bestFit="1" customWidth="1"/>
    <col min="16" max="16" width="19.42578125" style="1" bestFit="1" customWidth="1"/>
    <col min="17" max="17" width="14.42578125" style="1" bestFit="1" customWidth="1"/>
    <col min="18" max="18" width="20" style="1" customWidth="1"/>
    <col min="19" max="19" width="13.140625" style="1" bestFit="1" customWidth="1"/>
    <col min="20" max="20" width="7.140625" style="1" bestFit="1" customWidth="1"/>
    <col min="21" max="21" width="9.140625" style="1" bestFit="1" customWidth="1"/>
    <col min="22" max="249" width="11.42578125" style="1"/>
    <col min="250" max="250" width="10.42578125" style="1" customWidth="1"/>
    <col min="251" max="251" width="79.28515625" style="1" customWidth="1"/>
    <col min="252" max="252" width="13.42578125" style="1" bestFit="1" customWidth="1"/>
    <col min="253" max="253" width="17.42578125" style="1" customWidth="1"/>
    <col min="254" max="254" width="19.42578125" style="1" bestFit="1" customWidth="1"/>
    <col min="255" max="255" width="13.42578125" style="1" bestFit="1" customWidth="1"/>
    <col min="256" max="256" width="10" style="1" bestFit="1" customWidth="1"/>
    <col min="257" max="257" width="16" style="1" customWidth="1"/>
    <col min="258" max="258" width="12.28515625" style="1" customWidth="1"/>
    <col min="259" max="259" width="10.28515625" style="1" customWidth="1"/>
    <col min="260" max="260" width="11.140625" style="1" customWidth="1"/>
    <col min="261" max="261" width="11.42578125" style="1"/>
    <col min="262" max="262" width="17.85546875" style="1" bestFit="1" customWidth="1"/>
    <col min="263" max="263" width="20.28515625" style="1" bestFit="1" customWidth="1"/>
    <col min="264" max="268" width="11.42578125" style="1"/>
    <col min="269" max="269" width="30.140625" style="1" bestFit="1" customWidth="1"/>
    <col min="270" max="270" width="19.42578125" style="1" bestFit="1" customWidth="1"/>
    <col min="271" max="271" width="14.42578125" style="1" bestFit="1" customWidth="1"/>
    <col min="272" max="272" width="19.42578125" style="1" bestFit="1" customWidth="1"/>
    <col min="273" max="273" width="14.42578125" style="1" bestFit="1" customWidth="1"/>
    <col min="274" max="274" width="20" style="1" customWidth="1"/>
    <col min="275" max="275" width="13.140625" style="1" bestFit="1" customWidth="1"/>
    <col min="276" max="276" width="7.140625" style="1" bestFit="1" customWidth="1"/>
    <col min="277" max="277" width="9.140625" style="1" bestFit="1" customWidth="1"/>
    <col min="278" max="505" width="11.42578125" style="1"/>
    <col min="506" max="506" width="10.42578125" style="1" customWidth="1"/>
    <col min="507" max="507" width="79.28515625" style="1" customWidth="1"/>
    <col min="508" max="508" width="13.42578125" style="1" bestFit="1" customWidth="1"/>
    <col min="509" max="509" width="17.42578125" style="1" customWidth="1"/>
    <col min="510" max="510" width="19.42578125" style="1" bestFit="1" customWidth="1"/>
    <col min="511" max="511" width="13.42578125" style="1" bestFit="1" customWidth="1"/>
    <col min="512" max="512" width="10" style="1" bestFit="1" customWidth="1"/>
    <col min="513" max="513" width="16" style="1" customWidth="1"/>
    <col min="514" max="514" width="12.28515625" style="1" customWidth="1"/>
    <col min="515" max="515" width="10.28515625" style="1" customWidth="1"/>
    <col min="516" max="516" width="11.140625" style="1" customWidth="1"/>
    <col min="517" max="517" width="11.42578125" style="1"/>
    <col min="518" max="518" width="17.85546875" style="1" bestFit="1" customWidth="1"/>
    <col min="519" max="519" width="20.28515625" style="1" bestFit="1" customWidth="1"/>
    <col min="520" max="524" width="11.42578125" style="1"/>
    <col min="525" max="525" width="30.140625" style="1" bestFit="1" customWidth="1"/>
    <col min="526" max="526" width="19.42578125" style="1" bestFit="1" customWidth="1"/>
    <col min="527" max="527" width="14.42578125" style="1" bestFit="1" customWidth="1"/>
    <col min="528" max="528" width="19.42578125" style="1" bestFit="1" customWidth="1"/>
    <col min="529" max="529" width="14.42578125" style="1" bestFit="1" customWidth="1"/>
    <col min="530" max="530" width="20" style="1" customWidth="1"/>
    <col min="531" max="531" width="13.140625" style="1" bestFit="1" customWidth="1"/>
    <col min="532" max="532" width="7.140625" style="1" bestFit="1" customWidth="1"/>
    <col min="533" max="533" width="9.140625" style="1" bestFit="1" customWidth="1"/>
    <col min="534" max="761" width="11.42578125" style="1"/>
    <col min="762" max="762" width="10.42578125" style="1" customWidth="1"/>
    <col min="763" max="763" width="79.28515625" style="1" customWidth="1"/>
    <col min="764" max="764" width="13.42578125" style="1" bestFit="1" customWidth="1"/>
    <col min="765" max="765" width="17.42578125" style="1" customWidth="1"/>
    <col min="766" max="766" width="19.42578125" style="1" bestFit="1" customWidth="1"/>
    <col min="767" max="767" width="13.42578125" style="1" bestFit="1" customWidth="1"/>
    <col min="768" max="768" width="10" style="1" bestFit="1" customWidth="1"/>
    <col min="769" max="769" width="16" style="1" customWidth="1"/>
    <col min="770" max="770" width="12.28515625" style="1" customWidth="1"/>
    <col min="771" max="771" width="10.28515625" style="1" customWidth="1"/>
    <col min="772" max="772" width="11.140625" style="1" customWidth="1"/>
    <col min="773" max="773" width="11.42578125" style="1"/>
    <col min="774" max="774" width="17.85546875" style="1" bestFit="1" customWidth="1"/>
    <col min="775" max="775" width="20.28515625" style="1" bestFit="1" customWidth="1"/>
    <col min="776" max="780" width="11.42578125" style="1"/>
    <col min="781" max="781" width="30.140625" style="1" bestFit="1" customWidth="1"/>
    <col min="782" max="782" width="19.42578125" style="1" bestFit="1" customWidth="1"/>
    <col min="783" max="783" width="14.42578125" style="1" bestFit="1" customWidth="1"/>
    <col min="784" max="784" width="19.42578125" style="1" bestFit="1" customWidth="1"/>
    <col min="785" max="785" width="14.42578125" style="1" bestFit="1" customWidth="1"/>
    <col min="786" max="786" width="20" style="1" customWidth="1"/>
    <col min="787" max="787" width="13.140625" style="1" bestFit="1" customWidth="1"/>
    <col min="788" max="788" width="7.140625" style="1" bestFit="1" customWidth="1"/>
    <col min="789" max="789" width="9.140625" style="1" bestFit="1" customWidth="1"/>
    <col min="790" max="1017" width="11.42578125" style="1"/>
    <col min="1018" max="1018" width="10.42578125" style="1" customWidth="1"/>
    <col min="1019" max="1019" width="79.28515625" style="1" customWidth="1"/>
    <col min="1020" max="1020" width="13.42578125" style="1" bestFit="1" customWidth="1"/>
    <col min="1021" max="1021" width="17.42578125" style="1" customWidth="1"/>
    <col min="1022" max="1022" width="19.42578125" style="1" bestFit="1" customWidth="1"/>
    <col min="1023" max="1023" width="13.42578125" style="1" bestFit="1" customWidth="1"/>
    <col min="1024" max="1024" width="10" style="1" bestFit="1" customWidth="1"/>
    <col min="1025" max="1025" width="16" style="1" customWidth="1"/>
    <col min="1026" max="1026" width="12.28515625" style="1" customWidth="1"/>
    <col min="1027" max="1027" width="10.28515625" style="1" customWidth="1"/>
    <col min="1028" max="1028" width="11.140625" style="1" customWidth="1"/>
    <col min="1029" max="1029" width="11.42578125" style="1"/>
    <col min="1030" max="1030" width="17.85546875" style="1" bestFit="1" customWidth="1"/>
    <col min="1031" max="1031" width="20.28515625" style="1" bestFit="1" customWidth="1"/>
    <col min="1032" max="1036" width="11.42578125" style="1"/>
    <col min="1037" max="1037" width="30.140625" style="1" bestFit="1" customWidth="1"/>
    <col min="1038" max="1038" width="19.42578125" style="1" bestFit="1" customWidth="1"/>
    <col min="1039" max="1039" width="14.42578125" style="1" bestFit="1" customWidth="1"/>
    <col min="1040" max="1040" width="19.42578125" style="1" bestFit="1" customWidth="1"/>
    <col min="1041" max="1041" width="14.42578125" style="1" bestFit="1" customWidth="1"/>
    <col min="1042" max="1042" width="20" style="1" customWidth="1"/>
    <col min="1043" max="1043" width="13.140625" style="1" bestFit="1" customWidth="1"/>
    <col min="1044" max="1044" width="7.140625" style="1" bestFit="1" customWidth="1"/>
    <col min="1045" max="1045" width="9.140625" style="1" bestFit="1" customWidth="1"/>
    <col min="1046" max="1273" width="11.42578125" style="1"/>
    <col min="1274" max="1274" width="10.42578125" style="1" customWidth="1"/>
    <col min="1275" max="1275" width="79.28515625" style="1" customWidth="1"/>
    <col min="1276" max="1276" width="13.42578125" style="1" bestFit="1" customWidth="1"/>
    <col min="1277" max="1277" width="17.42578125" style="1" customWidth="1"/>
    <col min="1278" max="1278" width="19.42578125" style="1" bestFit="1" customWidth="1"/>
    <col min="1279" max="1279" width="13.42578125" style="1" bestFit="1" customWidth="1"/>
    <col min="1280" max="1280" width="10" style="1" bestFit="1" customWidth="1"/>
    <col min="1281" max="1281" width="16" style="1" customWidth="1"/>
    <col min="1282" max="1282" width="12.28515625" style="1" customWidth="1"/>
    <col min="1283" max="1283" width="10.28515625" style="1" customWidth="1"/>
    <col min="1284" max="1284" width="11.140625" style="1" customWidth="1"/>
    <col min="1285" max="1285" width="11.42578125" style="1"/>
    <col min="1286" max="1286" width="17.85546875" style="1" bestFit="1" customWidth="1"/>
    <col min="1287" max="1287" width="20.28515625" style="1" bestFit="1" customWidth="1"/>
    <col min="1288" max="1292" width="11.42578125" style="1"/>
    <col min="1293" max="1293" width="30.140625" style="1" bestFit="1" customWidth="1"/>
    <col min="1294" max="1294" width="19.42578125" style="1" bestFit="1" customWidth="1"/>
    <col min="1295" max="1295" width="14.42578125" style="1" bestFit="1" customWidth="1"/>
    <col min="1296" max="1296" width="19.42578125" style="1" bestFit="1" customWidth="1"/>
    <col min="1297" max="1297" width="14.42578125" style="1" bestFit="1" customWidth="1"/>
    <col min="1298" max="1298" width="20" style="1" customWidth="1"/>
    <col min="1299" max="1299" width="13.140625" style="1" bestFit="1" customWidth="1"/>
    <col min="1300" max="1300" width="7.140625" style="1" bestFit="1" customWidth="1"/>
    <col min="1301" max="1301" width="9.140625" style="1" bestFit="1" customWidth="1"/>
    <col min="1302" max="1529" width="11.42578125" style="1"/>
    <col min="1530" max="1530" width="10.42578125" style="1" customWidth="1"/>
    <col min="1531" max="1531" width="79.28515625" style="1" customWidth="1"/>
    <col min="1532" max="1532" width="13.42578125" style="1" bestFit="1" customWidth="1"/>
    <col min="1533" max="1533" width="17.42578125" style="1" customWidth="1"/>
    <col min="1534" max="1534" width="19.42578125" style="1" bestFit="1" customWidth="1"/>
    <col min="1535" max="1535" width="13.42578125" style="1" bestFit="1" customWidth="1"/>
    <col min="1536" max="1536" width="10" style="1" bestFit="1" customWidth="1"/>
    <col min="1537" max="1537" width="16" style="1" customWidth="1"/>
    <col min="1538" max="1538" width="12.28515625" style="1" customWidth="1"/>
    <col min="1539" max="1539" width="10.28515625" style="1" customWidth="1"/>
    <col min="1540" max="1540" width="11.140625" style="1" customWidth="1"/>
    <col min="1541" max="1541" width="11.42578125" style="1"/>
    <col min="1542" max="1542" width="17.85546875" style="1" bestFit="1" customWidth="1"/>
    <col min="1543" max="1543" width="20.28515625" style="1" bestFit="1" customWidth="1"/>
    <col min="1544" max="1548" width="11.42578125" style="1"/>
    <col min="1549" max="1549" width="30.140625" style="1" bestFit="1" customWidth="1"/>
    <col min="1550" max="1550" width="19.42578125" style="1" bestFit="1" customWidth="1"/>
    <col min="1551" max="1551" width="14.42578125" style="1" bestFit="1" customWidth="1"/>
    <col min="1552" max="1552" width="19.42578125" style="1" bestFit="1" customWidth="1"/>
    <col min="1553" max="1553" width="14.42578125" style="1" bestFit="1" customWidth="1"/>
    <col min="1554" max="1554" width="20" style="1" customWidth="1"/>
    <col min="1555" max="1555" width="13.140625" style="1" bestFit="1" customWidth="1"/>
    <col min="1556" max="1556" width="7.140625" style="1" bestFit="1" customWidth="1"/>
    <col min="1557" max="1557" width="9.140625" style="1" bestFit="1" customWidth="1"/>
    <col min="1558" max="1785" width="11.42578125" style="1"/>
    <col min="1786" max="1786" width="10.42578125" style="1" customWidth="1"/>
    <col min="1787" max="1787" width="79.28515625" style="1" customWidth="1"/>
    <col min="1788" max="1788" width="13.42578125" style="1" bestFit="1" customWidth="1"/>
    <col min="1789" max="1789" width="17.42578125" style="1" customWidth="1"/>
    <col min="1790" max="1790" width="19.42578125" style="1" bestFit="1" customWidth="1"/>
    <col min="1791" max="1791" width="13.42578125" style="1" bestFit="1" customWidth="1"/>
    <col min="1792" max="1792" width="10" style="1" bestFit="1" customWidth="1"/>
    <col min="1793" max="1793" width="16" style="1" customWidth="1"/>
    <col min="1794" max="1794" width="12.28515625" style="1" customWidth="1"/>
    <col min="1795" max="1795" width="10.28515625" style="1" customWidth="1"/>
    <col min="1796" max="1796" width="11.140625" style="1" customWidth="1"/>
    <col min="1797" max="1797" width="11.42578125" style="1"/>
    <col min="1798" max="1798" width="17.85546875" style="1" bestFit="1" customWidth="1"/>
    <col min="1799" max="1799" width="20.28515625" style="1" bestFit="1" customWidth="1"/>
    <col min="1800" max="1804" width="11.42578125" style="1"/>
    <col min="1805" max="1805" width="30.140625" style="1" bestFit="1" customWidth="1"/>
    <col min="1806" max="1806" width="19.42578125" style="1" bestFit="1" customWidth="1"/>
    <col min="1807" max="1807" width="14.42578125" style="1" bestFit="1" customWidth="1"/>
    <col min="1808" max="1808" width="19.42578125" style="1" bestFit="1" customWidth="1"/>
    <col min="1809" max="1809" width="14.42578125" style="1" bestFit="1" customWidth="1"/>
    <col min="1810" max="1810" width="20" style="1" customWidth="1"/>
    <col min="1811" max="1811" width="13.140625" style="1" bestFit="1" customWidth="1"/>
    <col min="1812" max="1812" width="7.140625" style="1" bestFit="1" customWidth="1"/>
    <col min="1813" max="1813" width="9.140625" style="1" bestFit="1" customWidth="1"/>
    <col min="1814" max="2041" width="11.42578125" style="1"/>
    <col min="2042" max="2042" width="10.42578125" style="1" customWidth="1"/>
    <col min="2043" max="2043" width="79.28515625" style="1" customWidth="1"/>
    <col min="2044" max="2044" width="13.42578125" style="1" bestFit="1" customWidth="1"/>
    <col min="2045" max="2045" width="17.42578125" style="1" customWidth="1"/>
    <col min="2046" max="2046" width="19.42578125" style="1" bestFit="1" customWidth="1"/>
    <col min="2047" max="2047" width="13.42578125" style="1" bestFit="1" customWidth="1"/>
    <col min="2048" max="2048" width="10" style="1" bestFit="1" customWidth="1"/>
    <col min="2049" max="2049" width="16" style="1" customWidth="1"/>
    <col min="2050" max="2050" width="12.28515625" style="1" customWidth="1"/>
    <col min="2051" max="2051" width="10.28515625" style="1" customWidth="1"/>
    <col min="2052" max="2052" width="11.140625" style="1" customWidth="1"/>
    <col min="2053" max="2053" width="11.42578125" style="1"/>
    <col min="2054" max="2054" width="17.85546875" style="1" bestFit="1" customWidth="1"/>
    <col min="2055" max="2055" width="20.28515625" style="1" bestFit="1" customWidth="1"/>
    <col min="2056" max="2060" width="11.42578125" style="1"/>
    <col min="2061" max="2061" width="30.140625" style="1" bestFit="1" customWidth="1"/>
    <col min="2062" max="2062" width="19.42578125" style="1" bestFit="1" customWidth="1"/>
    <col min="2063" max="2063" width="14.42578125" style="1" bestFit="1" customWidth="1"/>
    <col min="2064" max="2064" width="19.42578125" style="1" bestFit="1" customWidth="1"/>
    <col min="2065" max="2065" width="14.42578125" style="1" bestFit="1" customWidth="1"/>
    <col min="2066" max="2066" width="20" style="1" customWidth="1"/>
    <col min="2067" max="2067" width="13.140625" style="1" bestFit="1" customWidth="1"/>
    <col min="2068" max="2068" width="7.140625" style="1" bestFit="1" customWidth="1"/>
    <col min="2069" max="2069" width="9.140625" style="1" bestFit="1" customWidth="1"/>
    <col min="2070" max="2297" width="11.42578125" style="1"/>
    <col min="2298" max="2298" width="10.42578125" style="1" customWidth="1"/>
    <col min="2299" max="2299" width="79.28515625" style="1" customWidth="1"/>
    <col min="2300" max="2300" width="13.42578125" style="1" bestFit="1" customWidth="1"/>
    <col min="2301" max="2301" width="17.42578125" style="1" customWidth="1"/>
    <col min="2302" max="2302" width="19.42578125" style="1" bestFit="1" customWidth="1"/>
    <col min="2303" max="2303" width="13.42578125" style="1" bestFit="1" customWidth="1"/>
    <col min="2304" max="2304" width="10" style="1" bestFit="1" customWidth="1"/>
    <col min="2305" max="2305" width="16" style="1" customWidth="1"/>
    <col min="2306" max="2306" width="12.28515625" style="1" customWidth="1"/>
    <col min="2307" max="2307" width="10.28515625" style="1" customWidth="1"/>
    <col min="2308" max="2308" width="11.140625" style="1" customWidth="1"/>
    <col min="2309" max="2309" width="11.42578125" style="1"/>
    <col min="2310" max="2310" width="17.85546875" style="1" bestFit="1" customWidth="1"/>
    <col min="2311" max="2311" width="20.28515625" style="1" bestFit="1" customWidth="1"/>
    <col min="2312" max="2316" width="11.42578125" style="1"/>
    <col min="2317" max="2317" width="30.140625" style="1" bestFit="1" customWidth="1"/>
    <col min="2318" max="2318" width="19.42578125" style="1" bestFit="1" customWidth="1"/>
    <col min="2319" max="2319" width="14.42578125" style="1" bestFit="1" customWidth="1"/>
    <col min="2320" max="2320" width="19.42578125" style="1" bestFit="1" customWidth="1"/>
    <col min="2321" max="2321" width="14.42578125" style="1" bestFit="1" customWidth="1"/>
    <col min="2322" max="2322" width="20" style="1" customWidth="1"/>
    <col min="2323" max="2323" width="13.140625" style="1" bestFit="1" customWidth="1"/>
    <col min="2324" max="2324" width="7.140625" style="1" bestFit="1" customWidth="1"/>
    <col min="2325" max="2325" width="9.140625" style="1" bestFit="1" customWidth="1"/>
    <col min="2326" max="2553" width="11.42578125" style="1"/>
    <col min="2554" max="2554" width="10.42578125" style="1" customWidth="1"/>
    <col min="2555" max="2555" width="79.28515625" style="1" customWidth="1"/>
    <col min="2556" max="2556" width="13.42578125" style="1" bestFit="1" customWidth="1"/>
    <col min="2557" max="2557" width="17.42578125" style="1" customWidth="1"/>
    <col min="2558" max="2558" width="19.42578125" style="1" bestFit="1" customWidth="1"/>
    <col min="2559" max="2559" width="13.42578125" style="1" bestFit="1" customWidth="1"/>
    <col min="2560" max="2560" width="10" style="1" bestFit="1" customWidth="1"/>
    <col min="2561" max="2561" width="16" style="1" customWidth="1"/>
    <col min="2562" max="2562" width="12.28515625" style="1" customWidth="1"/>
    <col min="2563" max="2563" width="10.28515625" style="1" customWidth="1"/>
    <col min="2564" max="2564" width="11.140625" style="1" customWidth="1"/>
    <col min="2565" max="2565" width="11.42578125" style="1"/>
    <col min="2566" max="2566" width="17.85546875" style="1" bestFit="1" customWidth="1"/>
    <col min="2567" max="2567" width="20.28515625" style="1" bestFit="1" customWidth="1"/>
    <col min="2568" max="2572" width="11.42578125" style="1"/>
    <col min="2573" max="2573" width="30.140625" style="1" bestFit="1" customWidth="1"/>
    <col min="2574" max="2574" width="19.42578125" style="1" bestFit="1" customWidth="1"/>
    <col min="2575" max="2575" width="14.42578125" style="1" bestFit="1" customWidth="1"/>
    <col min="2576" max="2576" width="19.42578125" style="1" bestFit="1" customWidth="1"/>
    <col min="2577" max="2577" width="14.42578125" style="1" bestFit="1" customWidth="1"/>
    <col min="2578" max="2578" width="20" style="1" customWidth="1"/>
    <col min="2579" max="2579" width="13.140625" style="1" bestFit="1" customWidth="1"/>
    <col min="2580" max="2580" width="7.140625" style="1" bestFit="1" customWidth="1"/>
    <col min="2581" max="2581" width="9.140625" style="1" bestFit="1" customWidth="1"/>
    <col min="2582" max="2809" width="11.42578125" style="1"/>
    <col min="2810" max="2810" width="10.42578125" style="1" customWidth="1"/>
    <col min="2811" max="2811" width="79.28515625" style="1" customWidth="1"/>
    <col min="2812" max="2812" width="13.42578125" style="1" bestFit="1" customWidth="1"/>
    <col min="2813" max="2813" width="17.42578125" style="1" customWidth="1"/>
    <col min="2814" max="2814" width="19.42578125" style="1" bestFit="1" customWidth="1"/>
    <col min="2815" max="2815" width="13.42578125" style="1" bestFit="1" customWidth="1"/>
    <col min="2816" max="2816" width="10" style="1" bestFit="1" customWidth="1"/>
    <col min="2817" max="2817" width="16" style="1" customWidth="1"/>
    <col min="2818" max="2818" width="12.28515625" style="1" customWidth="1"/>
    <col min="2819" max="2819" width="10.28515625" style="1" customWidth="1"/>
    <col min="2820" max="2820" width="11.140625" style="1" customWidth="1"/>
    <col min="2821" max="2821" width="11.42578125" style="1"/>
    <col min="2822" max="2822" width="17.85546875" style="1" bestFit="1" customWidth="1"/>
    <col min="2823" max="2823" width="20.28515625" style="1" bestFit="1" customWidth="1"/>
    <col min="2824" max="2828" width="11.42578125" style="1"/>
    <col min="2829" max="2829" width="30.140625" style="1" bestFit="1" customWidth="1"/>
    <col min="2830" max="2830" width="19.42578125" style="1" bestFit="1" customWidth="1"/>
    <col min="2831" max="2831" width="14.42578125" style="1" bestFit="1" customWidth="1"/>
    <col min="2832" max="2832" width="19.42578125" style="1" bestFit="1" customWidth="1"/>
    <col min="2833" max="2833" width="14.42578125" style="1" bestFit="1" customWidth="1"/>
    <col min="2834" max="2834" width="20" style="1" customWidth="1"/>
    <col min="2835" max="2835" width="13.140625" style="1" bestFit="1" customWidth="1"/>
    <col min="2836" max="2836" width="7.140625" style="1" bestFit="1" customWidth="1"/>
    <col min="2837" max="2837" width="9.140625" style="1" bestFit="1" customWidth="1"/>
    <col min="2838" max="3065" width="11.42578125" style="1"/>
    <col min="3066" max="3066" width="10.42578125" style="1" customWidth="1"/>
    <col min="3067" max="3067" width="79.28515625" style="1" customWidth="1"/>
    <col min="3068" max="3068" width="13.42578125" style="1" bestFit="1" customWidth="1"/>
    <col min="3069" max="3069" width="17.42578125" style="1" customWidth="1"/>
    <col min="3070" max="3070" width="19.42578125" style="1" bestFit="1" customWidth="1"/>
    <col min="3071" max="3071" width="13.42578125" style="1" bestFit="1" customWidth="1"/>
    <col min="3072" max="3072" width="10" style="1" bestFit="1" customWidth="1"/>
    <col min="3073" max="3073" width="16" style="1" customWidth="1"/>
    <col min="3074" max="3074" width="12.28515625" style="1" customWidth="1"/>
    <col min="3075" max="3075" width="10.28515625" style="1" customWidth="1"/>
    <col min="3076" max="3076" width="11.140625" style="1" customWidth="1"/>
    <col min="3077" max="3077" width="11.42578125" style="1"/>
    <col min="3078" max="3078" width="17.85546875" style="1" bestFit="1" customWidth="1"/>
    <col min="3079" max="3079" width="20.28515625" style="1" bestFit="1" customWidth="1"/>
    <col min="3080" max="3084" width="11.42578125" style="1"/>
    <col min="3085" max="3085" width="30.140625" style="1" bestFit="1" customWidth="1"/>
    <col min="3086" max="3086" width="19.42578125" style="1" bestFit="1" customWidth="1"/>
    <col min="3087" max="3087" width="14.42578125" style="1" bestFit="1" customWidth="1"/>
    <col min="3088" max="3088" width="19.42578125" style="1" bestFit="1" customWidth="1"/>
    <col min="3089" max="3089" width="14.42578125" style="1" bestFit="1" customWidth="1"/>
    <col min="3090" max="3090" width="20" style="1" customWidth="1"/>
    <col min="3091" max="3091" width="13.140625" style="1" bestFit="1" customWidth="1"/>
    <col min="3092" max="3092" width="7.140625" style="1" bestFit="1" customWidth="1"/>
    <col min="3093" max="3093" width="9.140625" style="1" bestFit="1" customWidth="1"/>
    <col min="3094" max="3321" width="11.42578125" style="1"/>
    <col min="3322" max="3322" width="10.42578125" style="1" customWidth="1"/>
    <col min="3323" max="3323" width="79.28515625" style="1" customWidth="1"/>
    <col min="3324" max="3324" width="13.42578125" style="1" bestFit="1" customWidth="1"/>
    <col min="3325" max="3325" width="17.42578125" style="1" customWidth="1"/>
    <col min="3326" max="3326" width="19.42578125" style="1" bestFit="1" customWidth="1"/>
    <col min="3327" max="3327" width="13.42578125" style="1" bestFit="1" customWidth="1"/>
    <col min="3328" max="3328" width="10" style="1" bestFit="1" customWidth="1"/>
    <col min="3329" max="3329" width="16" style="1" customWidth="1"/>
    <col min="3330" max="3330" width="12.28515625" style="1" customWidth="1"/>
    <col min="3331" max="3331" width="10.28515625" style="1" customWidth="1"/>
    <col min="3332" max="3332" width="11.140625" style="1" customWidth="1"/>
    <col min="3333" max="3333" width="11.42578125" style="1"/>
    <col min="3334" max="3334" width="17.85546875" style="1" bestFit="1" customWidth="1"/>
    <col min="3335" max="3335" width="20.28515625" style="1" bestFit="1" customWidth="1"/>
    <col min="3336" max="3340" width="11.42578125" style="1"/>
    <col min="3341" max="3341" width="30.140625" style="1" bestFit="1" customWidth="1"/>
    <col min="3342" max="3342" width="19.42578125" style="1" bestFit="1" customWidth="1"/>
    <col min="3343" max="3343" width="14.42578125" style="1" bestFit="1" customWidth="1"/>
    <col min="3344" max="3344" width="19.42578125" style="1" bestFit="1" customWidth="1"/>
    <col min="3345" max="3345" width="14.42578125" style="1" bestFit="1" customWidth="1"/>
    <col min="3346" max="3346" width="20" style="1" customWidth="1"/>
    <col min="3347" max="3347" width="13.140625" style="1" bestFit="1" customWidth="1"/>
    <col min="3348" max="3348" width="7.140625" style="1" bestFit="1" customWidth="1"/>
    <col min="3349" max="3349" width="9.140625" style="1" bestFit="1" customWidth="1"/>
    <col min="3350" max="3577" width="11.42578125" style="1"/>
    <col min="3578" max="3578" width="10.42578125" style="1" customWidth="1"/>
    <col min="3579" max="3579" width="79.28515625" style="1" customWidth="1"/>
    <col min="3580" max="3580" width="13.42578125" style="1" bestFit="1" customWidth="1"/>
    <col min="3581" max="3581" width="17.42578125" style="1" customWidth="1"/>
    <col min="3582" max="3582" width="19.42578125" style="1" bestFit="1" customWidth="1"/>
    <col min="3583" max="3583" width="13.42578125" style="1" bestFit="1" customWidth="1"/>
    <col min="3584" max="3584" width="10" style="1" bestFit="1" customWidth="1"/>
    <col min="3585" max="3585" width="16" style="1" customWidth="1"/>
    <col min="3586" max="3586" width="12.28515625" style="1" customWidth="1"/>
    <col min="3587" max="3587" width="10.28515625" style="1" customWidth="1"/>
    <col min="3588" max="3588" width="11.140625" style="1" customWidth="1"/>
    <col min="3589" max="3589" width="11.42578125" style="1"/>
    <col min="3590" max="3590" width="17.85546875" style="1" bestFit="1" customWidth="1"/>
    <col min="3591" max="3591" width="20.28515625" style="1" bestFit="1" customWidth="1"/>
    <col min="3592" max="3596" width="11.42578125" style="1"/>
    <col min="3597" max="3597" width="30.140625" style="1" bestFit="1" customWidth="1"/>
    <col min="3598" max="3598" width="19.42578125" style="1" bestFit="1" customWidth="1"/>
    <col min="3599" max="3599" width="14.42578125" style="1" bestFit="1" customWidth="1"/>
    <col min="3600" max="3600" width="19.42578125" style="1" bestFit="1" customWidth="1"/>
    <col min="3601" max="3601" width="14.42578125" style="1" bestFit="1" customWidth="1"/>
    <col min="3602" max="3602" width="20" style="1" customWidth="1"/>
    <col min="3603" max="3603" width="13.140625" style="1" bestFit="1" customWidth="1"/>
    <col min="3604" max="3604" width="7.140625" style="1" bestFit="1" customWidth="1"/>
    <col min="3605" max="3605" width="9.140625" style="1" bestFit="1" customWidth="1"/>
    <col min="3606" max="3833" width="11.42578125" style="1"/>
    <col min="3834" max="3834" width="10.42578125" style="1" customWidth="1"/>
    <col min="3835" max="3835" width="79.28515625" style="1" customWidth="1"/>
    <col min="3836" max="3836" width="13.42578125" style="1" bestFit="1" customWidth="1"/>
    <col min="3837" max="3837" width="17.42578125" style="1" customWidth="1"/>
    <col min="3838" max="3838" width="19.42578125" style="1" bestFit="1" customWidth="1"/>
    <col min="3839" max="3839" width="13.42578125" style="1" bestFit="1" customWidth="1"/>
    <col min="3840" max="3840" width="10" style="1" bestFit="1" customWidth="1"/>
    <col min="3841" max="3841" width="16" style="1" customWidth="1"/>
    <col min="3842" max="3842" width="12.28515625" style="1" customWidth="1"/>
    <col min="3843" max="3843" width="10.28515625" style="1" customWidth="1"/>
    <col min="3844" max="3844" width="11.140625" style="1" customWidth="1"/>
    <col min="3845" max="3845" width="11.42578125" style="1"/>
    <col min="3846" max="3846" width="17.85546875" style="1" bestFit="1" customWidth="1"/>
    <col min="3847" max="3847" width="20.28515625" style="1" bestFit="1" customWidth="1"/>
    <col min="3848" max="3852" width="11.42578125" style="1"/>
    <col min="3853" max="3853" width="30.140625" style="1" bestFit="1" customWidth="1"/>
    <col min="3854" max="3854" width="19.42578125" style="1" bestFit="1" customWidth="1"/>
    <col min="3855" max="3855" width="14.42578125" style="1" bestFit="1" customWidth="1"/>
    <col min="3856" max="3856" width="19.42578125" style="1" bestFit="1" customWidth="1"/>
    <col min="3857" max="3857" width="14.42578125" style="1" bestFit="1" customWidth="1"/>
    <col min="3858" max="3858" width="20" style="1" customWidth="1"/>
    <col min="3859" max="3859" width="13.140625" style="1" bestFit="1" customWidth="1"/>
    <col min="3860" max="3860" width="7.140625" style="1" bestFit="1" customWidth="1"/>
    <col min="3861" max="3861" width="9.140625" style="1" bestFit="1" customWidth="1"/>
    <col min="3862" max="4089" width="11.42578125" style="1"/>
    <col min="4090" max="4090" width="10.42578125" style="1" customWidth="1"/>
    <col min="4091" max="4091" width="79.28515625" style="1" customWidth="1"/>
    <col min="4092" max="4092" width="13.42578125" style="1" bestFit="1" customWidth="1"/>
    <col min="4093" max="4093" width="17.42578125" style="1" customWidth="1"/>
    <col min="4094" max="4094" width="19.42578125" style="1" bestFit="1" customWidth="1"/>
    <col min="4095" max="4095" width="13.42578125" style="1" bestFit="1" customWidth="1"/>
    <col min="4096" max="4096" width="10" style="1" bestFit="1" customWidth="1"/>
    <col min="4097" max="4097" width="16" style="1" customWidth="1"/>
    <col min="4098" max="4098" width="12.28515625" style="1" customWidth="1"/>
    <col min="4099" max="4099" width="10.28515625" style="1" customWidth="1"/>
    <col min="4100" max="4100" width="11.140625" style="1" customWidth="1"/>
    <col min="4101" max="4101" width="11.42578125" style="1"/>
    <col min="4102" max="4102" width="17.85546875" style="1" bestFit="1" customWidth="1"/>
    <col min="4103" max="4103" width="20.28515625" style="1" bestFit="1" customWidth="1"/>
    <col min="4104" max="4108" width="11.42578125" style="1"/>
    <col min="4109" max="4109" width="30.140625" style="1" bestFit="1" customWidth="1"/>
    <col min="4110" max="4110" width="19.42578125" style="1" bestFit="1" customWidth="1"/>
    <col min="4111" max="4111" width="14.42578125" style="1" bestFit="1" customWidth="1"/>
    <col min="4112" max="4112" width="19.42578125" style="1" bestFit="1" customWidth="1"/>
    <col min="4113" max="4113" width="14.42578125" style="1" bestFit="1" customWidth="1"/>
    <col min="4114" max="4114" width="20" style="1" customWidth="1"/>
    <col min="4115" max="4115" width="13.140625" style="1" bestFit="1" customWidth="1"/>
    <col min="4116" max="4116" width="7.140625" style="1" bestFit="1" customWidth="1"/>
    <col min="4117" max="4117" width="9.140625" style="1" bestFit="1" customWidth="1"/>
    <col min="4118" max="4345" width="11.42578125" style="1"/>
    <col min="4346" max="4346" width="10.42578125" style="1" customWidth="1"/>
    <col min="4347" max="4347" width="79.28515625" style="1" customWidth="1"/>
    <col min="4348" max="4348" width="13.42578125" style="1" bestFit="1" customWidth="1"/>
    <col min="4349" max="4349" width="17.42578125" style="1" customWidth="1"/>
    <col min="4350" max="4350" width="19.42578125" style="1" bestFit="1" customWidth="1"/>
    <col min="4351" max="4351" width="13.42578125" style="1" bestFit="1" customWidth="1"/>
    <col min="4352" max="4352" width="10" style="1" bestFit="1" customWidth="1"/>
    <col min="4353" max="4353" width="16" style="1" customWidth="1"/>
    <col min="4354" max="4354" width="12.28515625" style="1" customWidth="1"/>
    <col min="4355" max="4355" width="10.28515625" style="1" customWidth="1"/>
    <col min="4356" max="4356" width="11.140625" style="1" customWidth="1"/>
    <col min="4357" max="4357" width="11.42578125" style="1"/>
    <col min="4358" max="4358" width="17.85546875" style="1" bestFit="1" customWidth="1"/>
    <col min="4359" max="4359" width="20.28515625" style="1" bestFit="1" customWidth="1"/>
    <col min="4360" max="4364" width="11.42578125" style="1"/>
    <col min="4365" max="4365" width="30.140625" style="1" bestFit="1" customWidth="1"/>
    <col min="4366" max="4366" width="19.42578125" style="1" bestFit="1" customWidth="1"/>
    <col min="4367" max="4367" width="14.42578125" style="1" bestFit="1" customWidth="1"/>
    <col min="4368" max="4368" width="19.42578125" style="1" bestFit="1" customWidth="1"/>
    <col min="4369" max="4369" width="14.42578125" style="1" bestFit="1" customWidth="1"/>
    <col min="4370" max="4370" width="20" style="1" customWidth="1"/>
    <col min="4371" max="4371" width="13.140625" style="1" bestFit="1" customWidth="1"/>
    <col min="4372" max="4372" width="7.140625" style="1" bestFit="1" customWidth="1"/>
    <col min="4373" max="4373" width="9.140625" style="1" bestFit="1" customWidth="1"/>
    <col min="4374" max="4601" width="11.42578125" style="1"/>
    <col min="4602" max="4602" width="10.42578125" style="1" customWidth="1"/>
    <col min="4603" max="4603" width="79.28515625" style="1" customWidth="1"/>
    <col min="4604" max="4604" width="13.42578125" style="1" bestFit="1" customWidth="1"/>
    <col min="4605" max="4605" width="17.42578125" style="1" customWidth="1"/>
    <col min="4606" max="4606" width="19.42578125" style="1" bestFit="1" customWidth="1"/>
    <col min="4607" max="4607" width="13.42578125" style="1" bestFit="1" customWidth="1"/>
    <col min="4608" max="4608" width="10" style="1" bestFit="1" customWidth="1"/>
    <col min="4609" max="4609" width="16" style="1" customWidth="1"/>
    <col min="4610" max="4610" width="12.28515625" style="1" customWidth="1"/>
    <col min="4611" max="4611" width="10.28515625" style="1" customWidth="1"/>
    <col min="4612" max="4612" width="11.140625" style="1" customWidth="1"/>
    <col min="4613" max="4613" width="11.42578125" style="1"/>
    <col min="4614" max="4614" width="17.85546875" style="1" bestFit="1" customWidth="1"/>
    <col min="4615" max="4615" width="20.28515625" style="1" bestFit="1" customWidth="1"/>
    <col min="4616" max="4620" width="11.42578125" style="1"/>
    <col min="4621" max="4621" width="30.140625" style="1" bestFit="1" customWidth="1"/>
    <col min="4622" max="4622" width="19.42578125" style="1" bestFit="1" customWidth="1"/>
    <col min="4623" max="4623" width="14.42578125" style="1" bestFit="1" customWidth="1"/>
    <col min="4624" max="4624" width="19.42578125" style="1" bestFit="1" customWidth="1"/>
    <col min="4625" max="4625" width="14.42578125" style="1" bestFit="1" customWidth="1"/>
    <col min="4626" max="4626" width="20" style="1" customWidth="1"/>
    <col min="4627" max="4627" width="13.140625" style="1" bestFit="1" customWidth="1"/>
    <col min="4628" max="4628" width="7.140625" style="1" bestFit="1" customWidth="1"/>
    <col min="4629" max="4629" width="9.140625" style="1" bestFit="1" customWidth="1"/>
    <col min="4630" max="4857" width="11.42578125" style="1"/>
    <col min="4858" max="4858" width="10.42578125" style="1" customWidth="1"/>
    <col min="4859" max="4859" width="79.28515625" style="1" customWidth="1"/>
    <col min="4860" max="4860" width="13.42578125" style="1" bestFit="1" customWidth="1"/>
    <col min="4861" max="4861" width="17.42578125" style="1" customWidth="1"/>
    <col min="4862" max="4862" width="19.42578125" style="1" bestFit="1" customWidth="1"/>
    <col min="4863" max="4863" width="13.42578125" style="1" bestFit="1" customWidth="1"/>
    <col min="4864" max="4864" width="10" style="1" bestFit="1" customWidth="1"/>
    <col min="4865" max="4865" width="16" style="1" customWidth="1"/>
    <col min="4866" max="4866" width="12.28515625" style="1" customWidth="1"/>
    <col min="4867" max="4867" width="10.28515625" style="1" customWidth="1"/>
    <col min="4868" max="4868" width="11.140625" style="1" customWidth="1"/>
    <col min="4869" max="4869" width="11.42578125" style="1"/>
    <col min="4870" max="4870" width="17.85546875" style="1" bestFit="1" customWidth="1"/>
    <col min="4871" max="4871" width="20.28515625" style="1" bestFit="1" customWidth="1"/>
    <col min="4872" max="4876" width="11.42578125" style="1"/>
    <col min="4877" max="4877" width="30.140625" style="1" bestFit="1" customWidth="1"/>
    <col min="4878" max="4878" width="19.42578125" style="1" bestFit="1" customWidth="1"/>
    <col min="4879" max="4879" width="14.42578125" style="1" bestFit="1" customWidth="1"/>
    <col min="4880" max="4880" width="19.42578125" style="1" bestFit="1" customWidth="1"/>
    <col min="4881" max="4881" width="14.42578125" style="1" bestFit="1" customWidth="1"/>
    <col min="4882" max="4882" width="20" style="1" customWidth="1"/>
    <col min="4883" max="4883" width="13.140625" style="1" bestFit="1" customWidth="1"/>
    <col min="4884" max="4884" width="7.140625" style="1" bestFit="1" customWidth="1"/>
    <col min="4885" max="4885" width="9.140625" style="1" bestFit="1" customWidth="1"/>
    <col min="4886" max="5113" width="11.42578125" style="1"/>
    <col min="5114" max="5114" width="10.42578125" style="1" customWidth="1"/>
    <col min="5115" max="5115" width="79.28515625" style="1" customWidth="1"/>
    <col min="5116" max="5116" width="13.42578125" style="1" bestFit="1" customWidth="1"/>
    <col min="5117" max="5117" width="17.42578125" style="1" customWidth="1"/>
    <col min="5118" max="5118" width="19.42578125" style="1" bestFit="1" customWidth="1"/>
    <col min="5119" max="5119" width="13.42578125" style="1" bestFit="1" customWidth="1"/>
    <col min="5120" max="5120" width="10" style="1" bestFit="1" customWidth="1"/>
    <col min="5121" max="5121" width="16" style="1" customWidth="1"/>
    <col min="5122" max="5122" width="12.28515625" style="1" customWidth="1"/>
    <col min="5123" max="5123" width="10.28515625" style="1" customWidth="1"/>
    <col min="5124" max="5124" width="11.140625" style="1" customWidth="1"/>
    <col min="5125" max="5125" width="11.42578125" style="1"/>
    <col min="5126" max="5126" width="17.85546875" style="1" bestFit="1" customWidth="1"/>
    <col min="5127" max="5127" width="20.28515625" style="1" bestFit="1" customWidth="1"/>
    <col min="5128" max="5132" width="11.42578125" style="1"/>
    <col min="5133" max="5133" width="30.140625" style="1" bestFit="1" customWidth="1"/>
    <col min="5134" max="5134" width="19.42578125" style="1" bestFit="1" customWidth="1"/>
    <col min="5135" max="5135" width="14.42578125" style="1" bestFit="1" customWidth="1"/>
    <col min="5136" max="5136" width="19.42578125" style="1" bestFit="1" customWidth="1"/>
    <col min="5137" max="5137" width="14.42578125" style="1" bestFit="1" customWidth="1"/>
    <col min="5138" max="5138" width="20" style="1" customWidth="1"/>
    <col min="5139" max="5139" width="13.140625" style="1" bestFit="1" customWidth="1"/>
    <col min="5140" max="5140" width="7.140625" style="1" bestFit="1" customWidth="1"/>
    <col min="5141" max="5141" width="9.140625" style="1" bestFit="1" customWidth="1"/>
    <col min="5142" max="5369" width="11.42578125" style="1"/>
    <col min="5370" max="5370" width="10.42578125" style="1" customWidth="1"/>
    <col min="5371" max="5371" width="79.28515625" style="1" customWidth="1"/>
    <col min="5372" max="5372" width="13.42578125" style="1" bestFit="1" customWidth="1"/>
    <col min="5373" max="5373" width="17.42578125" style="1" customWidth="1"/>
    <col min="5374" max="5374" width="19.42578125" style="1" bestFit="1" customWidth="1"/>
    <col min="5375" max="5375" width="13.42578125" style="1" bestFit="1" customWidth="1"/>
    <col min="5376" max="5376" width="10" style="1" bestFit="1" customWidth="1"/>
    <col min="5377" max="5377" width="16" style="1" customWidth="1"/>
    <col min="5378" max="5378" width="12.28515625" style="1" customWidth="1"/>
    <col min="5379" max="5379" width="10.28515625" style="1" customWidth="1"/>
    <col min="5380" max="5380" width="11.140625" style="1" customWidth="1"/>
    <col min="5381" max="5381" width="11.42578125" style="1"/>
    <col min="5382" max="5382" width="17.85546875" style="1" bestFit="1" customWidth="1"/>
    <col min="5383" max="5383" width="20.28515625" style="1" bestFit="1" customWidth="1"/>
    <col min="5384" max="5388" width="11.42578125" style="1"/>
    <col min="5389" max="5389" width="30.140625" style="1" bestFit="1" customWidth="1"/>
    <col min="5390" max="5390" width="19.42578125" style="1" bestFit="1" customWidth="1"/>
    <col min="5391" max="5391" width="14.42578125" style="1" bestFit="1" customWidth="1"/>
    <col min="5392" max="5392" width="19.42578125" style="1" bestFit="1" customWidth="1"/>
    <col min="5393" max="5393" width="14.42578125" style="1" bestFit="1" customWidth="1"/>
    <col min="5394" max="5394" width="20" style="1" customWidth="1"/>
    <col min="5395" max="5395" width="13.140625" style="1" bestFit="1" customWidth="1"/>
    <col min="5396" max="5396" width="7.140625" style="1" bestFit="1" customWidth="1"/>
    <col min="5397" max="5397" width="9.140625" style="1" bestFit="1" customWidth="1"/>
    <col min="5398" max="5625" width="11.42578125" style="1"/>
    <col min="5626" max="5626" width="10.42578125" style="1" customWidth="1"/>
    <col min="5627" max="5627" width="79.28515625" style="1" customWidth="1"/>
    <col min="5628" max="5628" width="13.42578125" style="1" bestFit="1" customWidth="1"/>
    <col min="5629" max="5629" width="17.42578125" style="1" customWidth="1"/>
    <col min="5630" max="5630" width="19.42578125" style="1" bestFit="1" customWidth="1"/>
    <col min="5631" max="5631" width="13.42578125" style="1" bestFit="1" customWidth="1"/>
    <col min="5632" max="5632" width="10" style="1" bestFit="1" customWidth="1"/>
    <col min="5633" max="5633" width="16" style="1" customWidth="1"/>
    <col min="5634" max="5634" width="12.28515625" style="1" customWidth="1"/>
    <col min="5635" max="5635" width="10.28515625" style="1" customWidth="1"/>
    <col min="5636" max="5636" width="11.140625" style="1" customWidth="1"/>
    <col min="5637" max="5637" width="11.42578125" style="1"/>
    <col min="5638" max="5638" width="17.85546875" style="1" bestFit="1" customWidth="1"/>
    <col min="5639" max="5639" width="20.28515625" style="1" bestFit="1" customWidth="1"/>
    <col min="5640" max="5644" width="11.42578125" style="1"/>
    <col min="5645" max="5645" width="30.140625" style="1" bestFit="1" customWidth="1"/>
    <col min="5646" max="5646" width="19.42578125" style="1" bestFit="1" customWidth="1"/>
    <col min="5647" max="5647" width="14.42578125" style="1" bestFit="1" customWidth="1"/>
    <col min="5648" max="5648" width="19.42578125" style="1" bestFit="1" customWidth="1"/>
    <col min="5649" max="5649" width="14.42578125" style="1" bestFit="1" customWidth="1"/>
    <col min="5650" max="5650" width="20" style="1" customWidth="1"/>
    <col min="5651" max="5651" width="13.140625" style="1" bestFit="1" customWidth="1"/>
    <col min="5652" max="5652" width="7.140625" style="1" bestFit="1" customWidth="1"/>
    <col min="5653" max="5653" width="9.140625" style="1" bestFit="1" customWidth="1"/>
    <col min="5654" max="5881" width="11.42578125" style="1"/>
    <col min="5882" max="5882" width="10.42578125" style="1" customWidth="1"/>
    <col min="5883" max="5883" width="79.28515625" style="1" customWidth="1"/>
    <col min="5884" max="5884" width="13.42578125" style="1" bestFit="1" customWidth="1"/>
    <col min="5885" max="5885" width="17.42578125" style="1" customWidth="1"/>
    <col min="5886" max="5886" width="19.42578125" style="1" bestFit="1" customWidth="1"/>
    <col min="5887" max="5887" width="13.42578125" style="1" bestFit="1" customWidth="1"/>
    <col min="5888" max="5888" width="10" style="1" bestFit="1" customWidth="1"/>
    <col min="5889" max="5889" width="16" style="1" customWidth="1"/>
    <col min="5890" max="5890" width="12.28515625" style="1" customWidth="1"/>
    <col min="5891" max="5891" width="10.28515625" style="1" customWidth="1"/>
    <col min="5892" max="5892" width="11.140625" style="1" customWidth="1"/>
    <col min="5893" max="5893" width="11.42578125" style="1"/>
    <col min="5894" max="5894" width="17.85546875" style="1" bestFit="1" customWidth="1"/>
    <col min="5895" max="5895" width="20.28515625" style="1" bestFit="1" customWidth="1"/>
    <col min="5896" max="5900" width="11.42578125" style="1"/>
    <col min="5901" max="5901" width="30.140625" style="1" bestFit="1" customWidth="1"/>
    <col min="5902" max="5902" width="19.42578125" style="1" bestFit="1" customWidth="1"/>
    <col min="5903" max="5903" width="14.42578125" style="1" bestFit="1" customWidth="1"/>
    <col min="5904" max="5904" width="19.42578125" style="1" bestFit="1" customWidth="1"/>
    <col min="5905" max="5905" width="14.42578125" style="1" bestFit="1" customWidth="1"/>
    <col min="5906" max="5906" width="20" style="1" customWidth="1"/>
    <col min="5907" max="5907" width="13.140625" style="1" bestFit="1" customWidth="1"/>
    <col min="5908" max="5908" width="7.140625" style="1" bestFit="1" customWidth="1"/>
    <col min="5909" max="5909" width="9.140625" style="1" bestFit="1" customWidth="1"/>
    <col min="5910" max="6137" width="11.42578125" style="1"/>
    <col min="6138" max="6138" width="10.42578125" style="1" customWidth="1"/>
    <col min="6139" max="6139" width="79.28515625" style="1" customWidth="1"/>
    <col min="6140" max="6140" width="13.42578125" style="1" bestFit="1" customWidth="1"/>
    <col min="6141" max="6141" width="17.42578125" style="1" customWidth="1"/>
    <col min="6142" max="6142" width="19.42578125" style="1" bestFit="1" customWidth="1"/>
    <col min="6143" max="6143" width="13.42578125" style="1" bestFit="1" customWidth="1"/>
    <col min="6144" max="6144" width="10" style="1" bestFit="1" customWidth="1"/>
    <col min="6145" max="6145" width="16" style="1" customWidth="1"/>
    <col min="6146" max="6146" width="12.28515625" style="1" customWidth="1"/>
    <col min="6147" max="6147" width="10.28515625" style="1" customWidth="1"/>
    <col min="6148" max="6148" width="11.140625" style="1" customWidth="1"/>
    <col min="6149" max="6149" width="11.42578125" style="1"/>
    <col min="6150" max="6150" width="17.85546875" style="1" bestFit="1" customWidth="1"/>
    <col min="6151" max="6151" width="20.28515625" style="1" bestFit="1" customWidth="1"/>
    <col min="6152" max="6156" width="11.42578125" style="1"/>
    <col min="6157" max="6157" width="30.140625" style="1" bestFit="1" customWidth="1"/>
    <col min="6158" max="6158" width="19.42578125" style="1" bestFit="1" customWidth="1"/>
    <col min="6159" max="6159" width="14.42578125" style="1" bestFit="1" customWidth="1"/>
    <col min="6160" max="6160" width="19.42578125" style="1" bestFit="1" customWidth="1"/>
    <col min="6161" max="6161" width="14.42578125" style="1" bestFit="1" customWidth="1"/>
    <col min="6162" max="6162" width="20" style="1" customWidth="1"/>
    <col min="6163" max="6163" width="13.140625" style="1" bestFit="1" customWidth="1"/>
    <col min="6164" max="6164" width="7.140625" style="1" bestFit="1" customWidth="1"/>
    <col min="6165" max="6165" width="9.140625" style="1" bestFit="1" customWidth="1"/>
    <col min="6166" max="6393" width="11.42578125" style="1"/>
    <col min="6394" max="6394" width="10.42578125" style="1" customWidth="1"/>
    <col min="6395" max="6395" width="79.28515625" style="1" customWidth="1"/>
    <col min="6396" max="6396" width="13.42578125" style="1" bestFit="1" customWidth="1"/>
    <col min="6397" max="6397" width="17.42578125" style="1" customWidth="1"/>
    <col min="6398" max="6398" width="19.42578125" style="1" bestFit="1" customWidth="1"/>
    <col min="6399" max="6399" width="13.42578125" style="1" bestFit="1" customWidth="1"/>
    <col min="6400" max="6400" width="10" style="1" bestFit="1" customWidth="1"/>
    <col min="6401" max="6401" width="16" style="1" customWidth="1"/>
    <col min="6402" max="6402" width="12.28515625" style="1" customWidth="1"/>
    <col min="6403" max="6403" width="10.28515625" style="1" customWidth="1"/>
    <col min="6404" max="6404" width="11.140625" style="1" customWidth="1"/>
    <col min="6405" max="6405" width="11.42578125" style="1"/>
    <col min="6406" max="6406" width="17.85546875" style="1" bestFit="1" customWidth="1"/>
    <col min="6407" max="6407" width="20.28515625" style="1" bestFit="1" customWidth="1"/>
    <col min="6408" max="6412" width="11.42578125" style="1"/>
    <col min="6413" max="6413" width="30.140625" style="1" bestFit="1" customWidth="1"/>
    <col min="6414" max="6414" width="19.42578125" style="1" bestFit="1" customWidth="1"/>
    <col min="6415" max="6415" width="14.42578125" style="1" bestFit="1" customWidth="1"/>
    <col min="6416" max="6416" width="19.42578125" style="1" bestFit="1" customWidth="1"/>
    <col min="6417" max="6417" width="14.42578125" style="1" bestFit="1" customWidth="1"/>
    <col min="6418" max="6418" width="20" style="1" customWidth="1"/>
    <col min="6419" max="6419" width="13.140625" style="1" bestFit="1" customWidth="1"/>
    <col min="6420" max="6420" width="7.140625" style="1" bestFit="1" customWidth="1"/>
    <col min="6421" max="6421" width="9.140625" style="1" bestFit="1" customWidth="1"/>
    <col min="6422" max="6649" width="11.42578125" style="1"/>
    <col min="6650" max="6650" width="10.42578125" style="1" customWidth="1"/>
    <col min="6651" max="6651" width="79.28515625" style="1" customWidth="1"/>
    <col min="6652" max="6652" width="13.42578125" style="1" bestFit="1" customWidth="1"/>
    <col min="6653" max="6653" width="17.42578125" style="1" customWidth="1"/>
    <col min="6654" max="6654" width="19.42578125" style="1" bestFit="1" customWidth="1"/>
    <col min="6655" max="6655" width="13.42578125" style="1" bestFit="1" customWidth="1"/>
    <col min="6656" max="6656" width="10" style="1" bestFit="1" customWidth="1"/>
    <col min="6657" max="6657" width="16" style="1" customWidth="1"/>
    <col min="6658" max="6658" width="12.28515625" style="1" customWidth="1"/>
    <col min="6659" max="6659" width="10.28515625" style="1" customWidth="1"/>
    <col min="6660" max="6660" width="11.140625" style="1" customWidth="1"/>
    <col min="6661" max="6661" width="11.42578125" style="1"/>
    <col min="6662" max="6662" width="17.85546875" style="1" bestFit="1" customWidth="1"/>
    <col min="6663" max="6663" width="20.28515625" style="1" bestFit="1" customWidth="1"/>
    <col min="6664" max="6668" width="11.42578125" style="1"/>
    <col min="6669" max="6669" width="30.140625" style="1" bestFit="1" customWidth="1"/>
    <col min="6670" max="6670" width="19.42578125" style="1" bestFit="1" customWidth="1"/>
    <col min="6671" max="6671" width="14.42578125" style="1" bestFit="1" customWidth="1"/>
    <col min="6672" max="6672" width="19.42578125" style="1" bestFit="1" customWidth="1"/>
    <col min="6673" max="6673" width="14.42578125" style="1" bestFit="1" customWidth="1"/>
    <col min="6674" max="6674" width="20" style="1" customWidth="1"/>
    <col min="6675" max="6675" width="13.140625" style="1" bestFit="1" customWidth="1"/>
    <col min="6676" max="6676" width="7.140625" style="1" bestFit="1" customWidth="1"/>
    <col min="6677" max="6677" width="9.140625" style="1" bestFit="1" customWidth="1"/>
    <col min="6678" max="6905" width="11.42578125" style="1"/>
    <col min="6906" max="6906" width="10.42578125" style="1" customWidth="1"/>
    <col min="6907" max="6907" width="79.28515625" style="1" customWidth="1"/>
    <col min="6908" max="6908" width="13.42578125" style="1" bestFit="1" customWidth="1"/>
    <col min="6909" max="6909" width="17.42578125" style="1" customWidth="1"/>
    <col min="6910" max="6910" width="19.42578125" style="1" bestFit="1" customWidth="1"/>
    <col min="6911" max="6911" width="13.42578125" style="1" bestFit="1" customWidth="1"/>
    <col min="6912" max="6912" width="10" style="1" bestFit="1" customWidth="1"/>
    <col min="6913" max="6913" width="16" style="1" customWidth="1"/>
    <col min="6914" max="6914" width="12.28515625" style="1" customWidth="1"/>
    <col min="6915" max="6915" width="10.28515625" style="1" customWidth="1"/>
    <col min="6916" max="6916" width="11.140625" style="1" customWidth="1"/>
    <col min="6917" max="6917" width="11.42578125" style="1"/>
    <col min="6918" max="6918" width="17.85546875" style="1" bestFit="1" customWidth="1"/>
    <col min="6919" max="6919" width="20.28515625" style="1" bestFit="1" customWidth="1"/>
    <col min="6920" max="6924" width="11.42578125" style="1"/>
    <col min="6925" max="6925" width="30.140625" style="1" bestFit="1" customWidth="1"/>
    <col min="6926" max="6926" width="19.42578125" style="1" bestFit="1" customWidth="1"/>
    <col min="6927" max="6927" width="14.42578125" style="1" bestFit="1" customWidth="1"/>
    <col min="6928" max="6928" width="19.42578125" style="1" bestFit="1" customWidth="1"/>
    <col min="6929" max="6929" width="14.42578125" style="1" bestFit="1" customWidth="1"/>
    <col min="6930" max="6930" width="20" style="1" customWidth="1"/>
    <col min="6931" max="6931" width="13.140625" style="1" bestFit="1" customWidth="1"/>
    <col min="6932" max="6932" width="7.140625" style="1" bestFit="1" customWidth="1"/>
    <col min="6933" max="6933" width="9.140625" style="1" bestFit="1" customWidth="1"/>
    <col min="6934" max="7161" width="11.42578125" style="1"/>
    <col min="7162" max="7162" width="10.42578125" style="1" customWidth="1"/>
    <col min="7163" max="7163" width="79.28515625" style="1" customWidth="1"/>
    <col min="7164" max="7164" width="13.42578125" style="1" bestFit="1" customWidth="1"/>
    <col min="7165" max="7165" width="17.42578125" style="1" customWidth="1"/>
    <col min="7166" max="7166" width="19.42578125" style="1" bestFit="1" customWidth="1"/>
    <col min="7167" max="7167" width="13.42578125" style="1" bestFit="1" customWidth="1"/>
    <col min="7168" max="7168" width="10" style="1" bestFit="1" customWidth="1"/>
    <col min="7169" max="7169" width="16" style="1" customWidth="1"/>
    <col min="7170" max="7170" width="12.28515625" style="1" customWidth="1"/>
    <col min="7171" max="7171" width="10.28515625" style="1" customWidth="1"/>
    <col min="7172" max="7172" width="11.140625" style="1" customWidth="1"/>
    <col min="7173" max="7173" width="11.42578125" style="1"/>
    <col min="7174" max="7174" width="17.85546875" style="1" bestFit="1" customWidth="1"/>
    <col min="7175" max="7175" width="20.28515625" style="1" bestFit="1" customWidth="1"/>
    <col min="7176" max="7180" width="11.42578125" style="1"/>
    <col min="7181" max="7181" width="30.140625" style="1" bestFit="1" customWidth="1"/>
    <col min="7182" max="7182" width="19.42578125" style="1" bestFit="1" customWidth="1"/>
    <col min="7183" max="7183" width="14.42578125" style="1" bestFit="1" customWidth="1"/>
    <col min="7184" max="7184" width="19.42578125" style="1" bestFit="1" customWidth="1"/>
    <col min="7185" max="7185" width="14.42578125" style="1" bestFit="1" customWidth="1"/>
    <col min="7186" max="7186" width="20" style="1" customWidth="1"/>
    <col min="7187" max="7187" width="13.140625" style="1" bestFit="1" customWidth="1"/>
    <col min="7188" max="7188" width="7.140625" style="1" bestFit="1" customWidth="1"/>
    <col min="7189" max="7189" width="9.140625" style="1" bestFit="1" customWidth="1"/>
    <col min="7190" max="7417" width="11.42578125" style="1"/>
    <col min="7418" max="7418" width="10.42578125" style="1" customWidth="1"/>
    <col min="7419" max="7419" width="79.28515625" style="1" customWidth="1"/>
    <col min="7420" max="7420" width="13.42578125" style="1" bestFit="1" customWidth="1"/>
    <col min="7421" max="7421" width="17.42578125" style="1" customWidth="1"/>
    <col min="7422" max="7422" width="19.42578125" style="1" bestFit="1" customWidth="1"/>
    <col min="7423" max="7423" width="13.42578125" style="1" bestFit="1" customWidth="1"/>
    <col min="7424" max="7424" width="10" style="1" bestFit="1" customWidth="1"/>
    <col min="7425" max="7425" width="16" style="1" customWidth="1"/>
    <col min="7426" max="7426" width="12.28515625" style="1" customWidth="1"/>
    <col min="7427" max="7427" width="10.28515625" style="1" customWidth="1"/>
    <col min="7428" max="7428" width="11.140625" style="1" customWidth="1"/>
    <col min="7429" max="7429" width="11.42578125" style="1"/>
    <col min="7430" max="7430" width="17.85546875" style="1" bestFit="1" customWidth="1"/>
    <col min="7431" max="7431" width="20.28515625" style="1" bestFit="1" customWidth="1"/>
    <col min="7432" max="7436" width="11.42578125" style="1"/>
    <col min="7437" max="7437" width="30.140625" style="1" bestFit="1" customWidth="1"/>
    <col min="7438" max="7438" width="19.42578125" style="1" bestFit="1" customWidth="1"/>
    <col min="7439" max="7439" width="14.42578125" style="1" bestFit="1" customWidth="1"/>
    <col min="7440" max="7440" width="19.42578125" style="1" bestFit="1" customWidth="1"/>
    <col min="7441" max="7441" width="14.42578125" style="1" bestFit="1" customWidth="1"/>
    <col min="7442" max="7442" width="20" style="1" customWidth="1"/>
    <col min="7443" max="7443" width="13.140625" style="1" bestFit="1" customWidth="1"/>
    <col min="7444" max="7444" width="7.140625" style="1" bestFit="1" customWidth="1"/>
    <col min="7445" max="7445" width="9.140625" style="1" bestFit="1" customWidth="1"/>
    <col min="7446" max="7673" width="11.42578125" style="1"/>
    <col min="7674" max="7674" width="10.42578125" style="1" customWidth="1"/>
    <col min="7675" max="7675" width="79.28515625" style="1" customWidth="1"/>
    <col min="7676" max="7676" width="13.42578125" style="1" bestFit="1" customWidth="1"/>
    <col min="7677" max="7677" width="17.42578125" style="1" customWidth="1"/>
    <col min="7678" max="7678" width="19.42578125" style="1" bestFit="1" customWidth="1"/>
    <col min="7679" max="7679" width="13.42578125" style="1" bestFit="1" customWidth="1"/>
    <col min="7680" max="7680" width="10" style="1" bestFit="1" customWidth="1"/>
    <col min="7681" max="7681" width="16" style="1" customWidth="1"/>
    <col min="7682" max="7682" width="12.28515625" style="1" customWidth="1"/>
    <col min="7683" max="7683" width="10.28515625" style="1" customWidth="1"/>
    <col min="7684" max="7684" width="11.140625" style="1" customWidth="1"/>
    <col min="7685" max="7685" width="11.42578125" style="1"/>
    <col min="7686" max="7686" width="17.85546875" style="1" bestFit="1" customWidth="1"/>
    <col min="7687" max="7687" width="20.28515625" style="1" bestFit="1" customWidth="1"/>
    <col min="7688" max="7692" width="11.42578125" style="1"/>
    <col min="7693" max="7693" width="30.140625" style="1" bestFit="1" customWidth="1"/>
    <col min="7694" max="7694" width="19.42578125" style="1" bestFit="1" customWidth="1"/>
    <col min="7695" max="7695" width="14.42578125" style="1" bestFit="1" customWidth="1"/>
    <col min="7696" max="7696" width="19.42578125" style="1" bestFit="1" customWidth="1"/>
    <col min="7697" max="7697" width="14.42578125" style="1" bestFit="1" customWidth="1"/>
    <col min="7698" max="7698" width="20" style="1" customWidth="1"/>
    <col min="7699" max="7699" width="13.140625" style="1" bestFit="1" customWidth="1"/>
    <col min="7700" max="7700" width="7.140625" style="1" bestFit="1" customWidth="1"/>
    <col min="7701" max="7701" width="9.140625" style="1" bestFit="1" customWidth="1"/>
    <col min="7702" max="7929" width="11.42578125" style="1"/>
    <col min="7930" max="7930" width="10.42578125" style="1" customWidth="1"/>
    <col min="7931" max="7931" width="79.28515625" style="1" customWidth="1"/>
    <col min="7932" max="7932" width="13.42578125" style="1" bestFit="1" customWidth="1"/>
    <col min="7933" max="7933" width="17.42578125" style="1" customWidth="1"/>
    <col min="7934" max="7934" width="19.42578125" style="1" bestFit="1" customWidth="1"/>
    <col min="7935" max="7935" width="13.42578125" style="1" bestFit="1" customWidth="1"/>
    <col min="7936" max="7936" width="10" style="1" bestFit="1" customWidth="1"/>
    <col min="7937" max="7937" width="16" style="1" customWidth="1"/>
    <col min="7938" max="7938" width="12.28515625" style="1" customWidth="1"/>
    <col min="7939" max="7939" width="10.28515625" style="1" customWidth="1"/>
    <col min="7940" max="7940" width="11.140625" style="1" customWidth="1"/>
    <col min="7941" max="7941" width="11.42578125" style="1"/>
    <col min="7942" max="7942" width="17.85546875" style="1" bestFit="1" customWidth="1"/>
    <col min="7943" max="7943" width="20.28515625" style="1" bestFit="1" customWidth="1"/>
    <col min="7944" max="7948" width="11.42578125" style="1"/>
    <col min="7949" max="7949" width="30.140625" style="1" bestFit="1" customWidth="1"/>
    <col min="7950" max="7950" width="19.42578125" style="1" bestFit="1" customWidth="1"/>
    <col min="7951" max="7951" width="14.42578125" style="1" bestFit="1" customWidth="1"/>
    <col min="7952" max="7952" width="19.42578125" style="1" bestFit="1" customWidth="1"/>
    <col min="7953" max="7953" width="14.42578125" style="1" bestFit="1" customWidth="1"/>
    <col min="7954" max="7954" width="20" style="1" customWidth="1"/>
    <col min="7955" max="7955" width="13.140625" style="1" bestFit="1" customWidth="1"/>
    <col min="7956" max="7956" width="7.140625" style="1" bestFit="1" customWidth="1"/>
    <col min="7957" max="7957" width="9.140625" style="1" bestFit="1" customWidth="1"/>
    <col min="7958" max="8185" width="11.42578125" style="1"/>
    <col min="8186" max="8186" width="10.42578125" style="1" customWidth="1"/>
    <col min="8187" max="8187" width="79.28515625" style="1" customWidth="1"/>
    <col min="8188" max="8188" width="13.42578125" style="1" bestFit="1" customWidth="1"/>
    <col min="8189" max="8189" width="17.42578125" style="1" customWidth="1"/>
    <col min="8190" max="8190" width="19.42578125" style="1" bestFit="1" customWidth="1"/>
    <col min="8191" max="8191" width="13.42578125" style="1" bestFit="1" customWidth="1"/>
    <col min="8192" max="8192" width="10" style="1" bestFit="1" customWidth="1"/>
    <col min="8193" max="8193" width="16" style="1" customWidth="1"/>
    <col min="8194" max="8194" width="12.28515625" style="1" customWidth="1"/>
    <col min="8195" max="8195" width="10.28515625" style="1" customWidth="1"/>
    <col min="8196" max="8196" width="11.140625" style="1" customWidth="1"/>
    <col min="8197" max="8197" width="11.42578125" style="1"/>
    <col min="8198" max="8198" width="17.85546875" style="1" bestFit="1" customWidth="1"/>
    <col min="8199" max="8199" width="20.28515625" style="1" bestFit="1" customWidth="1"/>
    <col min="8200" max="8204" width="11.42578125" style="1"/>
    <col min="8205" max="8205" width="30.140625" style="1" bestFit="1" customWidth="1"/>
    <col min="8206" max="8206" width="19.42578125" style="1" bestFit="1" customWidth="1"/>
    <col min="8207" max="8207" width="14.42578125" style="1" bestFit="1" customWidth="1"/>
    <col min="8208" max="8208" width="19.42578125" style="1" bestFit="1" customWidth="1"/>
    <col min="8209" max="8209" width="14.42578125" style="1" bestFit="1" customWidth="1"/>
    <col min="8210" max="8210" width="20" style="1" customWidth="1"/>
    <col min="8211" max="8211" width="13.140625" style="1" bestFit="1" customWidth="1"/>
    <col min="8212" max="8212" width="7.140625" style="1" bestFit="1" customWidth="1"/>
    <col min="8213" max="8213" width="9.140625" style="1" bestFit="1" customWidth="1"/>
    <col min="8214" max="8441" width="11.42578125" style="1"/>
    <col min="8442" max="8442" width="10.42578125" style="1" customWidth="1"/>
    <col min="8443" max="8443" width="79.28515625" style="1" customWidth="1"/>
    <col min="8444" max="8444" width="13.42578125" style="1" bestFit="1" customWidth="1"/>
    <col min="8445" max="8445" width="17.42578125" style="1" customWidth="1"/>
    <col min="8446" max="8446" width="19.42578125" style="1" bestFit="1" customWidth="1"/>
    <col min="8447" max="8447" width="13.42578125" style="1" bestFit="1" customWidth="1"/>
    <col min="8448" max="8448" width="10" style="1" bestFit="1" customWidth="1"/>
    <col min="8449" max="8449" width="16" style="1" customWidth="1"/>
    <col min="8450" max="8450" width="12.28515625" style="1" customWidth="1"/>
    <col min="8451" max="8451" width="10.28515625" style="1" customWidth="1"/>
    <col min="8452" max="8452" width="11.140625" style="1" customWidth="1"/>
    <col min="8453" max="8453" width="11.42578125" style="1"/>
    <col min="8454" max="8454" width="17.85546875" style="1" bestFit="1" customWidth="1"/>
    <col min="8455" max="8455" width="20.28515625" style="1" bestFit="1" customWidth="1"/>
    <col min="8456" max="8460" width="11.42578125" style="1"/>
    <col min="8461" max="8461" width="30.140625" style="1" bestFit="1" customWidth="1"/>
    <col min="8462" max="8462" width="19.42578125" style="1" bestFit="1" customWidth="1"/>
    <col min="8463" max="8463" width="14.42578125" style="1" bestFit="1" customWidth="1"/>
    <col min="8464" max="8464" width="19.42578125" style="1" bestFit="1" customWidth="1"/>
    <col min="8465" max="8465" width="14.42578125" style="1" bestFit="1" customWidth="1"/>
    <col min="8466" max="8466" width="20" style="1" customWidth="1"/>
    <col min="8467" max="8467" width="13.140625" style="1" bestFit="1" customWidth="1"/>
    <col min="8468" max="8468" width="7.140625" style="1" bestFit="1" customWidth="1"/>
    <col min="8469" max="8469" width="9.140625" style="1" bestFit="1" customWidth="1"/>
    <col min="8470" max="8697" width="11.42578125" style="1"/>
    <col min="8698" max="8698" width="10.42578125" style="1" customWidth="1"/>
    <col min="8699" max="8699" width="79.28515625" style="1" customWidth="1"/>
    <col min="8700" max="8700" width="13.42578125" style="1" bestFit="1" customWidth="1"/>
    <col min="8701" max="8701" width="17.42578125" style="1" customWidth="1"/>
    <col min="8702" max="8702" width="19.42578125" style="1" bestFit="1" customWidth="1"/>
    <col min="8703" max="8703" width="13.42578125" style="1" bestFit="1" customWidth="1"/>
    <col min="8704" max="8704" width="10" style="1" bestFit="1" customWidth="1"/>
    <col min="8705" max="8705" width="16" style="1" customWidth="1"/>
    <col min="8706" max="8706" width="12.28515625" style="1" customWidth="1"/>
    <col min="8707" max="8707" width="10.28515625" style="1" customWidth="1"/>
    <col min="8708" max="8708" width="11.140625" style="1" customWidth="1"/>
    <col min="8709" max="8709" width="11.42578125" style="1"/>
    <col min="8710" max="8710" width="17.85546875" style="1" bestFit="1" customWidth="1"/>
    <col min="8711" max="8711" width="20.28515625" style="1" bestFit="1" customWidth="1"/>
    <col min="8712" max="8716" width="11.42578125" style="1"/>
    <col min="8717" max="8717" width="30.140625" style="1" bestFit="1" customWidth="1"/>
    <col min="8718" max="8718" width="19.42578125" style="1" bestFit="1" customWidth="1"/>
    <col min="8719" max="8719" width="14.42578125" style="1" bestFit="1" customWidth="1"/>
    <col min="8720" max="8720" width="19.42578125" style="1" bestFit="1" customWidth="1"/>
    <col min="8721" max="8721" width="14.42578125" style="1" bestFit="1" customWidth="1"/>
    <col min="8722" max="8722" width="20" style="1" customWidth="1"/>
    <col min="8723" max="8723" width="13.140625" style="1" bestFit="1" customWidth="1"/>
    <col min="8724" max="8724" width="7.140625" style="1" bestFit="1" customWidth="1"/>
    <col min="8725" max="8725" width="9.140625" style="1" bestFit="1" customWidth="1"/>
    <col min="8726" max="8953" width="11.42578125" style="1"/>
    <col min="8954" max="8954" width="10.42578125" style="1" customWidth="1"/>
    <col min="8955" max="8955" width="79.28515625" style="1" customWidth="1"/>
    <col min="8956" max="8956" width="13.42578125" style="1" bestFit="1" customWidth="1"/>
    <col min="8957" max="8957" width="17.42578125" style="1" customWidth="1"/>
    <col min="8958" max="8958" width="19.42578125" style="1" bestFit="1" customWidth="1"/>
    <col min="8959" max="8959" width="13.42578125" style="1" bestFit="1" customWidth="1"/>
    <col min="8960" max="8960" width="10" style="1" bestFit="1" customWidth="1"/>
    <col min="8961" max="8961" width="16" style="1" customWidth="1"/>
    <col min="8962" max="8962" width="12.28515625" style="1" customWidth="1"/>
    <col min="8963" max="8963" width="10.28515625" style="1" customWidth="1"/>
    <col min="8964" max="8964" width="11.140625" style="1" customWidth="1"/>
    <col min="8965" max="8965" width="11.42578125" style="1"/>
    <col min="8966" max="8966" width="17.85546875" style="1" bestFit="1" customWidth="1"/>
    <col min="8967" max="8967" width="20.28515625" style="1" bestFit="1" customWidth="1"/>
    <col min="8968" max="8972" width="11.42578125" style="1"/>
    <col min="8973" max="8973" width="30.140625" style="1" bestFit="1" customWidth="1"/>
    <col min="8974" max="8974" width="19.42578125" style="1" bestFit="1" customWidth="1"/>
    <col min="8975" max="8975" width="14.42578125" style="1" bestFit="1" customWidth="1"/>
    <col min="8976" max="8976" width="19.42578125" style="1" bestFit="1" customWidth="1"/>
    <col min="8977" max="8977" width="14.42578125" style="1" bestFit="1" customWidth="1"/>
    <col min="8978" max="8978" width="20" style="1" customWidth="1"/>
    <col min="8979" max="8979" width="13.140625" style="1" bestFit="1" customWidth="1"/>
    <col min="8980" max="8980" width="7.140625" style="1" bestFit="1" customWidth="1"/>
    <col min="8981" max="8981" width="9.140625" style="1" bestFit="1" customWidth="1"/>
    <col min="8982" max="9209" width="11.42578125" style="1"/>
    <col min="9210" max="9210" width="10.42578125" style="1" customWidth="1"/>
    <col min="9211" max="9211" width="79.28515625" style="1" customWidth="1"/>
    <col min="9212" max="9212" width="13.42578125" style="1" bestFit="1" customWidth="1"/>
    <col min="9213" max="9213" width="17.42578125" style="1" customWidth="1"/>
    <col min="9214" max="9214" width="19.42578125" style="1" bestFit="1" customWidth="1"/>
    <col min="9215" max="9215" width="13.42578125" style="1" bestFit="1" customWidth="1"/>
    <col min="9216" max="9216" width="10" style="1" bestFit="1" customWidth="1"/>
    <col min="9217" max="9217" width="16" style="1" customWidth="1"/>
    <col min="9218" max="9218" width="12.28515625" style="1" customWidth="1"/>
    <col min="9219" max="9219" width="10.28515625" style="1" customWidth="1"/>
    <col min="9220" max="9220" width="11.140625" style="1" customWidth="1"/>
    <col min="9221" max="9221" width="11.42578125" style="1"/>
    <col min="9222" max="9222" width="17.85546875" style="1" bestFit="1" customWidth="1"/>
    <col min="9223" max="9223" width="20.28515625" style="1" bestFit="1" customWidth="1"/>
    <col min="9224" max="9228" width="11.42578125" style="1"/>
    <col min="9229" max="9229" width="30.140625" style="1" bestFit="1" customWidth="1"/>
    <col min="9230" max="9230" width="19.42578125" style="1" bestFit="1" customWidth="1"/>
    <col min="9231" max="9231" width="14.42578125" style="1" bestFit="1" customWidth="1"/>
    <col min="9232" max="9232" width="19.42578125" style="1" bestFit="1" customWidth="1"/>
    <col min="9233" max="9233" width="14.42578125" style="1" bestFit="1" customWidth="1"/>
    <col min="9234" max="9234" width="20" style="1" customWidth="1"/>
    <col min="9235" max="9235" width="13.140625" style="1" bestFit="1" customWidth="1"/>
    <col min="9236" max="9236" width="7.140625" style="1" bestFit="1" customWidth="1"/>
    <col min="9237" max="9237" width="9.140625" style="1" bestFit="1" customWidth="1"/>
    <col min="9238" max="9465" width="11.42578125" style="1"/>
    <col min="9466" max="9466" width="10.42578125" style="1" customWidth="1"/>
    <col min="9467" max="9467" width="79.28515625" style="1" customWidth="1"/>
    <col min="9468" max="9468" width="13.42578125" style="1" bestFit="1" customWidth="1"/>
    <col min="9469" max="9469" width="17.42578125" style="1" customWidth="1"/>
    <col min="9470" max="9470" width="19.42578125" style="1" bestFit="1" customWidth="1"/>
    <col min="9471" max="9471" width="13.42578125" style="1" bestFit="1" customWidth="1"/>
    <col min="9472" max="9472" width="10" style="1" bestFit="1" customWidth="1"/>
    <col min="9473" max="9473" width="16" style="1" customWidth="1"/>
    <col min="9474" max="9474" width="12.28515625" style="1" customWidth="1"/>
    <col min="9475" max="9475" width="10.28515625" style="1" customWidth="1"/>
    <col min="9476" max="9476" width="11.140625" style="1" customWidth="1"/>
    <col min="9477" max="9477" width="11.42578125" style="1"/>
    <col min="9478" max="9478" width="17.85546875" style="1" bestFit="1" customWidth="1"/>
    <col min="9479" max="9479" width="20.28515625" style="1" bestFit="1" customWidth="1"/>
    <col min="9480" max="9484" width="11.42578125" style="1"/>
    <col min="9485" max="9485" width="30.140625" style="1" bestFit="1" customWidth="1"/>
    <col min="9486" max="9486" width="19.42578125" style="1" bestFit="1" customWidth="1"/>
    <col min="9487" max="9487" width="14.42578125" style="1" bestFit="1" customWidth="1"/>
    <col min="9488" max="9488" width="19.42578125" style="1" bestFit="1" customWidth="1"/>
    <col min="9489" max="9489" width="14.42578125" style="1" bestFit="1" customWidth="1"/>
    <col min="9490" max="9490" width="20" style="1" customWidth="1"/>
    <col min="9491" max="9491" width="13.140625" style="1" bestFit="1" customWidth="1"/>
    <col min="9492" max="9492" width="7.140625" style="1" bestFit="1" customWidth="1"/>
    <col min="9493" max="9493" width="9.140625" style="1" bestFit="1" customWidth="1"/>
    <col min="9494" max="9721" width="11.42578125" style="1"/>
    <col min="9722" max="9722" width="10.42578125" style="1" customWidth="1"/>
    <col min="9723" max="9723" width="79.28515625" style="1" customWidth="1"/>
    <col min="9724" max="9724" width="13.42578125" style="1" bestFit="1" customWidth="1"/>
    <col min="9725" max="9725" width="17.42578125" style="1" customWidth="1"/>
    <col min="9726" max="9726" width="19.42578125" style="1" bestFit="1" customWidth="1"/>
    <col min="9727" max="9727" width="13.42578125" style="1" bestFit="1" customWidth="1"/>
    <col min="9728" max="9728" width="10" style="1" bestFit="1" customWidth="1"/>
    <col min="9729" max="9729" width="16" style="1" customWidth="1"/>
    <col min="9730" max="9730" width="12.28515625" style="1" customWidth="1"/>
    <col min="9731" max="9731" width="10.28515625" style="1" customWidth="1"/>
    <col min="9732" max="9732" width="11.140625" style="1" customWidth="1"/>
    <col min="9733" max="9733" width="11.42578125" style="1"/>
    <col min="9734" max="9734" width="17.85546875" style="1" bestFit="1" customWidth="1"/>
    <col min="9735" max="9735" width="20.28515625" style="1" bestFit="1" customWidth="1"/>
    <col min="9736" max="9740" width="11.42578125" style="1"/>
    <col min="9741" max="9741" width="30.140625" style="1" bestFit="1" customWidth="1"/>
    <col min="9742" max="9742" width="19.42578125" style="1" bestFit="1" customWidth="1"/>
    <col min="9743" max="9743" width="14.42578125" style="1" bestFit="1" customWidth="1"/>
    <col min="9744" max="9744" width="19.42578125" style="1" bestFit="1" customWidth="1"/>
    <col min="9745" max="9745" width="14.42578125" style="1" bestFit="1" customWidth="1"/>
    <col min="9746" max="9746" width="20" style="1" customWidth="1"/>
    <col min="9747" max="9747" width="13.140625" style="1" bestFit="1" customWidth="1"/>
    <col min="9748" max="9748" width="7.140625" style="1" bestFit="1" customWidth="1"/>
    <col min="9749" max="9749" width="9.140625" style="1" bestFit="1" customWidth="1"/>
    <col min="9750" max="9977" width="11.42578125" style="1"/>
    <col min="9978" max="9978" width="10.42578125" style="1" customWidth="1"/>
    <col min="9979" max="9979" width="79.28515625" style="1" customWidth="1"/>
    <col min="9980" max="9980" width="13.42578125" style="1" bestFit="1" customWidth="1"/>
    <col min="9981" max="9981" width="17.42578125" style="1" customWidth="1"/>
    <col min="9982" max="9982" width="19.42578125" style="1" bestFit="1" customWidth="1"/>
    <col min="9983" max="9983" width="13.42578125" style="1" bestFit="1" customWidth="1"/>
    <col min="9984" max="9984" width="10" style="1" bestFit="1" customWidth="1"/>
    <col min="9985" max="9985" width="16" style="1" customWidth="1"/>
    <col min="9986" max="9986" width="12.28515625" style="1" customWidth="1"/>
    <col min="9987" max="9987" width="10.28515625" style="1" customWidth="1"/>
    <col min="9988" max="9988" width="11.140625" style="1" customWidth="1"/>
    <col min="9989" max="9989" width="11.42578125" style="1"/>
    <col min="9990" max="9990" width="17.85546875" style="1" bestFit="1" customWidth="1"/>
    <col min="9991" max="9991" width="20.28515625" style="1" bestFit="1" customWidth="1"/>
    <col min="9992" max="9996" width="11.42578125" style="1"/>
    <col min="9997" max="9997" width="30.140625" style="1" bestFit="1" customWidth="1"/>
    <col min="9998" max="9998" width="19.42578125" style="1" bestFit="1" customWidth="1"/>
    <col min="9999" max="9999" width="14.42578125" style="1" bestFit="1" customWidth="1"/>
    <col min="10000" max="10000" width="19.42578125" style="1" bestFit="1" customWidth="1"/>
    <col min="10001" max="10001" width="14.42578125" style="1" bestFit="1" customWidth="1"/>
    <col min="10002" max="10002" width="20" style="1" customWidth="1"/>
    <col min="10003" max="10003" width="13.140625" style="1" bestFit="1" customWidth="1"/>
    <col min="10004" max="10004" width="7.140625" style="1" bestFit="1" customWidth="1"/>
    <col min="10005" max="10005" width="9.140625" style="1" bestFit="1" customWidth="1"/>
    <col min="10006" max="10233" width="11.42578125" style="1"/>
    <col min="10234" max="10234" width="10.42578125" style="1" customWidth="1"/>
    <col min="10235" max="10235" width="79.28515625" style="1" customWidth="1"/>
    <col min="10236" max="10236" width="13.42578125" style="1" bestFit="1" customWidth="1"/>
    <col min="10237" max="10237" width="17.42578125" style="1" customWidth="1"/>
    <col min="10238" max="10238" width="19.42578125" style="1" bestFit="1" customWidth="1"/>
    <col min="10239" max="10239" width="13.42578125" style="1" bestFit="1" customWidth="1"/>
    <col min="10240" max="10240" width="10" style="1" bestFit="1" customWidth="1"/>
    <col min="10241" max="10241" width="16" style="1" customWidth="1"/>
    <col min="10242" max="10242" width="12.28515625" style="1" customWidth="1"/>
    <col min="10243" max="10243" width="10.28515625" style="1" customWidth="1"/>
    <col min="10244" max="10244" width="11.140625" style="1" customWidth="1"/>
    <col min="10245" max="10245" width="11.42578125" style="1"/>
    <col min="10246" max="10246" width="17.85546875" style="1" bestFit="1" customWidth="1"/>
    <col min="10247" max="10247" width="20.28515625" style="1" bestFit="1" customWidth="1"/>
    <col min="10248" max="10252" width="11.42578125" style="1"/>
    <col min="10253" max="10253" width="30.140625" style="1" bestFit="1" customWidth="1"/>
    <col min="10254" max="10254" width="19.42578125" style="1" bestFit="1" customWidth="1"/>
    <col min="10255" max="10255" width="14.42578125" style="1" bestFit="1" customWidth="1"/>
    <col min="10256" max="10256" width="19.42578125" style="1" bestFit="1" customWidth="1"/>
    <col min="10257" max="10257" width="14.42578125" style="1" bestFit="1" customWidth="1"/>
    <col min="10258" max="10258" width="20" style="1" customWidth="1"/>
    <col min="10259" max="10259" width="13.140625" style="1" bestFit="1" customWidth="1"/>
    <col min="10260" max="10260" width="7.140625" style="1" bestFit="1" customWidth="1"/>
    <col min="10261" max="10261" width="9.140625" style="1" bestFit="1" customWidth="1"/>
    <col min="10262" max="10489" width="11.42578125" style="1"/>
    <col min="10490" max="10490" width="10.42578125" style="1" customWidth="1"/>
    <col min="10491" max="10491" width="79.28515625" style="1" customWidth="1"/>
    <col min="10492" max="10492" width="13.42578125" style="1" bestFit="1" customWidth="1"/>
    <col min="10493" max="10493" width="17.42578125" style="1" customWidth="1"/>
    <col min="10494" max="10494" width="19.42578125" style="1" bestFit="1" customWidth="1"/>
    <col min="10495" max="10495" width="13.42578125" style="1" bestFit="1" customWidth="1"/>
    <col min="10496" max="10496" width="10" style="1" bestFit="1" customWidth="1"/>
    <col min="10497" max="10497" width="16" style="1" customWidth="1"/>
    <col min="10498" max="10498" width="12.28515625" style="1" customWidth="1"/>
    <col min="10499" max="10499" width="10.28515625" style="1" customWidth="1"/>
    <col min="10500" max="10500" width="11.140625" style="1" customWidth="1"/>
    <col min="10501" max="10501" width="11.42578125" style="1"/>
    <col min="10502" max="10502" width="17.85546875" style="1" bestFit="1" customWidth="1"/>
    <col min="10503" max="10503" width="20.28515625" style="1" bestFit="1" customWidth="1"/>
    <col min="10504" max="10508" width="11.42578125" style="1"/>
    <col min="10509" max="10509" width="30.140625" style="1" bestFit="1" customWidth="1"/>
    <col min="10510" max="10510" width="19.42578125" style="1" bestFit="1" customWidth="1"/>
    <col min="10511" max="10511" width="14.42578125" style="1" bestFit="1" customWidth="1"/>
    <col min="10512" max="10512" width="19.42578125" style="1" bestFit="1" customWidth="1"/>
    <col min="10513" max="10513" width="14.42578125" style="1" bestFit="1" customWidth="1"/>
    <col min="10514" max="10514" width="20" style="1" customWidth="1"/>
    <col min="10515" max="10515" width="13.140625" style="1" bestFit="1" customWidth="1"/>
    <col min="10516" max="10516" width="7.140625" style="1" bestFit="1" customWidth="1"/>
    <col min="10517" max="10517" width="9.140625" style="1" bestFit="1" customWidth="1"/>
    <col min="10518" max="10745" width="11.42578125" style="1"/>
    <col min="10746" max="10746" width="10.42578125" style="1" customWidth="1"/>
    <col min="10747" max="10747" width="79.28515625" style="1" customWidth="1"/>
    <col min="10748" max="10748" width="13.42578125" style="1" bestFit="1" customWidth="1"/>
    <col min="10749" max="10749" width="17.42578125" style="1" customWidth="1"/>
    <col min="10750" max="10750" width="19.42578125" style="1" bestFit="1" customWidth="1"/>
    <col min="10751" max="10751" width="13.42578125" style="1" bestFit="1" customWidth="1"/>
    <col min="10752" max="10752" width="10" style="1" bestFit="1" customWidth="1"/>
    <col min="10753" max="10753" width="16" style="1" customWidth="1"/>
    <col min="10754" max="10754" width="12.28515625" style="1" customWidth="1"/>
    <col min="10755" max="10755" width="10.28515625" style="1" customWidth="1"/>
    <col min="10756" max="10756" width="11.140625" style="1" customWidth="1"/>
    <col min="10757" max="10757" width="11.42578125" style="1"/>
    <col min="10758" max="10758" width="17.85546875" style="1" bestFit="1" customWidth="1"/>
    <col min="10759" max="10759" width="20.28515625" style="1" bestFit="1" customWidth="1"/>
    <col min="10760" max="10764" width="11.42578125" style="1"/>
    <col min="10765" max="10765" width="30.140625" style="1" bestFit="1" customWidth="1"/>
    <col min="10766" max="10766" width="19.42578125" style="1" bestFit="1" customWidth="1"/>
    <col min="10767" max="10767" width="14.42578125" style="1" bestFit="1" customWidth="1"/>
    <col min="10768" max="10768" width="19.42578125" style="1" bestFit="1" customWidth="1"/>
    <col min="10769" max="10769" width="14.42578125" style="1" bestFit="1" customWidth="1"/>
    <col min="10770" max="10770" width="20" style="1" customWidth="1"/>
    <col min="10771" max="10771" width="13.140625" style="1" bestFit="1" customWidth="1"/>
    <col min="10772" max="10772" width="7.140625" style="1" bestFit="1" customWidth="1"/>
    <col min="10773" max="10773" width="9.140625" style="1" bestFit="1" customWidth="1"/>
    <col min="10774" max="11001" width="11.42578125" style="1"/>
    <col min="11002" max="11002" width="10.42578125" style="1" customWidth="1"/>
    <col min="11003" max="11003" width="79.28515625" style="1" customWidth="1"/>
    <col min="11004" max="11004" width="13.42578125" style="1" bestFit="1" customWidth="1"/>
    <col min="11005" max="11005" width="17.42578125" style="1" customWidth="1"/>
    <col min="11006" max="11006" width="19.42578125" style="1" bestFit="1" customWidth="1"/>
    <col min="11007" max="11007" width="13.42578125" style="1" bestFit="1" customWidth="1"/>
    <col min="11008" max="11008" width="10" style="1" bestFit="1" customWidth="1"/>
    <col min="11009" max="11009" width="16" style="1" customWidth="1"/>
    <col min="11010" max="11010" width="12.28515625" style="1" customWidth="1"/>
    <col min="11011" max="11011" width="10.28515625" style="1" customWidth="1"/>
    <col min="11012" max="11012" width="11.140625" style="1" customWidth="1"/>
    <col min="11013" max="11013" width="11.42578125" style="1"/>
    <col min="11014" max="11014" width="17.85546875" style="1" bestFit="1" customWidth="1"/>
    <col min="11015" max="11015" width="20.28515625" style="1" bestFit="1" customWidth="1"/>
    <col min="11016" max="11020" width="11.42578125" style="1"/>
    <col min="11021" max="11021" width="30.140625" style="1" bestFit="1" customWidth="1"/>
    <col min="11022" max="11022" width="19.42578125" style="1" bestFit="1" customWidth="1"/>
    <col min="11023" max="11023" width="14.42578125" style="1" bestFit="1" customWidth="1"/>
    <col min="11024" max="11024" width="19.42578125" style="1" bestFit="1" customWidth="1"/>
    <col min="11025" max="11025" width="14.42578125" style="1" bestFit="1" customWidth="1"/>
    <col min="11026" max="11026" width="20" style="1" customWidth="1"/>
    <col min="11027" max="11027" width="13.140625" style="1" bestFit="1" customWidth="1"/>
    <col min="11028" max="11028" width="7.140625" style="1" bestFit="1" customWidth="1"/>
    <col min="11029" max="11029" width="9.140625" style="1" bestFit="1" customWidth="1"/>
    <col min="11030" max="11257" width="11.42578125" style="1"/>
    <col min="11258" max="11258" width="10.42578125" style="1" customWidth="1"/>
    <col min="11259" max="11259" width="79.28515625" style="1" customWidth="1"/>
    <col min="11260" max="11260" width="13.42578125" style="1" bestFit="1" customWidth="1"/>
    <col min="11261" max="11261" width="17.42578125" style="1" customWidth="1"/>
    <col min="11262" max="11262" width="19.42578125" style="1" bestFit="1" customWidth="1"/>
    <col min="11263" max="11263" width="13.42578125" style="1" bestFit="1" customWidth="1"/>
    <col min="11264" max="11264" width="10" style="1" bestFit="1" customWidth="1"/>
    <col min="11265" max="11265" width="16" style="1" customWidth="1"/>
    <col min="11266" max="11266" width="12.28515625" style="1" customWidth="1"/>
    <col min="11267" max="11267" width="10.28515625" style="1" customWidth="1"/>
    <col min="11268" max="11268" width="11.140625" style="1" customWidth="1"/>
    <col min="11269" max="11269" width="11.42578125" style="1"/>
    <col min="11270" max="11270" width="17.85546875" style="1" bestFit="1" customWidth="1"/>
    <col min="11271" max="11271" width="20.28515625" style="1" bestFit="1" customWidth="1"/>
    <col min="11272" max="11276" width="11.42578125" style="1"/>
    <col min="11277" max="11277" width="30.140625" style="1" bestFit="1" customWidth="1"/>
    <col min="11278" max="11278" width="19.42578125" style="1" bestFit="1" customWidth="1"/>
    <col min="11279" max="11279" width="14.42578125" style="1" bestFit="1" customWidth="1"/>
    <col min="11280" max="11280" width="19.42578125" style="1" bestFit="1" customWidth="1"/>
    <col min="11281" max="11281" width="14.42578125" style="1" bestFit="1" customWidth="1"/>
    <col min="11282" max="11282" width="20" style="1" customWidth="1"/>
    <col min="11283" max="11283" width="13.140625" style="1" bestFit="1" customWidth="1"/>
    <col min="11284" max="11284" width="7.140625" style="1" bestFit="1" customWidth="1"/>
    <col min="11285" max="11285" width="9.140625" style="1" bestFit="1" customWidth="1"/>
    <col min="11286" max="11513" width="11.42578125" style="1"/>
    <col min="11514" max="11514" width="10.42578125" style="1" customWidth="1"/>
    <col min="11515" max="11515" width="79.28515625" style="1" customWidth="1"/>
    <col min="11516" max="11516" width="13.42578125" style="1" bestFit="1" customWidth="1"/>
    <col min="11517" max="11517" width="17.42578125" style="1" customWidth="1"/>
    <col min="11518" max="11518" width="19.42578125" style="1" bestFit="1" customWidth="1"/>
    <col min="11519" max="11519" width="13.42578125" style="1" bestFit="1" customWidth="1"/>
    <col min="11520" max="11520" width="10" style="1" bestFit="1" customWidth="1"/>
    <col min="11521" max="11521" width="16" style="1" customWidth="1"/>
    <col min="11522" max="11522" width="12.28515625" style="1" customWidth="1"/>
    <col min="11523" max="11523" width="10.28515625" style="1" customWidth="1"/>
    <col min="11524" max="11524" width="11.140625" style="1" customWidth="1"/>
    <col min="11525" max="11525" width="11.42578125" style="1"/>
    <col min="11526" max="11526" width="17.85546875" style="1" bestFit="1" customWidth="1"/>
    <col min="11527" max="11527" width="20.28515625" style="1" bestFit="1" customWidth="1"/>
    <col min="11528" max="11532" width="11.42578125" style="1"/>
    <col min="11533" max="11533" width="30.140625" style="1" bestFit="1" customWidth="1"/>
    <col min="11534" max="11534" width="19.42578125" style="1" bestFit="1" customWidth="1"/>
    <col min="11535" max="11535" width="14.42578125" style="1" bestFit="1" customWidth="1"/>
    <col min="11536" max="11536" width="19.42578125" style="1" bestFit="1" customWidth="1"/>
    <col min="11537" max="11537" width="14.42578125" style="1" bestFit="1" customWidth="1"/>
    <col min="11538" max="11538" width="20" style="1" customWidth="1"/>
    <col min="11539" max="11539" width="13.140625" style="1" bestFit="1" customWidth="1"/>
    <col min="11540" max="11540" width="7.140625" style="1" bestFit="1" customWidth="1"/>
    <col min="11541" max="11541" width="9.140625" style="1" bestFit="1" customWidth="1"/>
    <col min="11542" max="11769" width="11.42578125" style="1"/>
    <col min="11770" max="11770" width="10.42578125" style="1" customWidth="1"/>
    <col min="11771" max="11771" width="79.28515625" style="1" customWidth="1"/>
    <col min="11772" max="11772" width="13.42578125" style="1" bestFit="1" customWidth="1"/>
    <col min="11773" max="11773" width="17.42578125" style="1" customWidth="1"/>
    <col min="11774" max="11774" width="19.42578125" style="1" bestFit="1" customWidth="1"/>
    <col min="11775" max="11775" width="13.42578125" style="1" bestFit="1" customWidth="1"/>
    <col min="11776" max="11776" width="10" style="1" bestFit="1" customWidth="1"/>
    <col min="11777" max="11777" width="16" style="1" customWidth="1"/>
    <col min="11778" max="11778" width="12.28515625" style="1" customWidth="1"/>
    <col min="11779" max="11779" width="10.28515625" style="1" customWidth="1"/>
    <col min="11780" max="11780" width="11.140625" style="1" customWidth="1"/>
    <col min="11781" max="11781" width="11.42578125" style="1"/>
    <col min="11782" max="11782" width="17.85546875" style="1" bestFit="1" customWidth="1"/>
    <col min="11783" max="11783" width="20.28515625" style="1" bestFit="1" customWidth="1"/>
    <col min="11784" max="11788" width="11.42578125" style="1"/>
    <col min="11789" max="11789" width="30.140625" style="1" bestFit="1" customWidth="1"/>
    <col min="11790" max="11790" width="19.42578125" style="1" bestFit="1" customWidth="1"/>
    <col min="11791" max="11791" width="14.42578125" style="1" bestFit="1" customWidth="1"/>
    <col min="11792" max="11792" width="19.42578125" style="1" bestFit="1" customWidth="1"/>
    <col min="11793" max="11793" width="14.42578125" style="1" bestFit="1" customWidth="1"/>
    <col min="11794" max="11794" width="20" style="1" customWidth="1"/>
    <col min="11795" max="11795" width="13.140625" style="1" bestFit="1" customWidth="1"/>
    <col min="11796" max="11796" width="7.140625" style="1" bestFit="1" customWidth="1"/>
    <col min="11797" max="11797" width="9.140625" style="1" bestFit="1" customWidth="1"/>
    <col min="11798" max="12025" width="11.42578125" style="1"/>
    <col min="12026" max="12026" width="10.42578125" style="1" customWidth="1"/>
    <col min="12027" max="12027" width="79.28515625" style="1" customWidth="1"/>
    <col min="12028" max="12028" width="13.42578125" style="1" bestFit="1" customWidth="1"/>
    <col min="12029" max="12029" width="17.42578125" style="1" customWidth="1"/>
    <col min="12030" max="12030" width="19.42578125" style="1" bestFit="1" customWidth="1"/>
    <col min="12031" max="12031" width="13.42578125" style="1" bestFit="1" customWidth="1"/>
    <col min="12032" max="12032" width="10" style="1" bestFit="1" customWidth="1"/>
    <col min="12033" max="12033" width="16" style="1" customWidth="1"/>
    <col min="12034" max="12034" width="12.28515625" style="1" customWidth="1"/>
    <col min="12035" max="12035" width="10.28515625" style="1" customWidth="1"/>
    <col min="12036" max="12036" width="11.140625" style="1" customWidth="1"/>
    <col min="12037" max="12037" width="11.42578125" style="1"/>
    <col min="12038" max="12038" width="17.85546875" style="1" bestFit="1" customWidth="1"/>
    <col min="12039" max="12039" width="20.28515625" style="1" bestFit="1" customWidth="1"/>
    <col min="12040" max="12044" width="11.42578125" style="1"/>
    <col min="12045" max="12045" width="30.140625" style="1" bestFit="1" customWidth="1"/>
    <col min="12046" max="12046" width="19.42578125" style="1" bestFit="1" customWidth="1"/>
    <col min="12047" max="12047" width="14.42578125" style="1" bestFit="1" customWidth="1"/>
    <col min="12048" max="12048" width="19.42578125" style="1" bestFit="1" customWidth="1"/>
    <col min="12049" max="12049" width="14.42578125" style="1" bestFit="1" customWidth="1"/>
    <col min="12050" max="12050" width="20" style="1" customWidth="1"/>
    <col min="12051" max="12051" width="13.140625" style="1" bestFit="1" customWidth="1"/>
    <col min="12052" max="12052" width="7.140625" style="1" bestFit="1" customWidth="1"/>
    <col min="12053" max="12053" width="9.140625" style="1" bestFit="1" customWidth="1"/>
    <col min="12054" max="12281" width="11.42578125" style="1"/>
    <col min="12282" max="12282" width="10.42578125" style="1" customWidth="1"/>
    <col min="12283" max="12283" width="79.28515625" style="1" customWidth="1"/>
    <col min="12284" max="12284" width="13.42578125" style="1" bestFit="1" customWidth="1"/>
    <col min="12285" max="12285" width="17.42578125" style="1" customWidth="1"/>
    <col min="12286" max="12286" width="19.42578125" style="1" bestFit="1" customWidth="1"/>
    <col min="12287" max="12287" width="13.42578125" style="1" bestFit="1" customWidth="1"/>
    <col min="12288" max="12288" width="10" style="1" bestFit="1" customWidth="1"/>
    <col min="12289" max="12289" width="16" style="1" customWidth="1"/>
    <col min="12290" max="12290" width="12.28515625" style="1" customWidth="1"/>
    <col min="12291" max="12291" width="10.28515625" style="1" customWidth="1"/>
    <col min="12292" max="12292" width="11.140625" style="1" customWidth="1"/>
    <col min="12293" max="12293" width="11.42578125" style="1"/>
    <col min="12294" max="12294" width="17.85546875" style="1" bestFit="1" customWidth="1"/>
    <col min="12295" max="12295" width="20.28515625" style="1" bestFit="1" customWidth="1"/>
    <col min="12296" max="12300" width="11.42578125" style="1"/>
    <col min="12301" max="12301" width="30.140625" style="1" bestFit="1" customWidth="1"/>
    <col min="12302" max="12302" width="19.42578125" style="1" bestFit="1" customWidth="1"/>
    <col min="12303" max="12303" width="14.42578125" style="1" bestFit="1" customWidth="1"/>
    <col min="12304" max="12304" width="19.42578125" style="1" bestFit="1" customWidth="1"/>
    <col min="12305" max="12305" width="14.42578125" style="1" bestFit="1" customWidth="1"/>
    <col min="12306" max="12306" width="20" style="1" customWidth="1"/>
    <col min="12307" max="12307" width="13.140625" style="1" bestFit="1" customWidth="1"/>
    <col min="12308" max="12308" width="7.140625" style="1" bestFit="1" customWidth="1"/>
    <col min="12309" max="12309" width="9.140625" style="1" bestFit="1" customWidth="1"/>
    <col min="12310" max="12537" width="11.42578125" style="1"/>
    <col min="12538" max="12538" width="10.42578125" style="1" customWidth="1"/>
    <col min="12539" max="12539" width="79.28515625" style="1" customWidth="1"/>
    <col min="12540" max="12540" width="13.42578125" style="1" bestFit="1" customWidth="1"/>
    <col min="12541" max="12541" width="17.42578125" style="1" customWidth="1"/>
    <col min="12542" max="12542" width="19.42578125" style="1" bestFit="1" customWidth="1"/>
    <col min="12543" max="12543" width="13.42578125" style="1" bestFit="1" customWidth="1"/>
    <col min="12544" max="12544" width="10" style="1" bestFit="1" customWidth="1"/>
    <col min="12545" max="12545" width="16" style="1" customWidth="1"/>
    <col min="12546" max="12546" width="12.28515625" style="1" customWidth="1"/>
    <col min="12547" max="12547" width="10.28515625" style="1" customWidth="1"/>
    <col min="12548" max="12548" width="11.140625" style="1" customWidth="1"/>
    <col min="12549" max="12549" width="11.42578125" style="1"/>
    <col min="12550" max="12550" width="17.85546875" style="1" bestFit="1" customWidth="1"/>
    <col min="12551" max="12551" width="20.28515625" style="1" bestFit="1" customWidth="1"/>
    <col min="12552" max="12556" width="11.42578125" style="1"/>
    <col min="12557" max="12557" width="30.140625" style="1" bestFit="1" customWidth="1"/>
    <col min="12558" max="12558" width="19.42578125" style="1" bestFit="1" customWidth="1"/>
    <col min="12559" max="12559" width="14.42578125" style="1" bestFit="1" customWidth="1"/>
    <col min="12560" max="12560" width="19.42578125" style="1" bestFit="1" customWidth="1"/>
    <col min="12561" max="12561" width="14.42578125" style="1" bestFit="1" customWidth="1"/>
    <col min="12562" max="12562" width="20" style="1" customWidth="1"/>
    <col min="12563" max="12563" width="13.140625" style="1" bestFit="1" customWidth="1"/>
    <col min="12564" max="12564" width="7.140625" style="1" bestFit="1" customWidth="1"/>
    <col min="12565" max="12565" width="9.140625" style="1" bestFit="1" customWidth="1"/>
    <col min="12566" max="12793" width="11.42578125" style="1"/>
    <col min="12794" max="12794" width="10.42578125" style="1" customWidth="1"/>
    <col min="12795" max="12795" width="79.28515625" style="1" customWidth="1"/>
    <col min="12796" max="12796" width="13.42578125" style="1" bestFit="1" customWidth="1"/>
    <col min="12797" max="12797" width="17.42578125" style="1" customWidth="1"/>
    <col min="12798" max="12798" width="19.42578125" style="1" bestFit="1" customWidth="1"/>
    <col min="12799" max="12799" width="13.42578125" style="1" bestFit="1" customWidth="1"/>
    <col min="12800" max="12800" width="10" style="1" bestFit="1" customWidth="1"/>
    <col min="12801" max="12801" width="16" style="1" customWidth="1"/>
    <col min="12802" max="12802" width="12.28515625" style="1" customWidth="1"/>
    <col min="12803" max="12803" width="10.28515625" style="1" customWidth="1"/>
    <col min="12804" max="12804" width="11.140625" style="1" customWidth="1"/>
    <col min="12805" max="12805" width="11.42578125" style="1"/>
    <col min="12806" max="12806" width="17.85546875" style="1" bestFit="1" customWidth="1"/>
    <col min="12807" max="12807" width="20.28515625" style="1" bestFit="1" customWidth="1"/>
    <col min="12808" max="12812" width="11.42578125" style="1"/>
    <col min="12813" max="12813" width="30.140625" style="1" bestFit="1" customWidth="1"/>
    <col min="12814" max="12814" width="19.42578125" style="1" bestFit="1" customWidth="1"/>
    <col min="12815" max="12815" width="14.42578125" style="1" bestFit="1" customWidth="1"/>
    <col min="12816" max="12816" width="19.42578125" style="1" bestFit="1" customWidth="1"/>
    <col min="12817" max="12817" width="14.42578125" style="1" bestFit="1" customWidth="1"/>
    <col min="12818" max="12818" width="20" style="1" customWidth="1"/>
    <col min="12819" max="12819" width="13.140625" style="1" bestFit="1" customWidth="1"/>
    <col min="12820" max="12820" width="7.140625" style="1" bestFit="1" customWidth="1"/>
    <col min="12821" max="12821" width="9.140625" style="1" bestFit="1" customWidth="1"/>
    <col min="12822" max="13049" width="11.42578125" style="1"/>
    <col min="13050" max="13050" width="10.42578125" style="1" customWidth="1"/>
    <col min="13051" max="13051" width="79.28515625" style="1" customWidth="1"/>
    <col min="13052" max="13052" width="13.42578125" style="1" bestFit="1" customWidth="1"/>
    <col min="13053" max="13053" width="17.42578125" style="1" customWidth="1"/>
    <col min="13054" max="13054" width="19.42578125" style="1" bestFit="1" customWidth="1"/>
    <col min="13055" max="13055" width="13.42578125" style="1" bestFit="1" customWidth="1"/>
    <col min="13056" max="13056" width="10" style="1" bestFit="1" customWidth="1"/>
    <col min="13057" max="13057" width="16" style="1" customWidth="1"/>
    <col min="13058" max="13058" width="12.28515625" style="1" customWidth="1"/>
    <col min="13059" max="13059" width="10.28515625" style="1" customWidth="1"/>
    <col min="13060" max="13060" width="11.140625" style="1" customWidth="1"/>
    <col min="13061" max="13061" width="11.42578125" style="1"/>
    <col min="13062" max="13062" width="17.85546875" style="1" bestFit="1" customWidth="1"/>
    <col min="13063" max="13063" width="20.28515625" style="1" bestFit="1" customWidth="1"/>
    <col min="13064" max="13068" width="11.42578125" style="1"/>
    <col min="13069" max="13069" width="30.140625" style="1" bestFit="1" customWidth="1"/>
    <col min="13070" max="13070" width="19.42578125" style="1" bestFit="1" customWidth="1"/>
    <col min="13071" max="13071" width="14.42578125" style="1" bestFit="1" customWidth="1"/>
    <col min="13072" max="13072" width="19.42578125" style="1" bestFit="1" customWidth="1"/>
    <col min="13073" max="13073" width="14.42578125" style="1" bestFit="1" customWidth="1"/>
    <col min="13074" max="13074" width="20" style="1" customWidth="1"/>
    <col min="13075" max="13075" width="13.140625" style="1" bestFit="1" customWidth="1"/>
    <col min="13076" max="13076" width="7.140625" style="1" bestFit="1" customWidth="1"/>
    <col min="13077" max="13077" width="9.140625" style="1" bestFit="1" customWidth="1"/>
    <col min="13078" max="13305" width="11.42578125" style="1"/>
    <col min="13306" max="13306" width="10.42578125" style="1" customWidth="1"/>
    <col min="13307" max="13307" width="79.28515625" style="1" customWidth="1"/>
    <col min="13308" max="13308" width="13.42578125" style="1" bestFit="1" customWidth="1"/>
    <col min="13309" max="13309" width="17.42578125" style="1" customWidth="1"/>
    <col min="13310" max="13310" width="19.42578125" style="1" bestFit="1" customWidth="1"/>
    <col min="13311" max="13311" width="13.42578125" style="1" bestFit="1" customWidth="1"/>
    <col min="13312" max="13312" width="10" style="1" bestFit="1" customWidth="1"/>
    <col min="13313" max="13313" width="16" style="1" customWidth="1"/>
    <col min="13314" max="13314" width="12.28515625" style="1" customWidth="1"/>
    <col min="13315" max="13315" width="10.28515625" style="1" customWidth="1"/>
    <col min="13316" max="13316" width="11.140625" style="1" customWidth="1"/>
    <col min="13317" max="13317" width="11.42578125" style="1"/>
    <col min="13318" max="13318" width="17.85546875" style="1" bestFit="1" customWidth="1"/>
    <col min="13319" max="13319" width="20.28515625" style="1" bestFit="1" customWidth="1"/>
    <col min="13320" max="13324" width="11.42578125" style="1"/>
    <col min="13325" max="13325" width="30.140625" style="1" bestFit="1" customWidth="1"/>
    <col min="13326" max="13326" width="19.42578125" style="1" bestFit="1" customWidth="1"/>
    <col min="13327" max="13327" width="14.42578125" style="1" bestFit="1" customWidth="1"/>
    <col min="13328" max="13328" width="19.42578125" style="1" bestFit="1" customWidth="1"/>
    <col min="13329" max="13329" width="14.42578125" style="1" bestFit="1" customWidth="1"/>
    <col min="13330" max="13330" width="20" style="1" customWidth="1"/>
    <col min="13331" max="13331" width="13.140625" style="1" bestFit="1" customWidth="1"/>
    <col min="13332" max="13332" width="7.140625" style="1" bestFit="1" customWidth="1"/>
    <col min="13333" max="13333" width="9.140625" style="1" bestFit="1" customWidth="1"/>
    <col min="13334" max="13561" width="11.42578125" style="1"/>
    <col min="13562" max="13562" width="10.42578125" style="1" customWidth="1"/>
    <col min="13563" max="13563" width="79.28515625" style="1" customWidth="1"/>
    <col min="13564" max="13564" width="13.42578125" style="1" bestFit="1" customWidth="1"/>
    <col min="13565" max="13565" width="17.42578125" style="1" customWidth="1"/>
    <col min="13566" max="13566" width="19.42578125" style="1" bestFit="1" customWidth="1"/>
    <col min="13567" max="13567" width="13.42578125" style="1" bestFit="1" customWidth="1"/>
    <col min="13568" max="13568" width="10" style="1" bestFit="1" customWidth="1"/>
    <col min="13569" max="13569" width="16" style="1" customWidth="1"/>
    <col min="13570" max="13570" width="12.28515625" style="1" customWidth="1"/>
    <col min="13571" max="13571" width="10.28515625" style="1" customWidth="1"/>
    <col min="13572" max="13572" width="11.140625" style="1" customWidth="1"/>
    <col min="13573" max="13573" width="11.42578125" style="1"/>
    <col min="13574" max="13574" width="17.85546875" style="1" bestFit="1" customWidth="1"/>
    <col min="13575" max="13575" width="20.28515625" style="1" bestFit="1" customWidth="1"/>
    <col min="13576" max="13580" width="11.42578125" style="1"/>
    <col min="13581" max="13581" width="30.140625" style="1" bestFit="1" customWidth="1"/>
    <col min="13582" max="13582" width="19.42578125" style="1" bestFit="1" customWidth="1"/>
    <col min="13583" max="13583" width="14.42578125" style="1" bestFit="1" customWidth="1"/>
    <col min="13584" max="13584" width="19.42578125" style="1" bestFit="1" customWidth="1"/>
    <col min="13585" max="13585" width="14.42578125" style="1" bestFit="1" customWidth="1"/>
    <col min="13586" max="13586" width="20" style="1" customWidth="1"/>
    <col min="13587" max="13587" width="13.140625" style="1" bestFit="1" customWidth="1"/>
    <col min="13588" max="13588" width="7.140625" style="1" bestFit="1" customWidth="1"/>
    <col min="13589" max="13589" width="9.140625" style="1" bestFit="1" customWidth="1"/>
    <col min="13590" max="13817" width="11.42578125" style="1"/>
    <col min="13818" max="13818" width="10.42578125" style="1" customWidth="1"/>
    <col min="13819" max="13819" width="79.28515625" style="1" customWidth="1"/>
    <col min="13820" max="13820" width="13.42578125" style="1" bestFit="1" customWidth="1"/>
    <col min="13821" max="13821" width="17.42578125" style="1" customWidth="1"/>
    <col min="13822" max="13822" width="19.42578125" style="1" bestFit="1" customWidth="1"/>
    <col min="13823" max="13823" width="13.42578125" style="1" bestFit="1" customWidth="1"/>
    <col min="13824" max="13824" width="10" style="1" bestFit="1" customWidth="1"/>
    <col min="13825" max="13825" width="16" style="1" customWidth="1"/>
    <col min="13826" max="13826" width="12.28515625" style="1" customWidth="1"/>
    <col min="13827" max="13827" width="10.28515625" style="1" customWidth="1"/>
    <col min="13828" max="13828" width="11.140625" style="1" customWidth="1"/>
    <col min="13829" max="13829" width="11.42578125" style="1"/>
    <col min="13830" max="13830" width="17.85546875" style="1" bestFit="1" customWidth="1"/>
    <col min="13831" max="13831" width="20.28515625" style="1" bestFit="1" customWidth="1"/>
    <col min="13832" max="13836" width="11.42578125" style="1"/>
    <col min="13837" max="13837" width="30.140625" style="1" bestFit="1" customWidth="1"/>
    <col min="13838" max="13838" width="19.42578125" style="1" bestFit="1" customWidth="1"/>
    <col min="13839" max="13839" width="14.42578125" style="1" bestFit="1" customWidth="1"/>
    <col min="13840" max="13840" width="19.42578125" style="1" bestFit="1" customWidth="1"/>
    <col min="13841" max="13841" width="14.42578125" style="1" bestFit="1" customWidth="1"/>
    <col min="13842" max="13842" width="20" style="1" customWidth="1"/>
    <col min="13843" max="13843" width="13.140625" style="1" bestFit="1" customWidth="1"/>
    <col min="13844" max="13844" width="7.140625" style="1" bestFit="1" customWidth="1"/>
    <col min="13845" max="13845" width="9.140625" style="1" bestFit="1" customWidth="1"/>
    <col min="13846" max="14073" width="11.42578125" style="1"/>
    <col min="14074" max="14074" width="10.42578125" style="1" customWidth="1"/>
    <col min="14075" max="14075" width="79.28515625" style="1" customWidth="1"/>
    <col min="14076" max="14076" width="13.42578125" style="1" bestFit="1" customWidth="1"/>
    <col min="14077" max="14077" width="17.42578125" style="1" customWidth="1"/>
    <col min="14078" max="14078" width="19.42578125" style="1" bestFit="1" customWidth="1"/>
    <col min="14079" max="14079" width="13.42578125" style="1" bestFit="1" customWidth="1"/>
    <col min="14080" max="14080" width="10" style="1" bestFit="1" customWidth="1"/>
    <col min="14081" max="14081" width="16" style="1" customWidth="1"/>
    <col min="14082" max="14082" width="12.28515625" style="1" customWidth="1"/>
    <col min="14083" max="14083" width="10.28515625" style="1" customWidth="1"/>
    <col min="14084" max="14084" width="11.140625" style="1" customWidth="1"/>
    <col min="14085" max="14085" width="11.42578125" style="1"/>
    <col min="14086" max="14086" width="17.85546875" style="1" bestFit="1" customWidth="1"/>
    <col min="14087" max="14087" width="20.28515625" style="1" bestFit="1" customWidth="1"/>
    <col min="14088" max="14092" width="11.42578125" style="1"/>
    <col min="14093" max="14093" width="30.140625" style="1" bestFit="1" customWidth="1"/>
    <col min="14094" max="14094" width="19.42578125" style="1" bestFit="1" customWidth="1"/>
    <col min="14095" max="14095" width="14.42578125" style="1" bestFit="1" customWidth="1"/>
    <col min="14096" max="14096" width="19.42578125" style="1" bestFit="1" customWidth="1"/>
    <col min="14097" max="14097" width="14.42578125" style="1" bestFit="1" customWidth="1"/>
    <col min="14098" max="14098" width="20" style="1" customWidth="1"/>
    <col min="14099" max="14099" width="13.140625" style="1" bestFit="1" customWidth="1"/>
    <col min="14100" max="14100" width="7.140625" style="1" bestFit="1" customWidth="1"/>
    <col min="14101" max="14101" width="9.140625" style="1" bestFit="1" customWidth="1"/>
    <col min="14102" max="14329" width="11.42578125" style="1"/>
    <col min="14330" max="14330" width="10.42578125" style="1" customWidth="1"/>
    <col min="14331" max="14331" width="79.28515625" style="1" customWidth="1"/>
    <col min="14332" max="14332" width="13.42578125" style="1" bestFit="1" customWidth="1"/>
    <col min="14333" max="14333" width="17.42578125" style="1" customWidth="1"/>
    <col min="14334" max="14334" width="19.42578125" style="1" bestFit="1" customWidth="1"/>
    <col min="14335" max="14335" width="13.42578125" style="1" bestFit="1" customWidth="1"/>
    <col min="14336" max="14336" width="10" style="1" bestFit="1" customWidth="1"/>
    <col min="14337" max="14337" width="16" style="1" customWidth="1"/>
    <col min="14338" max="14338" width="12.28515625" style="1" customWidth="1"/>
    <col min="14339" max="14339" width="10.28515625" style="1" customWidth="1"/>
    <col min="14340" max="14340" width="11.140625" style="1" customWidth="1"/>
    <col min="14341" max="14341" width="11.42578125" style="1"/>
    <col min="14342" max="14342" width="17.85546875" style="1" bestFit="1" customWidth="1"/>
    <col min="14343" max="14343" width="20.28515625" style="1" bestFit="1" customWidth="1"/>
    <col min="14344" max="14348" width="11.42578125" style="1"/>
    <col min="14349" max="14349" width="30.140625" style="1" bestFit="1" customWidth="1"/>
    <col min="14350" max="14350" width="19.42578125" style="1" bestFit="1" customWidth="1"/>
    <col min="14351" max="14351" width="14.42578125" style="1" bestFit="1" customWidth="1"/>
    <col min="14352" max="14352" width="19.42578125" style="1" bestFit="1" customWidth="1"/>
    <col min="14353" max="14353" width="14.42578125" style="1" bestFit="1" customWidth="1"/>
    <col min="14354" max="14354" width="20" style="1" customWidth="1"/>
    <col min="14355" max="14355" width="13.140625" style="1" bestFit="1" customWidth="1"/>
    <col min="14356" max="14356" width="7.140625" style="1" bestFit="1" customWidth="1"/>
    <col min="14357" max="14357" width="9.140625" style="1" bestFit="1" customWidth="1"/>
    <col min="14358" max="14585" width="11.42578125" style="1"/>
    <col min="14586" max="14586" width="10.42578125" style="1" customWidth="1"/>
    <col min="14587" max="14587" width="79.28515625" style="1" customWidth="1"/>
    <col min="14588" max="14588" width="13.42578125" style="1" bestFit="1" customWidth="1"/>
    <col min="14589" max="14589" width="17.42578125" style="1" customWidth="1"/>
    <col min="14590" max="14590" width="19.42578125" style="1" bestFit="1" customWidth="1"/>
    <col min="14591" max="14591" width="13.42578125" style="1" bestFit="1" customWidth="1"/>
    <col min="14592" max="14592" width="10" style="1" bestFit="1" customWidth="1"/>
    <col min="14593" max="14593" width="16" style="1" customWidth="1"/>
    <col min="14594" max="14594" width="12.28515625" style="1" customWidth="1"/>
    <col min="14595" max="14595" width="10.28515625" style="1" customWidth="1"/>
    <col min="14596" max="14596" width="11.140625" style="1" customWidth="1"/>
    <col min="14597" max="14597" width="11.42578125" style="1"/>
    <col min="14598" max="14598" width="17.85546875" style="1" bestFit="1" customWidth="1"/>
    <col min="14599" max="14599" width="20.28515625" style="1" bestFit="1" customWidth="1"/>
    <col min="14600" max="14604" width="11.42578125" style="1"/>
    <col min="14605" max="14605" width="30.140625" style="1" bestFit="1" customWidth="1"/>
    <col min="14606" max="14606" width="19.42578125" style="1" bestFit="1" customWidth="1"/>
    <col min="14607" max="14607" width="14.42578125" style="1" bestFit="1" customWidth="1"/>
    <col min="14608" max="14608" width="19.42578125" style="1" bestFit="1" customWidth="1"/>
    <col min="14609" max="14609" width="14.42578125" style="1" bestFit="1" customWidth="1"/>
    <col min="14610" max="14610" width="20" style="1" customWidth="1"/>
    <col min="14611" max="14611" width="13.140625" style="1" bestFit="1" customWidth="1"/>
    <col min="14612" max="14612" width="7.140625" style="1" bestFit="1" customWidth="1"/>
    <col min="14613" max="14613" width="9.140625" style="1" bestFit="1" customWidth="1"/>
    <col min="14614" max="14841" width="11.42578125" style="1"/>
    <col min="14842" max="14842" width="10.42578125" style="1" customWidth="1"/>
    <col min="14843" max="14843" width="79.28515625" style="1" customWidth="1"/>
    <col min="14844" max="14844" width="13.42578125" style="1" bestFit="1" customWidth="1"/>
    <col min="14845" max="14845" width="17.42578125" style="1" customWidth="1"/>
    <col min="14846" max="14846" width="19.42578125" style="1" bestFit="1" customWidth="1"/>
    <col min="14847" max="14847" width="13.42578125" style="1" bestFit="1" customWidth="1"/>
    <col min="14848" max="14848" width="10" style="1" bestFit="1" customWidth="1"/>
    <col min="14849" max="14849" width="16" style="1" customWidth="1"/>
    <col min="14850" max="14850" width="12.28515625" style="1" customWidth="1"/>
    <col min="14851" max="14851" width="10.28515625" style="1" customWidth="1"/>
    <col min="14852" max="14852" width="11.140625" style="1" customWidth="1"/>
    <col min="14853" max="14853" width="11.42578125" style="1"/>
    <col min="14854" max="14854" width="17.85546875" style="1" bestFit="1" customWidth="1"/>
    <col min="14855" max="14855" width="20.28515625" style="1" bestFit="1" customWidth="1"/>
    <col min="14856" max="14860" width="11.42578125" style="1"/>
    <col min="14861" max="14861" width="30.140625" style="1" bestFit="1" customWidth="1"/>
    <col min="14862" max="14862" width="19.42578125" style="1" bestFit="1" customWidth="1"/>
    <col min="14863" max="14863" width="14.42578125" style="1" bestFit="1" customWidth="1"/>
    <col min="14864" max="14864" width="19.42578125" style="1" bestFit="1" customWidth="1"/>
    <col min="14865" max="14865" width="14.42578125" style="1" bestFit="1" customWidth="1"/>
    <col min="14866" max="14866" width="20" style="1" customWidth="1"/>
    <col min="14867" max="14867" width="13.140625" style="1" bestFit="1" customWidth="1"/>
    <col min="14868" max="14868" width="7.140625" style="1" bestFit="1" customWidth="1"/>
    <col min="14869" max="14869" width="9.140625" style="1" bestFit="1" customWidth="1"/>
    <col min="14870" max="15097" width="11.42578125" style="1"/>
    <col min="15098" max="15098" width="10.42578125" style="1" customWidth="1"/>
    <col min="15099" max="15099" width="79.28515625" style="1" customWidth="1"/>
    <col min="15100" max="15100" width="13.42578125" style="1" bestFit="1" customWidth="1"/>
    <col min="15101" max="15101" width="17.42578125" style="1" customWidth="1"/>
    <col min="15102" max="15102" width="19.42578125" style="1" bestFit="1" customWidth="1"/>
    <col min="15103" max="15103" width="13.42578125" style="1" bestFit="1" customWidth="1"/>
    <col min="15104" max="15104" width="10" style="1" bestFit="1" customWidth="1"/>
    <col min="15105" max="15105" width="16" style="1" customWidth="1"/>
    <col min="15106" max="15106" width="12.28515625" style="1" customWidth="1"/>
    <col min="15107" max="15107" width="10.28515625" style="1" customWidth="1"/>
    <col min="15108" max="15108" width="11.140625" style="1" customWidth="1"/>
    <col min="15109" max="15109" width="11.42578125" style="1"/>
    <col min="15110" max="15110" width="17.85546875" style="1" bestFit="1" customWidth="1"/>
    <col min="15111" max="15111" width="20.28515625" style="1" bestFit="1" customWidth="1"/>
    <col min="15112" max="15116" width="11.42578125" style="1"/>
    <col min="15117" max="15117" width="30.140625" style="1" bestFit="1" customWidth="1"/>
    <col min="15118" max="15118" width="19.42578125" style="1" bestFit="1" customWidth="1"/>
    <col min="15119" max="15119" width="14.42578125" style="1" bestFit="1" customWidth="1"/>
    <col min="15120" max="15120" width="19.42578125" style="1" bestFit="1" customWidth="1"/>
    <col min="15121" max="15121" width="14.42578125" style="1" bestFit="1" customWidth="1"/>
    <col min="15122" max="15122" width="20" style="1" customWidth="1"/>
    <col min="15123" max="15123" width="13.140625" style="1" bestFit="1" customWidth="1"/>
    <col min="15124" max="15124" width="7.140625" style="1" bestFit="1" customWidth="1"/>
    <col min="15125" max="15125" width="9.140625" style="1" bestFit="1" customWidth="1"/>
    <col min="15126" max="15353" width="11.42578125" style="1"/>
    <col min="15354" max="15354" width="10.42578125" style="1" customWidth="1"/>
    <col min="15355" max="15355" width="79.28515625" style="1" customWidth="1"/>
    <col min="15356" max="15356" width="13.42578125" style="1" bestFit="1" customWidth="1"/>
    <col min="15357" max="15357" width="17.42578125" style="1" customWidth="1"/>
    <col min="15358" max="15358" width="19.42578125" style="1" bestFit="1" customWidth="1"/>
    <col min="15359" max="15359" width="13.42578125" style="1" bestFit="1" customWidth="1"/>
    <col min="15360" max="15360" width="10" style="1" bestFit="1" customWidth="1"/>
    <col min="15361" max="15361" width="16" style="1" customWidth="1"/>
    <col min="15362" max="15362" width="12.28515625" style="1" customWidth="1"/>
    <col min="15363" max="15363" width="10.28515625" style="1" customWidth="1"/>
    <col min="15364" max="15364" width="11.140625" style="1" customWidth="1"/>
    <col min="15365" max="15365" width="11.42578125" style="1"/>
    <col min="15366" max="15366" width="17.85546875" style="1" bestFit="1" customWidth="1"/>
    <col min="15367" max="15367" width="20.28515625" style="1" bestFit="1" customWidth="1"/>
    <col min="15368" max="15372" width="11.42578125" style="1"/>
    <col min="15373" max="15373" width="30.140625" style="1" bestFit="1" customWidth="1"/>
    <col min="15374" max="15374" width="19.42578125" style="1" bestFit="1" customWidth="1"/>
    <col min="15375" max="15375" width="14.42578125" style="1" bestFit="1" customWidth="1"/>
    <col min="15376" max="15376" width="19.42578125" style="1" bestFit="1" customWidth="1"/>
    <col min="15377" max="15377" width="14.42578125" style="1" bestFit="1" customWidth="1"/>
    <col min="15378" max="15378" width="20" style="1" customWidth="1"/>
    <col min="15379" max="15379" width="13.140625" style="1" bestFit="1" customWidth="1"/>
    <col min="15380" max="15380" width="7.140625" style="1" bestFit="1" customWidth="1"/>
    <col min="15381" max="15381" width="9.140625" style="1" bestFit="1" customWidth="1"/>
    <col min="15382" max="15609" width="11.42578125" style="1"/>
    <col min="15610" max="15610" width="10.42578125" style="1" customWidth="1"/>
    <col min="15611" max="15611" width="79.28515625" style="1" customWidth="1"/>
    <col min="15612" max="15612" width="13.42578125" style="1" bestFit="1" customWidth="1"/>
    <col min="15613" max="15613" width="17.42578125" style="1" customWidth="1"/>
    <col min="15614" max="15614" width="19.42578125" style="1" bestFit="1" customWidth="1"/>
    <col min="15615" max="15615" width="13.42578125" style="1" bestFit="1" customWidth="1"/>
    <col min="15616" max="15616" width="10" style="1" bestFit="1" customWidth="1"/>
    <col min="15617" max="15617" width="16" style="1" customWidth="1"/>
    <col min="15618" max="15618" width="12.28515625" style="1" customWidth="1"/>
    <col min="15619" max="15619" width="10.28515625" style="1" customWidth="1"/>
    <col min="15620" max="15620" width="11.140625" style="1" customWidth="1"/>
    <col min="15621" max="15621" width="11.42578125" style="1"/>
    <col min="15622" max="15622" width="17.85546875" style="1" bestFit="1" customWidth="1"/>
    <col min="15623" max="15623" width="20.28515625" style="1" bestFit="1" customWidth="1"/>
    <col min="15624" max="15628" width="11.42578125" style="1"/>
    <col min="15629" max="15629" width="30.140625" style="1" bestFit="1" customWidth="1"/>
    <col min="15630" max="15630" width="19.42578125" style="1" bestFit="1" customWidth="1"/>
    <col min="15631" max="15631" width="14.42578125" style="1" bestFit="1" customWidth="1"/>
    <col min="15632" max="15632" width="19.42578125" style="1" bestFit="1" customWidth="1"/>
    <col min="15633" max="15633" width="14.42578125" style="1" bestFit="1" customWidth="1"/>
    <col min="15634" max="15634" width="20" style="1" customWidth="1"/>
    <col min="15635" max="15635" width="13.140625" style="1" bestFit="1" customWidth="1"/>
    <col min="15636" max="15636" width="7.140625" style="1" bestFit="1" customWidth="1"/>
    <col min="15637" max="15637" width="9.140625" style="1" bestFit="1" customWidth="1"/>
    <col min="15638" max="15865" width="11.42578125" style="1"/>
    <col min="15866" max="15866" width="10.42578125" style="1" customWidth="1"/>
    <col min="15867" max="15867" width="79.28515625" style="1" customWidth="1"/>
    <col min="15868" max="15868" width="13.42578125" style="1" bestFit="1" customWidth="1"/>
    <col min="15869" max="15869" width="17.42578125" style="1" customWidth="1"/>
    <col min="15870" max="15870" width="19.42578125" style="1" bestFit="1" customWidth="1"/>
    <col min="15871" max="15871" width="13.42578125" style="1" bestFit="1" customWidth="1"/>
    <col min="15872" max="15872" width="10" style="1" bestFit="1" customWidth="1"/>
    <col min="15873" max="15873" width="16" style="1" customWidth="1"/>
    <col min="15874" max="15874" width="12.28515625" style="1" customWidth="1"/>
    <col min="15875" max="15875" width="10.28515625" style="1" customWidth="1"/>
    <col min="15876" max="15876" width="11.140625" style="1" customWidth="1"/>
    <col min="15877" max="15877" width="11.42578125" style="1"/>
    <col min="15878" max="15878" width="17.85546875" style="1" bestFit="1" customWidth="1"/>
    <col min="15879" max="15879" width="20.28515625" style="1" bestFit="1" customWidth="1"/>
    <col min="15880" max="15884" width="11.42578125" style="1"/>
    <col min="15885" max="15885" width="30.140625" style="1" bestFit="1" customWidth="1"/>
    <col min="15886" max="15886" width="19.42578125" style="1" bestFit="1" customWidth="1"/>
    <col min="15887" max="15887" width="14.42578125" style="1" bestFit="1" customWidth="1"/>
    <col min="15888" max="15888" width="19.42578125" style="1" bestFit="1" customWidth="1"/>
    <col min="15889" max="15889" width="14.42578125" style="1" bestFit="1" customWidth="1"/>
    <col min="15890" max="15890" width="20" style="1" customWidth="1"/>
    <col min="15891" max="15891" width="13.140625" style="1" bestFit="1" customWidth="1"/>
    <col min="15892" max="15892" width="7.140625" style="1" bestFit="1" customWidth="1"/>
    <col min="15893" max="15893" width="9.140625" style="1" bestFit="1" customWidth="1"/>
    <col min="15894" max="16121" width="11.42578125" style="1"/>
    <col min="16122" max="16122" width="10.42578125" style="1" customWidth="1"/>
    <col min="16123" max="16123" width="79.28515625" style="1" customWidth="1"/>
    <col min="16124" max="16124" width="13.42578125" style="1" bestFit="1" customWidth="1"/>
    <col min="16125" max="16125" width="17.42578125" style="1" customWidth="1"/>
    <col min="16126" max="16126" width="19.42578125" style="1" bestFit="1" customWidth="1"/>
    <col min="16127" max="16127" width="13.42578125" style="1" bestFit="1" customWidth="1"/>
    <col min="16128" max="16128" width="10" style="1" bestFit="1" customWidth="1"/>
    <col min="16129" max="16129" width="16" style="1" customWidth="1"/>
    <col min="16130" max="16130" width="12.28515625" style="1" customWidth="1"/>
    <col min="16131" max="16131" width="10.28515625" style="1" customWidth="1"/>
    <col min="16132" max="16132" width="11.140625" style="1" customWidth="1"/>
    <col min="16133" max="16133" width="11.42578125" style="1"/>
    <col min="16134" max="16134" width="17.85546875" style="1" bestFit="1" customWidth="1"/>
    <col min="16135" max="16135" width="20.28515625" style="1" bestFit="1" customWidth="1"/>
    <col min="16136" max="16140" width="11.42578125" style="1"/>
    <col min="16141" max="16141" width="30.140625" style="1" bestFit="1" customWidth="1"/>
    <col min="16142" max="16142" width="19.42578125" style="1" bestFit="1" customWidth="1"/>
    <col min="16143" max="16143" width="14.42578125" style="1" bestFit="1" customWidth="1"/>
    <col min="16144" max="16144" width="19.42578125" style="1" bestFit="1" customWidth="1"/>
    <col min="16145" max="16145" width="14.42578125" style="1" bestFit="1" customWidth="1"/>
    <col min="16146" max="16146" width="20" style="1" customWidth="1"/>
    <col min="16147" max="16147" width="13.140625" style="1" bestFit="1" customWidth="1"/>
    <col min="16148" max="16148" width="7.140625" style="1" bestFit="1" customWidth="1"/>
    <col min="16149" max="16149" width="9.140625" style="1" bestFit="1" customWidth="1"/>
    <col min="16150" max="16384" width="11.42578125" style="1"/>
  </cols>
  <sheetData>
    <row r="1" spans="1:9">
      <c r="A1" s="1119"/>
      <c r="B1" s="1119"/>
      <c r="C1" s="1119"/>
      <c r="D1" s="1119"/>
      <c r="E1" s="1119"/>
    </row>
    <row r="2" spans="1:9">
      <c r="A2" s="1120"/>
      <c r="B2" s="1120"/>
      <c r="C2" s="1120"/>
      <c r="D2" s="1120"/>
      <c r="E2" s="1120"/>
    </row>
    <row r="3" spans="1:9" s="59" customFormat="1" ht="15.75" customHeight="1">
      <c r="B3" s="1133" t="s">
        <v>1075</v>
      </c>
      <c r="C3" s="1012"/>
      <c r="D3" s="1012"/>
    </row>
    <row r="4" spans="1:9">
      <c r="B4" s="1048">
        <v>2021</v>
      </c>
      <c r="C4" s="1048"/>
      <c r="D4" s="1048"/>
    </row>
    <row r="5" spans="1:9" ht="15.75" thickBot="1">
      <c r="B5" s="952" t="s">
        <v>450</v>
      </c>
      <c r="C5" s="952"/>
      <c r="D5" s="952"/>
    </row>
    <row r="6" spans="1:9" ht="15.75" thickBot="1">
      <c r="B6" s="1135" t="s">
        <v>60</v>
      </c>
      <c r="C6" s="508">
        <v>2021</v>
      </c>
      <c r="D6" s="1138" t="s">
        <v>446</v>
      </c>
    </row>
    <row r="7" spans="1:9" ht="15.75" customHeight="1" thickBot="1">
      <c r="B7" s="1136"/>
      <c r="C7" s="1149" t="s">
        <v>448</v>
      </c>
      <c r="D7" s="1139"/>
      <c r="F7" s="336" t="s">
        <v>489</v>
      </c>
      <c r="G7" s="1256">
        <v>4902249400000</v>
      </c>
    </row>
    <row r="8" spans="1:9">
      <c r="B8" s="1136"/>
      <c r="C8" s="1147"/>
      <c r="D8" s="1139"/>
    </row>
    <row r="9" spans="1:9" ht="15.75" thickBot="1">
      <c r="B9" s="1137"/>
      <c r="C9" s="1150"/>
      <c r="D9" s="1151"/>
    </row>
    <row r="10" spans="1:9" ht="15" customHeight="1">
      <c r="B10" s="41" t="s">
        <v>285</v>
      </c>
      <c r="C10" s="61"/>
      <c r="D10" s="43"/>
    </row>
    <row r="11" spans="1:9">
      <c r="B11" s="3" t="s">
        <v>436</v>
      </c>
      <c r="C11" s="218">
        <v>464158249</v>
      </c>
      <c r="D11" s="65">
        <f>C11/$G$7</f>
        <v>9.4682708105385253E-5</v>
      </c>
      <c r="F11" s="66"/>
    </row>
    <row r="12" spans="1:9">
      <c r="B12" s="3" t="s">
        <v>437</v>
      </c>
      <c r="C12" s="218">
        <v>440500000</v>
      </c>
      <c r="D12" s="65">
        <f t="shared" ref="D12:D19" si="0">C12/$G$7</f>
        <v>8.9856709452603532E-5</v>
      </c>
      <c r="F12" s="66"/>
    </row>
    <row r="13" spans="1:9">
      <c r="B13" s="3" t="s">
        <v>438</v>
      </c>
      <c r="C13" s="218">
        <v>670766000</v>
      </c>
      <c r="D13" s="65">
        <f t="shared" si="0"/>
        <v>1.3682820788350753E-4</v>
      </c>
      <c r="F13" s="66"/>
    </row>
    <row r="14" spans="1:9">
      <c r="A14" s="68"/>
      <c r="B14" s="3" t="s">
        <v>439</v>
      </c>
      <c r="C14" s="218">
        <v>17620580489</v>
      </c>
      <c r="D14" s="65">
        <f t="shared" si="0"/>
        <v>3.5943867908882808E-3</v>
      </c>
      <c r="F14" s="66"/>
      <c r="I14" s="1" t="s">
        <v>292</v>
      </c>
    </row>
    <row r="15" spans="1:9">
      <c r="B15" s="3" t="s">
        <v>440</v>
      </c>
      <c r="C15" s="218">
        <v>35983682839</v>
      </c>
      <c r="D15" s="65">
        <f t="shared" si="0"/>
        <v>7.3402391234929825E-3</v>
      </c>
      <c r="F15" s="66"/>
    </row>
    <row r="16" spans="1:9">
      <c r="B16" s="3" t="s">
        <v>441</v>
      </c>
      <c r="C16" s="218">
        <v>478099657</v>
      </c>
      <c r="D16" s="65">
        <f t="shared" si="0"/>
        <v>9.7526587896568464E-5</v>
      </c>
      <c r="F16" s="66"/>
    </row>
    <row r="17" spans="1:6">
      <c r="B17" s="3" t="s">
        <v>442</v>
      </c>
      <c r="C17" s="218">
        <v>1034743998</v>
      </c>
      <c r="D17" s="65">
        <f t="shared" si="0"/>
        <v>2.1107534798209165E-4</v>
      </c>
      <c r="F17" s="66"/>
    </row>
    <row r="18" spans="1:6" ht="15.75" thickBot="1">
      <c r="B18" s="3" t="s">
        <v>443</v>
      </c>
      <c r="C18" s="218">
        <v>506472000</v>
      </c>
      <c r="D18" s="65">
        <f t="shared" si="0"/>
        <v>1.0331420510755736E-4</v>
      </c>
      <c r="F18" s="66"/>
    </row>
    <row r="19" spans="1:6" ht="15.75" thickBot="1">
      <c r="B19" s="204" t="s">
        <v>152</v>
      </c>
      <c r="C19" s="217">
        <f>SUM(C11:C18)</f>
        <v>57199003232</v>
      </c>
      <c r="D19" s="207">
        <f t="shared" si="0"/>
        <v>1.1667909680808978E-2</v>
      </c>
      <c r="E19" s="28"/>
      <c r="F19" s="66"/>
    </row>
    <row r="20" spans="1:6">
      <c r="B20" s="873" t="s">
        <v>132</v>
      </c>
      <c r="F20" s="66"/>
    </row>
    <row r="21" spans="1:6" ht="15" customHeight="1">
      <c r="A21" s="72"/>
      <c r="B21" s="30" t="s">
        <v>449</v>
      </c>
      <c r="C21" s="163"/>
      <c r="D21" s="163"/>
      <c r="F21" s="66"/>
    </row>
    <row r="22" spans="1:6">
      <c r="B22" s="30" t="s">
        <v>447</v>
      </c>
      <c r="D22" s="77"/>
      <c r="F22" s="66"/>
    </row>
    <row r="23" spans="1:6">
      <c r="B23" s="30" t="s">
        <v>155</v>
      </c>
      <c r="C23" s="64"/>
      <c r="D23" s="65"/>
      <c r="F23" s="66"/>
    </row>
    <row r="24" spans="1:6">
      <c r="B24" s="3"/>
      <c r="C24" s="64"/>
      <c r="D24" s="65"/>
      <c r="F24" s="66"/>
    </row>
    <row r="25" spans="1:6">
      <c r="B25" s="3"/>
      <c r="C25" s="64"/>
      <c r="D25" s="65"/>
      <c r="F25" s="66"/>
    </row>
    <row r="26" spans="1:6">
      <c r="B26" s="3"/>
      <c r="C26" s="64"/>
      <c r="D26" s="65"/>
      <c r="F26" s="66"/>
    </row>
    <row r="27" spans="1:6">
      <c r="B27" s="3"/>
      <c r="C27" s="64"/>
      <c r="D27" s="65"/>
      <c r="F27" s="66"/>
    </row>
    <row r="28" spans="1:6">
      <c r="B28" s="3"/>
      <c r="C28" s="64"/>
      <c r="D28" s="65"/>
      <c r="F28" s="66"/>
    </row>
    <row r="29" spans="1:6">
      <c r="B29" s="3"/>
      <c r="C29" s="64"/>
      <c r="D29" s="65"/>
      <c r="F29" s="66"/>
    </row>
    <row r="30" spans="1:6">
      <c r="B30" s="3"/>
      <c r="C30" s="64"/>
      <c r="D30" s="65"/>
      <c r="F30" s="66"/>
    </row>
    <row r="31" spans="1:6">
      <c r="B31" s="3"/>
      <c r="C31" s="64"/>
      <c r="D31" s="65"/>
      <c r="F31" s="66"/>
    </row>
    <row r="32" spans="1:6">
      <c r="B32" s="3"/>
      <c r="C32" s="64"/>
      <c r="D32" s="65"/>
      <c r="F32" s="66"/>
    </row>
    <row r="33" spans="2:6">
      <c r="B33" s="3"/>
      <c r="C33" s="64"/>
      <c r="D33" s="65"/>
      <c r="F33" s="66"/>
    </row>
    <row r="34" spans="2:6">
      <c r="B34" s="3"/>
      <c r="C34" s="64"/>
      <c r="D34" s="65"/>
      <c r="F34" s="66"/>
    </row>
    <row r="35" spans="2:6">
      <c r="B35" s="3"/>
      <c r="C35" s="64"/>
      <c r="D35" s="65"/>
      <c r="F35" s="66"/>
    </row>
    <row r="36" spans="2:6">
      <c r="B36" s="3"/>
      <c r="C36" s="64"/>
      <c r="D36" s="65"/>
      <c r="F36" s="66"/>
    </row>
    <row r="37" spans="2:6">
      <c r="B37" s="3"/>
      <c r="C37" s="64"/>
      <c r="D37" s="65"/>
      <c r="F37" s="66"/>
    </row>
    <row r="38" spans="2:6">
      <c r="B38" s="3"/>
      <c r="C38" s="64"/>
      <c r="D38" s="65"/>
      <c r="F38" s="66"/>
    </row>
    <row r="39" spans="2:6">
      <c r="B39" s="3"/>
      <c r="C39" s="64"/>
      <c r="D39" s="65"/>
      <c r="F39" s="66"/>
    </row>
    <row r="40" spans="2:6">
      <c r="B40" s="187"/>
      <c r="C40" s="130"/>
      <c r="D40" s="126"/>
      <c r="E40" s="161"/>
      <c r="F40" s="66"/>
    </row>
    <row r="41" spans="2:6">
      <c r="B41" s="187"/>
      <c r="C41" s="130"/>
      <c r="D41" s="126"/>
      <c r="E41" s="161"/>
      <c r="F41" s="66"/>
    </row>
    <row r="42" spans="2:6">
      <c r="B42" s="187"/>
      <c r="C42" s="130"/>
      <c r="D42" s="126"/>
      <c r="E42" s="161"/>
      <c r="F42" s="66"/>
    </row>
    <row r="43" spans="2:6">
      <c r="B43" s="187"/>
      <c r="C43" s="130"/>
      <c r="D43" s="126"/>
      <c r="E43" s="161"/>
      <c r="F43" s="66"/>
    </row>
    <row r="44" spans="2:6">
      <c r="B44" s="187"/>
      <c r="C44" s="130"/>
      <c r="D44" s="126"/>
      <c r="E44" s="161"/>
      <c r="F44" s="66"/>
    </row>
    <row r="45" spans="2:6">
      <c r="B45" s="187"/>
      <c r="C45" s="130"/>
      <c r="D45" s="126"/>
      <c r="E45" s="133"/>
      <c r="F45" s="66"/>
    </row>
    <row r="46" spans="2:6">
      <c r="B46" s="187"/>
      <c r="C46" s="130"/>
      <c r="D46" s="126"/>
      <c r="E46" s="161"/>
      <c r="F46" s="66"/>
    </row>
    <row r="47" spans="2:6">
      <c r="B47" s="187"/>
      <c r="C47" s="130"/>
      <c r="D47" s="126"/>
      <c r="E47" s="161"/>
      <c r="F47" s="66"/>
    </row>
    <row r="48" spans="2:6">
      <c r="B48" s="187"/>
      <c r="C48" s="130"/>
      <c r="D48" s="126"/>
      <c r="E48" s="161"/>
      <c r="F48" s="66"/>
    </row>
    <row r="49" spans="2:6">
      <c r="B49" s="187"/>
      <c r="C49" s="130"/>
      <c r="D49" s="126"/>
      <c r="E49" s="161"/>
      <c r="F49" s="66"/>
    </row>
    <row r="50" spans="2:6">
      <c r="B50" s="187"/>
      <c r="C50" s="130"/>
      <c r="D50" s="126"/>
      <c r="E50" s="161"/>
      <c r="F50" s="66"/>
    </row>
    <row r="51" spans="2:6">
      <c r="B51" s="187"/>
      <c r="C51" s="130"/>
      <c r="D51" s="126"/>
      <c r="E51" s="161"/>
      <c r="F51" s="66"/>
    </row>
    <row r="52" spans="2:6">
      <c r="B52" s="187"/>
      <c r="C52" s="130"/>
      <c r="D52" s="126"/>
      <c r="E52" s="161"/>
      <c r="F52" s="66"/>
    </row>
    <row r="53" spans="2:6">
      <c r="B53" s="3"/>
      <c r="C53" s="64"/>
      <c r="D53" s="65"/>
      <c r="F53" s="66"/>
    </row>
    <row r="54" spans="2:6">
      <c r="B54" s="3"/>
      <c r="C54" s="64"/>
      <c r="D54" s="65"/>
      <c r="F54" s="66"/>
    </row>
    <row r="55" spans="2:6">
      <c r="B55" s="3"/>
      <c r="C55" s="64"/>
      <c r="D55" s="65"/>
      <c r="F55" s="66"/>
    </row>
    <row r="56" spans="2:6">
      <c r="B56" s="3"/>
      <c r="C56" s="64"/>
      <c r="D56" s="65"/>
      <c r="F56" s="66"/>
    </row>
    <row r="57" spans="2:6">
      <c r="B57" s="3"/>
      <c r="C57" s="64"/>
      <c r="D57" s="65"/>
      <c r="F57" s="66"/>
    </row>
    <row r="58" spans="2:6">
      <c r="B58" s="3"/>
      <c r="C58" s="64"/>
      <c r="D58" s="65"/>
      <c r="F58" s="66"/>
    </row>
    <row r="59" spans="2:6">
      <c r="B59" s="3"/>
      <c r="C59" s="64"/>
      <c r="D59" s="65"/>
      <c r="F59" s="66"/>
    </row>
    <row r="60" spans="2:6">
      <c r="B60" s="3"/>
      <c r="C60" s="64"/>
      <c r="D60" s="65"/>
      <c r="F60" s="66"/>
    </row>
    <row r="61" spans="2:6" ht="16.5" customHeight="1">
      <c r="B61" s="3"/>
      <c r="C61" s="64"/>
      <c r="D61" s="65"/>
      <c r="F61" s="66"/>
    </row>
    <row r="62" spans="2:6">
      <c r="B62" s="3"/>
      <c r="C62" s="64"/>
      <c r="D62" s="65"/>
      <c r="F62" s="66"/>
    </row>
    <row r="63" spans="2:6">
      <c r="B63" s="3"/>
      <c r="C63" s="64"/>
      <c r="D63" s="65"/>
      <c r="F63" s="66"/>
    </row>
    <row r="64" spans="2:6">
      <c r="B64" s="3"/>
      <c r="C64" s="70"/>
      <c r="D64" s="71"/>
      <c r="E64" s="28"/>
      <c r="F64" s="66"/>
    </row>
    <row r="65" spans="2:6">
      <c r="B65" s="69"/>
      <c r="C65" s="64"/>
      <c r="D65" s="65"/>
      <c r="E65" s="28"/>
      <c r="F65" s="66"/>
    </row>
    <row r="66" spans="2:6">
      <c r="B66" s="3"/>
      <c r="C66" s="64"/>
      <c r="D66" s="65"/>
      <c r="F66" s="66"/>
    </row>
    <row r="67" spans="2:6">
      <c r="B67" s="3"/>
      <c r="C67" s="64"/>
      <c r="D67" s="65"/>
      <c r="F67" s="66"/>
    </row>
    <row r="68" spans="2:6" ht="15.75" thickBot="1">
      <c r="B68" s="3"/>
      <c r="C68" s="64"/>
      <c r="D68" s="65"/>
      <c r="F68" s="66"/>
    </row>
    <row r="69" spans="2:6" ht="15.75" thickBot="1">
      <c r="B69" s="3"/>
      <c r="C69" s="73"/>
      <c r="D69" s="38"/>
      <c r="E69" s="74"/>
    </row>
    <row r="70" spans="2:6" ht="15.75" thickBot="1">
      <c r="B70" s="40" t="s">
        <v>152</v>
      </c>
    </row>
    <row r="71" spans="2:6">
      <c r="B71" s="31" t="s">
        <v>348</v>
      </c>
    </row>
    <row r="72" spans="2:6">
      <c r="B72" s="75" t="s">
        <v>277</v>
      </c>
      <c r="D72" s="77"/>
    </row>
    <row r="73" spans="2:6">
      <c r="B73" s="863" t="s">
        <v>264</v>
      </c>
      <c r="D73" s="77"/>
    </row>
    <row r="74" spans="2:6">
      <c r="B74" s="31" t="s">
        <v>155</v>
      </c>
      <c r="D74" s="77"/>
    </row>
    <row r="75" spans="2:6">
      <c r="D75" s="77"/>
    </row>
    <row r="76" spans="2:6">
      <c r="D76" s="57">
        <v>4936862.2</v>
      </c>
    </row>
    <row r="77" spans="2:6">
      <c r="D77" s="77"/>
    </row>
    <row r="78" spans="2:6">
      <c r="D78" s="77"/>
    </row>
    <row r="79" spans="2:6">
      <c r="D79" s="77"/>
    </row>
    <row r="80" spans="2:6">
      <c r="D80" s="77"/>
    </row>
    <row r="81" spans="2:4">
      <c r="D81" s="77"/>
    </row>
    <row r="82" spans="2:4">
      <c r="D82" s="77"/>
    </row>
    <row r="83" spans="2:4">
      <c r="D83" s="77"/>
    </row>
    <row r="84" spans="2:4">
      <c r="B84" s="3"/>
      <c r="D84" s="77"/>
    </row>
    <row r="85" spans="2:4">
      <c r="B85" s="3"/>
    </row>
    <row r="86" spans="2:4">
      <c r="B86" s="3"/>
    </row>
    <row r="87" spans="2:4">
      <c r="B87" s="3"/>
    </row>
    <row r="88" spans="2:4">
      <c r="B88" s="3"/>
    </row>
    <row r="89" spans="2:4">
      <c r="B89" s="3"/>
    </row>
    <row r="90" spans="2:4">
      <c r="B90" s="3"/>
    </row>
    <row r="91" spans="2:4">
      <c r="B91" s="3"/>
    </row>
    <row r="92" spans="2:4">
      <c r="B92" s="3"/>
    </row>
    <row r="93" spans="2:4">
      <c r="B93" s="3"/>
    </row>
    <row r="94" spans="2:4">
      <c r="B94" s="3"/>
    </row>
    <row r="95" spans="2:4">
      <c r="B95" s="3"/>
    </row>
    <row r="96" spans="2:4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</sheetData>
  <mergeCells count="8">
    <mergeCell ref="B6:B9"/>
    <mergeCell ref="A1:E1"/>
    <mergeCell ref="A2:E2"/>
    <mergeCell ref="B3:D3"/>
    <mergeCell ref="B4:D4"/>
    <mergeCell ref="B5:D5"/>
    <mergeCell ref="C7:C9"/>
    <mergeCell ref="D6:D9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D514-72EC-4D00-8B80-77E8C18EF0A9}">
  <dimension ref="A1:H58"/>
  <sheetViews>
    <sheetView showGridLines="0" zoomScaleNormal="100" workbookViewId="0">
      <selection activeCell="F7" sqref="F7:G7"/>
    </sheetView>
  </sheetViews>
  <sheetFormatPr baseColWidth="10" defaultColWidth="9.140625" defaultRowHeight="15"/>
  <cols>
    <col min="1" max="1" width="13.28515625" style="1" customWidth="1"/>
    <col min="2" max="2" width="109.5703125" style="1" bestFit="1" customWidth="1"/>
    <col min="3" max="3" width="24.42578125" style="1" customWidth="1"/>
    <col min="4" max="4" width="12.5703125" style="1" customWidth="1"/>
    <col min="5" max="5" width="11.42578125" style="1" customWidth="1"/>
    <col min="6" max="6" width="30.140625" style="1" bestFit="1" customWidth="1"/>
    <col min="7" max="7" width="24.42578125" style="1" bestFit="1" customWidth="1"/>
    <col min="8" max="8" width="24.7109375" style="1" customWidth="1"/>
    <col min="9" max="249" width="11.42578125" style="1" customWidth="1"/>
    <col min="250" max="250" width="13.28515625" style="1" customWidth="1"/>
    <col min="251" max="251" width="78.42578125" style="1" customWidth="1"/>
    <col min="252" max="252" width="11.28515625" style="1" bestFit="1" customWidth="1"/>
    <col min="253" max="253" width="15.85546875" style="1" customWidth="1"/>
    <col min="254" max="254" width="16.42578125" style="1" bestFit="1" customWidth="1"/>
    <col min="255" max="256" width="11.28515625" style="1" bestFit="1" customWidth="1"/>
    <col min="257" max="257" width="14.140625" style="1" customWidth="1"/>
    <col min="258" max="258" width="12" style="1" customWidth="1"/>
    <col min="259" max="259" width="9.42578125" style="1" customWidth="1"/>
    <col min="260" max="260" width="11" style="1" customWidth="1"/>
    <col min="261" max="261" width="11.42578125" style="1" customWidth="1"/>
    <col min="262" max="262" width="24.28515625" style="1" bestFit="1" customWidth="1"/>
    <col min="263" max="263" width="21.42578125" style="1" bestFit="1" customWidth="1"/>
    <col min="264" max="505" width="11.42578125" style="1" customWidth="1"/>
    <col min="506" max="506" width="13.28515625" style="1" customWidth="1"/>
    <col min="507" max="507" width="78.42578125" style="1" customWidth="1"/>
    <col min="508" max="508" width="11.28515625" style="1" bestFit="1" customWidth="1"/>
    <col min="509" max="509" width="15.85546875" style="1" customWidth="1"/>
    <col min="510" max="510" width="16.42578125" style="1" bestFit="1" customWidth="1"/>
    <col min="511" max="512" width="11.28515625" style="1" bestFit="1" customWidth="1"/>
    <col min="513" max="513" width="14.140625" style="1" customWidth="1"/>
    <col min="514" max="514" width="12" style="1" customWidth="1"/>
    <col min="515" max="515" width="9.42578125" style="1" customWidth="1"/>
    <col min="516" max="516" width="11" style="1" customWidth="1"/>
    <col min="517" max="517" width="11.42578125" style="1" customWidth="1"/>
    <col min="518" max="518" width="24.28515625" style="1" bestFit="1" customWidth="1"/>
    <col min="519" max="519" width="21.42578125" style="1" bestFit="1" customWidth="1"/>
    <col min="520" max="761" width="11.42578125" style="1" customWidth="1"/>
    <col min="762" max="762" width="13.28515625" style="1" customWidth="1"/>
    <col min="763" max="763" width="78.42578125" style="1" customWidth="1"/>
    <col min="764" max="764" width="11.28515625" style="1" bestFit="1" customWidth="1"/>
    <col min="765" max="765" width="15.85546875" style="1" customWidth="1"/>
    <col min="766" max="766" width="16.42578125" style="1" bestFit="1" customWidth="1"/>
    <col min="767" max="768" width="11.28515625" style="1" bestFit="1" customWidth="1"/>
    <col min="769" max="769" width="14.140625" style="1" customWidth="1"/>
    <col min="770" max="770" width="12" style="1" customWidth="1"/>
    <col min="771" max="771" width="9.42578125" style="1" customWidth="1"/>
    <col min="772" max="772" width="11" style="1" customWidth="1"/>
    <col min="773" max="773" width="11.42578125" style="1" customWidth="1"/>
    <col min="774" max="774" width="24.28515625" style="1" bestFit="1" customWidth="1"/>
    <col min="775" max="775" width="21.42578125" style="1" bestFit="1" customWidth="1"/>
    <col min="776" max="1017" width="11.42578125" style="1" customWidth="1"/>
    <col min="1018" max="1018" width="13.28515625" style="1" customWidth="1"/>
    <col min="1019" max="1019" width="78.42578125" style="1" customWidth="1"/>
    <col min="1020" max="1020" width="11.28515625" style="1" bestFit="1" customWidth="1"/>
    <col min="1021" max="1021" width="15.85546875" style="1" customWidth="1"/>
    <col min="1022" max="1022" width="16.42578125" style="1" bestFit="1" customWidth="1"/>
    <col min="1023" max="1024" width="11.28515625" style="1" bestFit="1" customWidth="1"/>
    <col min="1025" max="1025" width="14.140625" style="1" customWidth="1"/>
    <col min="1026" max="1026" width="12" style="1" customWidth="1"/>
    <col min="1027" max="1027" width="9.42578125" style="1" customWidth="1"/>
    <col min="1028" max="1028" width="11" style="1" customWidth="1"/>
    <col min="1029" max="1029" width="11.42578125" style="1" customWidth="1"/>
    <col min="1030" max="1030" width="24.28515625" style="1" bestFit="1" customWidth="1"/>
    <col min="1031" max="1031" width="21.42578125" style="1" bestFit="1" customWidth="1"/>
    <col min="1032" max="1273" width="11.42578125" style="1" customWidth="1"/>
    <col min="1274" max="1274" width="13.28515625" style="1" customWidth="1"/>
    <col min="1275" max="1275" width="78.42578125" style="1" customWidth="1"/>
    <col min="1276" max="1276" width="11.28515625" style="1" bestFit="1" customWidth="1"/>
    <col min="1277" max="1277" width="15.85546875" style="1" customWidth="1"/>
    <col min="1278" max="1278" width="16.42578125" style="1" bestFit="1" customWidth="1"/>
    <col min="1279" max="1280" width="11.28515625" style="1" bestFit="1" customWidth="1"/>
    <col min="1281" max="1281" width="14.140625" style="1" customWidth="1"/>
    <col min="1282" max="1282" width="12" style="1" customWidth="1"/>
    <col min="1283" max="1283" width="9.42578125" style="1" customWidth="1"/>
    <col min="1284" max="1284" width="11" style="1" customWidth="1"/>
    <col min="1285" max="1285" width="11.42578125" style="1" customWidth="1"/>
    <col min="1286" max="1286" width="24.28515625" style="1" bestFit="1" customWidth="1"/>
    <col min="1287" max="1287" width="21.42578125" style="1" bestFit="1" customWidth="1"/>
    <col min="1288" max="1529" width="11.42578125" style="1" customWidth="1"/>
    <col min="1530" max="1530" width="13.28515625" style="1" customWidth="1"/>
    <col min="1531" max="1531" width="78.42578125" style="1" customWidth="1"/>
    <col min="1532" max="1532" width="11.28515625" style="1" bestFit="1" customWidth="1"/>
    <col min="1533" max="1533" width="15.85546875" style="1" customWidth="1"/>
    <col min="1534" max="1534" width="16.42578125" style="1" bestFit="1" customWidth="1"/>
    <col min="1535" max="1536" width="11.28515625" style="1" bestFit="1" customWidth="1"/>
    <col min="1537" max="1537" width="14.140625" style="1" customWidth="1"/>
    <col min="1538" max="1538" width="12" style="1" customWidth="1"/>
    <col min="1539" max="1539" width="9.42578125" style="1" customWidth="1"/>
    <col min="1540" max="1540" width="11" style="1" customWidth="1"/>
    <col min="1541" max="1541" width="11.42578125" style="1" customWidth="1"/>
    <col min="1542" max="1542" width="24.28515625" style="1" bestFit="1" customWidth="1"/>
    <col min="1543" max="1543" width="21.42578125" style="1" bestFit="1" customWidth="1"/>
    <col min="1544" max="1785" width="11.42578125" style="1" customWidth="1"/>
    <col min="1786" max="1786" width="13.28515625" style="1" customWidth="1"/>
    <col min="1787" max="1787" width="78.42578125" style="1" customWidth="1"/>
    <col min="1788" max="1788" width="11.28515625" style="1" bestFit="1" customWidth="1"/>
    <col min="1789" max="1789" width="15.85546875" style="1" customWidth="1"/>
    <col min="1790" max="1790" width="16.42578125" style="1" bestFit="1" customWidth="1"/>
    <col min="1791" max="1792" width="11.28515625" style="1" bestFit="1" customWidth="1"/>
    <col min="1793" max="1793" width="14.140625" style="1" customWidth="1"/>
    <col min="1794" max="1794" width="12" style="1" customWidth="1"/>
    <col min="1795" max="1795" width="9.42578125" style="1" customWidth="1"/>
    <col min="1796" max="1796" width="11" style="1" customWidth="1"/>
    <col min="1797" max="1797" width="11.42578125" style="1" customWidth="1"/>
    <col min="1798" max="1798" width="24.28515625" style="1" bestFit="1" customWidth="1"/>
    <col min="1799" max="1799" width="21.42578125" style="1" bestFit="1" customWidth="1"/>
    <col min="1800" max="2041" width="11.42578125" style="1" customWidth="1"/>
    <col min="2042" max="2042" width="13.28515625" style="1" customWidth="1"/>
    <col min="2043" max="2043" width="78.42578125" style="1" customWidth="1"/>
    <col min="2044" max="2044" width="11.28515625" style="1" bestFit="1" customWidth="1"/>
    <col min="2045" max="2045" width="15.85546875" style="1" customWidth="1"/>
    <col min="2046" max="2046" width="16.42578125" style="1" bestFit="1" customWidth="1"/>
    <col min="2047" max="2048" width="11.28515625" style="1" bestFit="1" customWidth="1"/>
    <col min="2049" max="2049" width="14.140625" style="1" customWidth="1"/>
    <col min="2050" max="2050" width="12" style="1" customWidth="1"/>
    <col min="2051" max="2051" width="9.42578125" style="1" customWidth="1"/>
    <col min="2052" max="2052" width="11" style="1" customWidth="1"/>
    <col min="2053" max="2053" width="11.42578125" style="1" customWidth="1"/>
    <col min="2054" max="2054" width="24.28515625" style="1" bestFit="1" customWidth="1"/>
    <col min="2055" max="2055" width="21.42578125" style="1" bestFit="1" customWidth="1"/>
    <col min="2056" max="2297" width="11.42578125" style="1" customWidth="1"/>
    <col min="2298" max="2298" width="13.28515625" style="1" customWidth="1"/>
    <col min="2299" max="2299" width="78.42578125" style="1" customWidth="1"/>
    <col min="2300" max="2300" width="11.28515625" style="1" bestFit="1" customWidth="1"/>
    <col min="2301" max="2301" width="15.85546875" style="1" customWidth="1"/>
    <col min="2302" max="2302" width="16.42578125" style="1" bestFit="1" customWidth="1"/>
    <col min="2303" max="2304" width="11.28515625" style="1" bestFit="1" customWidth="1"/>
    <col min="2305" max="2305" width="14.140625" style="1" customWidth="1"/>
    <col min="2306" max="2306" width="12" style="1" customWidth="1"/>
    <col min="2307" max="2307" width="9.42578125" style="1" customWidth="1"/>
    <col min="2308" max="2308" width="11" style="1" customWidth="1"/>
    <col min="2309" max="2309" width="11.42578125" style="1" customWidth="1"/>
    <col min="2310" max="2310" width="24.28515625" style="1" bestFit="1" customWidth="1"/>
    <col min="2311" max="2311" width="21.42578125" style="1" bestFit="1" customWidth="1"/>
    <col min="2312" max="2553" width="11.42578125" style="1" customWidth="1"/>
    <col min="2554" max="2554" width="13.28515625" style="1" customWidth="1"/>
    <col min="2555" max="2555" width="78.42578125" style="1" customWidth="1"/>
    <col min="2556" max="2556" width="11.28515625" style="1" bestFit="1" customWidth="1"/>
    <col min="2557" max="2557" width="15.85546875" style="1" customWidth="1"/>
    <col min="2558" max="2558" width="16.42578125" style="1" bestFit="1" customWidth="1"/>
    <col min="2559" max="2560" width="11.28515625" style="1" bestFit="1" customWidth="1"/>
    <col min="2561" max="2561" width="14.140625" style="1" customWidth="1"/>
    <col min="2562" max="2562" width="12" style="1" customWidth="1"/>
    <col min="2563" max="2563" width="9.42578125" style="1" customWidth="1"/>
    <col min="2564" max="2564" width="11" style="1" customWidth="1"/>
    <col min="2565" max="2565" width="11.42578125" style="1" customWidth="1"/>
    <col min="2566" max="2566" width="24.28515625" style="1" bestFit="1" customWidth="1"/>
    <col min="2567" max="2567" width="21.42578125" style="1" bestFit="1" customWidth="1"/>
    <col min="2568" max="2809" width="11.42578125" style="1" customWidth="1"/>
    <col min="2810" max="2810" width="13.28515625" style="1" customWidth="1"/>
    <col min="2811" max="2811" width="78.42578125" style="1" customWidth="1"/>
    <col min="2812" max="2812" width="11.28515625" style="1" bestFit="1" customWidth="1"/>
    <col min="2813" max="2813" width="15.85546875" style="1" customWidth="1"/>
    <col min="2814" max="2814" width="16.42578125" style="1" bestFit="1" customWidth="1"/>
    <col min="2815" max="2816" width="11.28515625" style="1" bestFit="1" customWidth="1"/>
    <col min="2817" max="2817" width="14.140625" style="1" customWidth="1"/>
    <col min="2818" max="2818" width="12" style="1" customWidth="1"/>
    <col min="2819" max="2819" width="9.42578125" style="1" customWidth="1"/>
    <col min="2820" max="2820" width="11" style="1" customWidth="1"/>
    <col min="2821" max="2821" width="11.42578125" style="1" customWidth="1"/>
    <col min="2822" max="2822" width="24.28515625" style="1" bestFit="1" customWidth="1"/>
    <col min="2823" max="2823" width="21.42578125" style="1" bestFit="1" customWidth="1"/>
    <col min="2824" max="3065" width="11.42578125" style="1" customWidth="1"/>
    <col min="3066" max="3066" width="13.28515625" style="1" customWidth="1"/>
    <col min="3067" max="3067" width="78.42578125" style="1" customWidth="1"/>
    <col min="3068" max="3068" width="11.28515625" style="1" bestFit="1" customWidth="1"/>
    <col min="3069" max="3069" width="15.85546875" style="1" customWidth="1"/>
    <col min="3070" max="3070" width="16.42578125" style="1" bestFit="1" customWidth="1"/>
    <col min="3071" max="3072" width="11.28515625" style="1" bestFit="1" customWidth="1"/>
    <col min="3073" max="3073" width="14.140625" style="1" customWidth="1"/>
    <col min="3074" max="3074" width="12" style="1" customWidth="1"/>
    <col min="3075" max="3075" width="9.42578125" style="1" customWidth="1"/>
    <col min="3076" max="3076" width="11" style="1" customWidth="1"/>
    <col min="3077" max="3077" width="11.42578125" style="1" customWidth="1"/>
    <col min="3078" max="3078" width="24.28515625" style="1" bestFit="1" customWidth="1"/>
    <col min="3079" max="3079" width="21.42578125" style="1" bestFit="1" customWidth="1"/>
    <col min="3080" max="3321" width="11.42578125" style="1" customWidth="1"/>
    <col min="3322" max="3322" width="13.28515625" style="1" customWidth="1"/>
    <col min="3323" max="3323" width="78.42578125" style="1" customWidth="1"/>
    <col min="3324" max="3324" width="11.28515625" style="1" bestFit="1" customWidth="1"/>
    <col min="3325" max="3325" width="15.85546875" style="1" customWidth="1"/>
    <col min="3326" max="3326" width="16.42578125" style="1" bestFit="1" customWidth="1"/>
    <col min="3327" max="3328" width="11.28515625" style="1" bestFit="1" customWidth="1"/>
    <col min="3329" max="3329" width="14.140625" style="1" customWidth="1"/>
    <col min="3330" max="3330" width="12" style="1" customWidth="1"/>
    <col min="3331" max="3331" width="9.42578125" style="1" customWidth="1"/>
    <col min="3332" max="3332" width="11" style="1" customWidth="1"/>
    <col min="3333" max="3333" width="11.42578125" style="1" customWidth="1"/>
    <col min="3334" max="3334" width="24.28515625" style="1" bestFit="1" customWidth="1"/>
    <col min="3335" max="3335" width="21.42578125" style="1" bestFit="1" customWidth="1"/>
    <col min="3336" max="3577" width="11.42578125" style="1" customWidth="1"/>
    <col min="3578" max="3578" width="13.28515625" style="1" customWidth="1"/>
    <col min="3579" max="3579" width="78.42578125" style="1" customWidth="1"/>
    <col min="3580" max="3580" width="11.28515625" style="1" bestFit="1" customWidth="1"/>
    <col min="3581" max="3581" width="15.85546875" style="1" customWidth="1"/>
    <col min="3582" max="3582" width="16.42578125" style="1" bestFit="1" customWidth="1"/>
    <col min="3583" max="3584" width="11.28515625" style="1" bestFit="1" customWidth="1"/>
    <col min="3585" max="3585" width="14.140625" style="1" customWidth="1"/>
    <col min="3586" max="3586" width="12" style="1" customWidth="1"/>
    <col min="3587" max="3587" width="9.42578125" style="1" customWidth="1"/>
    <col min="3588" max="3588" width="11" style="1" customWidth="1"/>
    <col min="3589" max="3589" width="11.42578125" style="1" customWidth="1"/>
    <col min="3590" max="3590" width="24.28515625" style="1" bestFit="1" customWidth="1"/>
    <col min="3591" max="3591" width="21.42578125" style="1" bestFit="1" customWidth="1"/>
    <col min="3592" max="3833" width="11.42578125" style="1" customWidth="1"/>
    <col min="3834" max="3834" width="13.28515625" style="1" customWidth="1"/>
    <col min="3835" max="3835" width="78.42578125" style="1" customWidth="1"/>
    <col min="3836" max="3836" width="11.28515625" style="1" bestFit="1" customWidth="1"/>
    <col min="3837" max="3837" width="15.85546875" style="1" customWidth="1"/>
    <col min="3838" max="3838" width="16.42578125" style="1" bestFit="1" customWidth="1"/>
    <col min="3839" max="3840" width="11.28515625" style="1" bestFit="1" customWidth="1"/>
    <col min="3841" max="3841" width="14.140625" style="1" customWidth="1"/>
    <col min="3842" max="3842" width="12" style="1" customWidth="1"/>
    <col min="3843" max="3843" width="9.42578125" style="1" customWidth="1"/>
    <col min="3844" max="3844" width="11" style="1" customWidth="1"/>
    <col min="3845" max="3845" width="11.42578125" style="1" customWidth="1"/>
    <col min="3846" max="3846" width="24.28515625" style="1" bestFit="1" customWidth="1"/>
    <col min="3847" max="3847" width="21.42578125" style="1" bestFit="1" customWidth="1"/>
    <col min="3848" max="4089" width="11.42578125" style="1" customWidth="1"/>
    <col min="4090" max="4090" width="13.28515625" style="1" customWidth="1"/>
    <col min="4091" max="4091" width="78.42578125" style="1" customWidth="1"/>
    <col min="4092" max="4092" width="11.28515625" style="1" bestFit="1" customWidth="1"/>
    <col min="4093" max="4093" width="15.85546875" style="1" customWidth="1"/>
    <col min="4094" max="4094" width="16.42578125" style="1" bestFit="1" customWidth="1"/>
    <col min="4095" max="4096" width="11.28515625" style="1" bestFit="1" customWidth="1"/>
    <col min="4097" max="4097" width="14.140625" style="1" customWidth="1"/>
    <col min="4098" max="4098" width="12" style="1" customWidth="1"/>
    <col min="4099" max="4099" width="9.42578125" style="1" customWidth="1"/>
    <col min="4100" max="4100" width="11" style="1" customWidth="1"/>
    <col min="4101" max="4101" width="11.42578125" style="1" customWidth="1"/>
    <col min="4102" max="4102" width="24.28515625" style="1" bestFit="1" customWidth="1"/>
    <col min="4103" max="4103" width="21.42578125" style="1" bestFit="1" customWidth="1"/>
    <col min="4104" max="4345" width="11.42578125" style="1" customWidth="1"/>
    <col min="4346" max="4346" width="13.28515625" style="1" customWidth="1"/>
    <col min="4347" max="4347" width="78.42578125" style="1" customWidth="1"/>
    <col min="4348" max="4348" width="11.28515625" style="1" bestFit="1" customWidth="1"/>
    <col min="4349" max="4349" width="15.85546875" style="1" customWidth="1"/>
    <col min="4350" max="4350" width="16.42578125" style="1" bestFit="1" customWidth="1"/>
    <col min="4351" max="4352" width="11.28515625" style="1" bestFit="1" customWidth="1"/>
    <col min="4353" max="4353" width="14.140625" style="1" customWidth="1"/>
    <col min="4354" max="4354" width="12" style="1" customWidth="1"/>
    <col min="4355" max="4355" width="9.42578125" style="1" customWidth="1"/>
    <col min="4356" max="4356" width="11" style="1" customWidth="1"/>
    <col min="4357" max="4357" width="11.42578125" style="1" customWidth="1"/>
    <col min="4358" max="4358" width="24.28515625" style="1" bestFit="1" customWidth="1"/>
    <col min="4359" max="4359" width="21.42578125" style="1" bestFit="1" customWidth="1"/>
    <col min="4360" max="4601" width="11.42578125" style="1" customWidth="1"/>
    <col min="4602" max="4602" width="13.28515625" style="1" customWidth="1"/>
    <col min="4603" max="4603" width="78.42578125" style="1" customWidth="1"/>
    <col min="4604" max="4604" width="11.28515625" style="1" bestFit="1" customWidth="1"/>
    <col min="4605" max="4605" width="15.85546875" style="1" customWidth="1"/>
    <col min="4606" max="4606" width="16.42578125" style="1" bestFit="1" customWidth="1"/>
    <col min="4607" max="4608" width="11.28515625" style="1" bestFit="1" customWidth="1"/>
    <col min="4609" max="4609" width="14.140625" style="1" customWidth="1"/>
    <col min="4610" max="4610" width="12" style="1" customWidth="1"/>
    <col min="4611" max="4611" width="9.42578125" style="1" customWidth="1"/>
    <col min="4612" max="4612" width="11" style="1" customWidth="1"/>
    <col min="4613" max="4613" width="11.42578125" style="1" customWidth="1"/>
    <col min="4614" max="4614" width="24.28515625" style="1" bestFit="1" customWidth="1"/>
    <col min="4615" max="4615" width="21.42578125" style="1" bestFit="1" customWidth="1"/>
    <col min="4616" max="4857" width="11.42578125" style="1" customWidth="1"/>
    <col min="4858" max="4858" width="13.28515625" style="1" customWidth="1"/>
    <col min="4859" max="4859" width="78.42578125" style="1" customWidth="1"/>
    <col min="4860" max="4860" width="11.28515625" style="1" bestFit="1" customWidth="1"/>
    <col min="4861" max="4861" width="15.85546875" style="1" customWidth="1"/>
    <col min="4862" max="4862" width="16.42578125" style="1" bestFit="1" customWidth="1"/>
    <col min="4863" max="4864" width="11.28515625" style="1" bestFit="1" customWidth="1"/>
    <col min="4865" max="4865" width="14.140625" style="1" customWidth="1"/>
    <col min="4866" max="4866" width="12" style="1" customWidth="1"/>
    <col min="4867" max="4867" width="9.42578125" style="1" customWidth="1"/>
    <col min="4868" max="4868" width="11" style="1" customWidth="1"/>
    <col min="4869" max="4869" width="11.42578125" style="1" customWidth="1"/>
    <col min="4870" max="4870" width="24.28515625" style="1" bestFit="1" customWidth="1"/>
    <col min="4871" max="4871" width="21.42578125" style="1" bestFit="1" customWidth="1"/>
    <col min="4872" max="5113" width="11.42578125" style="1" customWidth="1"/>
    <col min="5114" max="5114" width="13.28515625" style="1" customWidth="1"/>
    <col min="5115" max="5115" width="78.42578125" style="1" customWidth="1"/>
    <col min="5116" max="5116" width="11.28515625" style="1" bestFit="1" customWidth="1"/>
    <col min="5117" max="5117" width="15.85546875" style="1" customWidth="1"/>
    <col min="5118" max="5118" width="16.42578125" style="1" bestFit="1" customWidth="1"/>
    <col min="5119" max="5120" width="11.28515625" style="1" bestFit="1" customWidth="1"/>
    <col min="5121" max="5121" width="14.140625" style="1" customWidth="1"/>
    <col min="5122" max="5122" width="12" style="1" customWidth="1"/>
    <col min="5123" max="5123" width="9.42578125" style="1" customWidth="1"/>
    <col min="5124" max="5124" width="11" style="1" customWidth="1"/>
    <col min="5125" max="5125" width="11.42578125" style="1" customWidth="1"/>
    <col min="5126" max="5126" width="24.28515625" style="1" bestFit="1" customWidth="1"/>
    <col min="5127" max="5127" width="21.42578125" style="1" bestFit="1" customWidth="1"/>
    <col min="5128" max="5369" width="11.42578125" style="1" customWidth="1"/>
    <col min="5370" max="5370" width="13.28515625" style="1" customWidth="1"/>
    <col min="5371" max="5371" width="78.42578125" style="1" customWidth="1"/>
    <col min="5372" max="5372" width="11.28515625" style="1" bestFit="1" customWidth="1"/>
    <col min="5373" max="5373" width="15.85546875" style="1" customWidth="1"/>
    <col min="5374" max="5374" width="16.42578125" style="1" bestFit="1" customWidth="1"/>
    <col min="5375" max="5376" width="11.28515625" style="1" bestFit="1" customWidth="1"/>
    <col min="5377" max="5377" width="14.140625" style="1" customWidth="1"/>
    <col min="5378" max="5378" width="12" style="1" customWidth="1"/>
    <col min="5379" max="5379" width="9.42578125" style="1" customWidth="1"/>
    <col min="5380" max="5380" width="11" style="1" customWidth="1"/>
    <col min="5381" max="5381" width="11.42578125" style="1" customWidth="1"/>
    <col min="5382" max="5382" width="24.28515625" style="1" bestFit="1" customWidth="1"/>
    <col min="5383" max="5383" width="21.42578125" style="1" bestFit="1" customWidth="1"/>
    <col min="5384" max="5625" width="11.42578125" style="1" customWidth="1"/>
    <col min="5626" max="5626" width="13.28515625" style="1" customWidth="1"/>
    <col min="5627" max="5627" width="78.42578125" style="1" customWidth="1"/>
    <col min="5628" max="5628" width="11.28515625" style="1" bestFit="1" customWidth="1"/>
    <col min="5629" max="5629" width="15.85546875" style="1" customWidth="1"/>
    <col min="5630" max="5630" width="16.42578125" style="1" bestFit="1" customWidth="1"/>
    <col min="5631" max="5632" width="11.28515625" style="1" bestFit="1" customWidth="1"/>
    <col min="5633" max="5633" width="14.140625" style="1" customWidth="1"/>
    <col min="5634" max="5634" width="12" style="1" customWidth="1"/>
    <col min="5635" max="5635" width="9.42578125" style="1" customWidth="1"/>
    <col min="5636" max="5636" width="11" style="1" customWidth="1"/>
    <col min="5637" max="5637" width="11.42578125" style="1" customWidth="1"/>
    <col min="5638" max="5638" width="24.28515625" style="1" bestFit="1" customWidth="1"/>
    <col min="5639" max="5639" width="21.42578125" style="1" bestFit="1" customWidth="1"/>
    <col min="5640" max="5881" width="11.42578125" style="1" customWidth="1"/>
    <col min="5882" max="5882" width="13.28515625" style="1" customWidth="1"/>
    <col min="5883" max="5883" width="78.42578125" style="1" customWidth="1"/>
    <col min="5884" max="5884" width="11.28515625" style="1" bestFit="1" customWidth="1"/>
    <col min="5885" max="5885" width="15.85546875" style="1" customWidth="1"/>
    <col min="5886" max="5886" width="16.42578125" style="1" bestFit="1" customWidth="1"/>
    <col min="5887" max="5888" width="11.28515625" style="1" bestFit="1" customWidth="1"/>
    <col min="5889" max="5889" width="14.140625" style="1" customWidth="1"/>
    <col min="5890" max="5890" width="12" style="1" customWidth="1"/>
    <col min="5891" max="5891" width="9.42578125" style="1" customWidth="1"/>
    <col min="5892" max="5892" width="11" style="1" customWidth="1"/>
    <col min="5893" max="5893" width="11.42578125" style="1" customWidth="1"/>
    <col min="5894" max="5894" width="24.28515625" style="1" bestFit="1" customWidth="1"/>
    <col min="5895" max="5895" width="21.42578125" style="1" bestFit="1" customWidth="1"/>
    <col min="5896" max="6137" width="11.42578125" style="1" customWidth="1"/>
    <col min="6138" max="6138" width="13.28515625" style="1" customWidth="1"/>
    <col min="6139" max="6139" width="78.42578125" style="1" customWidth="1"/>
    <col min="6140" max="6140" width="11.28515625" style="1" bestFit="1" customWidth="1"/>
    <col min="6141" max="6141" width="15.85546875" style="1" customWidth="1"/>
    <col min="6142" max="6142" width="16.42578125" style="1" bestFit="1" customWidth="1"/>
    <col min="6143" max="6144" width="11.28515625" style="1" bestFit="1" customWidth="1"/>
    <col min="6145" max="6145" width="14.140625" style="1" customWidth="1"/>
    <col min="6146" max="6146" width="12" style="1" customWidth="1"/>
    <col min="6147" max="6147" width="9.42578125" style="1" customWidth="1"/>
    <col min="6148" max="6148" width="11" style="1" customWidth="1"/>
    <col min="6149" max="6149" width="11.42578125" style="1" customWidth="1"/>
    <col min="6150" max="6150" width="24.28515625" style="1" bestFit="1" customWidth="1"/>
    <col min="6151" max="6151" width="21.42578125" style="1" bestFit="1" customWidth="1"/>
    <col min="6152" max="6393" width="11.42578125" style="1" customWidth="1"/>
    <col min="6394" max="6394" width="13.28515625" style="1" customWidth="1"/>
    <col min="6395" max="6395" width="78.42578125" style="1" customWidth="1"/>
    <col min="6396" max="6396" width="11.28515625" style="1" bestFit="1" customWidth="1"/>
    <col min="6397" max="6397" width="15.85546875" style="1" customWidth="1"/>
    <col min="6398" max="6398" width="16.42578125" style="1" bestFit="1" customWidth="1"/>
    <col min="6399" max="6400" width="11.28515625" style="1" bestFit="1" customWidth="1"/>
    <col min="6401" max="6401" width="14.140625" style="1" customWidth="1"/>
    <col min="6402" max="6402" width="12" style="1" customWidth="1"/>
    <col min="6403" max="6403" width="9.42578125" style="1" customWidth="1"/>
    <col min="6404" max="6404" width="11" style="1" customWidth="1"/>
    <col min="6405" max="6405" width="11.42578125" style="1" customWidth="1"/>
    <col min="6406" max="6406" width="24.28515625" style="1" bestFit="1" customWidth="1"/>
    <col min="6407" max="6407" width="21.42578125" style="1" bestFit="1" customWidth="1"/>
    <col min="6408" max="6649" width="11.42578125" style="1" customWidth="1"/>
    <col min="6650" max="6650" width="13.28515625" style="1" customWidth="1"/>
    <col min="6651" max="6651" width="78.42578125" style="1" customWidth="1"/>
    <col min="6652" max="6652" width="11.28515625" style="1" bestFit="1" customWidth="1"/>
    <col min="6653" max="6653" width="15.85546875" style="1" customWidth="1"/>
    <col min="6654" max="6654" width="16.42578125" style="1" bestFit="1" customWidth="1"/>
    <col min="6655" max="6656" width="11.28515625" style="1" bestFit="1" customWidth="1"/>
    <col min="6657" max="6657" width="14.140625" style="1" customWidth="1"/>
    <col min="6658" max="6658" width="12" style="1" customWidth="1"/>
    <col min="6659" max="6659" width="9.42578125" style="1" customWidth="1"/>
    <col min="6660" max="6660" width="11" style="1" customWidth="1"/>
    <col min="6661" max="6661" width="11.42578125" style="1" customWidth="1"/>
    <col min="6662" max="6662" width="24.28515625" style="1" bestFit="1" customWidth="1"/>
    <col min="6663" max="6663" width="21.42578125" style="1" bestFit="1" customWidth="1"/>
    <col min="6664" max="6905" width="11.42578125" style="1" customWidth="1"/>
    <col min="6906" max="6906" width="13.28515625" style="1" customWidth="1"/>
    <col min="6907" max="6907" width="78.42578125" style="1" customWidth="1"/>
    <col min="6908" max="6908" width="11.28515625" style="1" bestFit="1" customWidth="1"/>
    <col min="6909" max="6909" width="15.85546875" style="1" customWidth="1"/>
    <col min="6910" max="6910" width="16.42578125" style="1" bestFit="1" customWidth="1"/>
    <col min="6911" max="6912" width="11.28515625" style="1" bestFit="1" customWidth="1"/>
    <col min="6913" max="6913" width="14.140625" style="1" customWidth="1"/>
    <col min="6914" max="6914" width="12" style="1" customWidth="1"/>
    <col min="6915" max="6915" width="9.42578125" style="1" customWidth="1"/>
    <col min="6916" max="6916" width="11" style="1" customWidth="1"/>
    <col min="6917" max="6917" width="11.42578125" style="1" customWidth="1"/>
    <col min="6918" max="6918" width="24.28515625" style="1" bestFit="1" customWidth="1"/>
    <col min="6919" max="6919" width="21.42578125" style="1" bestFit="1" customWidth="1"/>
    <col min="6920" max="7161" width="11.42578125" style="1" customWidth="1"/>
    <col min="7162" max="7162" width="13.28515625" style="1" customWidth="1"/>
    <col min="7163" max="7163" width="78.42578125" style="1" customWidth="1"/>
    <col min="7164" max="7164" width="11.28515625" style="1" bestFit="1" customWidth="1"/>
    <col min="7165" max="7165" width="15.85546875" style="1" customWidth="1"/>
    <col min="7166" max="7166" width="16.42578125" style="1" bestFit="1" customWidth="1"/>
    <col min="7167" max="7168" width="11.28515625" style="1" bestFit="1" customWidth="1"/>
    <col min="7169" max="7169" width="14.140625" style="1" customWidth="1"/>
    <col min="7170" max="7170" width="12" style="1" customWidth="1"/>
    <col min="7171" max="7171" width="9.42578125" style="1" customWidth="1"/>
    <col min="7172" max="7172" width="11" style="1" customWidth="1"/>
    <col min="7173" max="7173" width="11.42578125" style="1" customWidth="1"/>
    <col min="7174" max="7174" width="24.28515625" style="1" bestFit="1" customWidth="1"/>
    <col min="7175" max="7175" width="21.42578125" style="1" bestFit="1" customWidth="1"/>
    <col min="7176" max="7417" width="11.42578125" style="1" customWidth="1"/>
    <col min="7418" max="7418" width="13.28515625" style="1" customWidth="1"/>
    <col min="7419" max="7419" width="78.42578125" style="1" customWidth="1"/>
    <col min="7420" max="7420" width="11.28515625" style="1" bestFit="1" customWidth="1"/>
    <col min="7421" max="7421" width="15.85546875" style="1" customWidth="1"/>
    <col min="7422" max="7422" width="16.42578125" style="1" bestFit="1" customWidth="1"/>
    <col min="7423" max="7424" width="11.28515625" style="1" bestFit="1" customWidth="1"/>
    <col min="7425" max="7425" width="14.140625" style="1" customWidth="1"/>
    <col min="7426" max="7426" width="12" style="1" customWidth="1"/>
    <col min="7427" max="7427" width="9.42578125" style="1" customWidth="1"/>
    <col min="7428" max="7428" width="11" style="1" customWidth="1"/>
    <col min="7429" max="7429" width="11.42578125" style="1" customWidth="1"/>
    <col min="7430" max="7430" width="24.28515625" style="1" bestFit="1" customWidth="1"/>
    <col min="7431" max="7431" width="21.42578125" style="1" bestFit="1" customWidth="1"/>
    <col min="7432" max="7673" width="11.42578125" style="1" customWidth="1"/>
    <col min="7674" max="7674" width="13.28515625" style="1" customWidth="1"/>
    <col min="7675" max="7675" width="78.42578125" style="1" customWidth="1"/>
    <col min="7676" max="7676" width="11.28515625" style="1" bestFit="1" customWidth="1"/>
    <col min="7677" max="7677" width="15.85546875" style="1" customWidth="1"/>
    <col min="7678" max="7678" width="16.42578125" style="1" bestFit="1" customWidth="1"/>
    <col min="7679" max="7680" width="11.28515625" style="1" bestFit="1" customWidth="1"/>
    <col min="7681" max="7681" width="14.140625" style="1" customWidth="1"/>
    <col min="7682" max="7682" width="12" style="1" customWidth="1"/>
    <col min="7683" max="7683" width="9.42578125" style="1" customWidth="1"/>
    <col min="7684" max="7684" width="11" style="1" customWidth="1"/>
    <col min="7685" max="7685" width="11.42578125" style="1" customWidth="1"/>
    <col min="7686" max="7686" width="24.28515625" style="1" bestFit="1" customWidth="1"/>
    <col min="7687" max="7687" width="21.42578125" style="1" bestFit="1" customWidth="1"/>
    <col min="7688" max="7929" width="11.42578125" style="1" customWidth="1"/>
    <col min="7930" max="7930" width="13.28515625" style="1" customWidth="1"/>
    <col min="7931" max="7931" width="78.42578125" style="1" customWidth="1"/>
    <col min="7932" max="7932" width="11.28515625" style="1" bestFit="1" customWidth="1"/>
    <col min="7933" max="7933" width="15.85546875" style="1" customWidth="1"/>
    <col min="7934" max="7934" width="16.42578125" style="1" bestFit="1" customWidth="1"/>
    <col min="7935" max="7936" width="11.28515625" style="1" bestFit="1" customWidth="1"/>
    <col min="7937" max="7937" width="14.140625" style="1" customWidth="1"/>
    <col min="7938" max="7938" width="12" style="1" customWidth="1"/>
    <col min="7939" max="7939" width="9.42578125" style="1" customWidth="1"/>
    <col min="7940" max="7940" width="11" style="1" customWidth="1"/>
    <col min="7941" max="7941" width="11.42578125" style="1" customWidth="1"/>
    <col min="7942" max="7942" width="24.28515625" style="1" bestFit="1" customWidth="1"/>
    <col min="7943" max="7943" width="21.42578125" style="1" bestFit="1" customWidth="1"/>
    <col min="7944" max="8185" width="11.42578125" style="1" customWidth="1"/>
    <col min="8186" max="8186" width="13.28515625" style="1" customWidth="1"/>
    <col min="8187" max="8187" width="78.42578125" style="1" customWidth="1"/>
    <col min="8188" max="8188" width="11.28515625" style="1" bestFit="1" customWidth="1"/>
    <col min="8189" max="8189" width="15.85546875" style="1" customWidth="1"/>
    <col min="8190" max="8190" width="16.42578125" style="1" bestFit="1" customWidth="1"/>
    <col min="8191" max="8192" width="11.28515625" style="1" bestFit="1" customWidth="1"/>
    <col min="8193" max="8193" width="14.140625" style="1" customWidth="1"/>
    <col min="8194" max="8194" width="12" style="1" customWidth="1"/>
    <col min="8195" max="8195" width="9.42578125" style="1" customWidth="1"/>
    <col min="8196" max="8196" width="11" style="1" customWidth="1"/>
    <col min="8197" max="8197" width="11.42578125" style="1" customWidth="1"/>
    <col min="8198" max="8198" width="24.28515625" style="1" bestFit="1" customWidth="1"/>
    <col min="8199" max="8199" width="21.42578125" style="1" bestFit="1" customWidth="1"/>
    <col min="8200" max="8441" width="11.42578125" style="1" customWidth="1"/>
    <col min="8442" max="8442" width="13.28515625" style="1" customWidth="1"/>
    <col min="8443" max="8443" width="78.42578125" style="1" customWidth="1"/>
    <col min="8444" max="8444" width="11.28515625" style="1" bestFit="1" customWidth="1"/>
    <col min="8445" max="8445" width="15.85546875" style="1" customWidth="1"/>
    <col min="8446" max="8446" width="16.42578125" style="1" bestFit="1" customWidth="1"/>
    <col min="8447" max="8448" width="11.28515625" style="1" bestFit="1" customWidth="1"/>
    <col min="8449" max="8449" width="14.140625" style="1" customWidth="1"/>
    <col min="8450" max="8450" width="12" style="1" customWidth="1"/>
    <col min="8451" max="8451" width="9.42578125" style="1" customWidth="1"/>
    <col min="8452" max="8452" width="11" style="1" customWidth="1"/>
    <col min="8453" max="8453" width="11.42578125" style="1" customWidth="1"/>
    <col min="8454" max="8454" width="24.28515625" style="1" bestFit="1" customWidth="1"/>
    <col min="8455" max="8455" width="21.42578125" style="1" bestFit="1" customWidth="1"/>
    <col min="8456" max="8697" width="11.42578125" style="1" customWidth="1"/>
    <col min="8698" max="8698" width="13.28515625" style="1" customWidth="1"/>
    <col min="8699" max="8699" width="78.42578125" style="1" customWidth="1"/>
    <col min="8700" max="8700" width="11.28515625" style="1" bestFit="1" customWidth="1"/>
    <col min="8701" max="8701" width="15.85546875" style="1" customWidth="1"/>
    <col min="8702" max="8702" width="16.42578125" style="1" bestFit="1" customWidth="1"/>
    <col min="8703" max="8704" width="11.28515625" style="1" bestFit="1" customWidth="1"/>
    <col min="8705" max="8705" width="14.140625" style="1" customWidth="1"/>
    <col min="8706" max="8706" width="12" style="1" customWidth="1"/>
    <col min="8707" max="8707" width="9.42578125" style="1" customWidth="1"/>
    <col min="8708" max="8708" width="11" style="1" customWidth="1"/>
    <col min="8709" max="8709" width="11.42578125" style="1" customWidth="1"/>
    <col min="8710" max="8710" width="24.28515625" style="1" bestFit="1" customWidth="1"/>
    <col min="8711" max="8711" width="21.42578125" style="1" bestFit="1" customWidth="1"/>
    <col min="8712" max="8953" width="11.42578125" style="1" customWidth="1"/>
    <col min="8954" max="8954" width="13.28515625" style="1" customWidth="1"/>
    <col min="8955" max="8955" width="78.42578125" style="1" customWidth="1"/>
    <col min="8956" max="8956" width="11.28515625" style="1" bestFit="1" customWidth="1"/>
    <col min="8957" max="8957" width="15.85546875" style="1" customWidth="1"/>
    <col min="8958" max="8958" width="16.42578125" style="1" bestFit="1" customWidth="1"/>
    <col min="8959" max="8960" width="11.28515625" style="1" bestFit="1" customWidth="1"/>
    <col min="8961" max="8961" width="14.140625" style="1" customWidth="1"/>
    <col min="8962" max="8962" width="12" style="1" customWidth="1"/>
    <col min="8963" max="8963" width="9.42578125" style="1" customWidth="1"/>
    <col min="8964" max="8964" width="11" style="1" customWidth="1"/>
    <col min="8965" max="8965" width="11.42578125" style="1" customWidth="1"/>
    <col min="8966" max="8966" width="24.28515625" style="1" bestFit="1" customWidth="1"/>
    <col min="8967" max="8967" width="21.42578125" style="1" bestFit="1" customWidth="1"/>
    <col min="8968" max="9209" width="11.42578125" style="1" customWidth="1"/>
    <col min="9210" max="9210" width="13.28515625" style="1" customWidth="1"/>
    <col min="9211" max="9211" width="78.42578125" style="1" customWidth="1"/>
    <col min="9212" max="9212" width="11.28515625" style="1" bestFit="1" customWidth="1"/>
    <col min="9213" max="9213" width="15.85546875" style="1" customWidth="1"/>
    <col min="9214" max="9214" width="16.42578125" style="1" bestFit="1" customWidth="1"/>
    <col min="9215" max="9216" width="11.28515625" style="1" bestFit="1" customWidth="1"/>
    <col min="9217" max="9217" width="14.140625" style="1" customWidth="1"/>
    <col min="9218" max="9218" width="12" style="1" customWidth="1"/>
    <col min="9219" max="9219" width="9.42578125" style="1" customWidth="1"/>
    <col min="9220" max="9220" width="11" style="1" customWidth="1"/>
    <col min="9221" max="9221" width="11.42578125" style="1" customWidth="1"/>
    <col min="9222" max="9222" width="24.28515625" style="1" bestFit="1" customWidth="1"/>
    <col min="9223" max="9223" width="21.42578125" style="1" bestFit="1" customWidth="1"/>
    <col min="9224" max="9465" width="11.42578125" style="1" customWidth="1"/>
    <col min="9466" max="9466" width="13.28515625" style="1" customWidth="1"/>
    <col min="9467" max="9467" width="78.42578125" style="1" customWidth="1"/>
    <col min="9468" max="9468" width="11.28515625" style="1" bestFit="1" customWidth="1"/>
    <col min="9469" max="9469" width="15.85546875" style="1" customWidth="1"/>
    <col min="9470" max="9470" width="16.42578125" style="1" bestFit="1" customWidth="1"/>
    <col min="9471" max="9472" width="11.28515625" style="1" bestFit="1" customWidth="1"/>
    <col min="9473" max="9473" width="14.140625" style="1" customWidth="1"/>
    <col min="9474" max="9474" width="12" style="1" customWidth="1"/>
    <col min="9475" max="9475" width="9.42578125" style="1" customWidth="1"/>
    <col min="9476" max="9476" width="11" style="1" customWidth="1"/>
    <col min="9477" max="9477" width="11.42578125" style="1" customWidth="1"/>
    <col min="9478" max="9478" width="24.28515625" style="1" bestFit="1" customWidth="1"/>
    <col min="9479" max="9479" width="21.42578125" style="1" bestFit="1" customWidth="1"/>
    <col min="9480" max="9721" width="11.42578125" style="1" customWidth="1"/>
    <col min="9722" max="9722" width="13.28515625" style="1" customWidth="1"/>
    <col min="9723" max="9723" width="78.42578125" style="1" customWidth="1"/>
    <col min="9724" max="9724" width="11.28515625" style="1" bestFit="1" customWidth="1"/>
    <col min="9725" max="9725" width="15.85546875" style="1" customWidth="1"/>
    <col min="9726" max="9726" width="16.42578125" style="1" bestFit="1" customWidth="1"/>
    <col min="9727" max="9728" width="11.28515625" style="1" bestFit="1" customWidth="1"/>
    <col min="9729" max="9729" width="14.140625" style="1" customWidth="1"/>
    <col min="9730" max="9730" width="12" style="1" customWidth="1"/>
    <col min="9731" max="9731" width="9.42578125" style="1" customWidth="1"/>
    <col min="9732" max="9732" width="11" style="1" customWidth="1"/>
    <col min="9733" max="9733" width="11.42578125" style="1" customWidth="1"/>
    <col min="9734" max="9734" width="24.28515625" style="1" bestFit="1" customWidth="1"/>
    <col min="9735" max="9735" width="21.42578125" style="1" bestFit="1" customWidth="1"/>
    <col min="9736" max="9977" width="11.42578125" style="1" customWidth="1"/>
    <col min="9978" max="9978" width="13.28515625" style="1" customWidth="1"/>
    <col min="9979" max="9979" width="78.42578125" style="1" customWidth="1"/>
    <col min="9980" max="9980" width="11.28515625" style="1" bestFit="1" customWidth="1"/>
    <col min="9981" max="9981" width="15.85546875" style="1" customWidth="1"/>
    <col min="9982" max="9982" width="16.42578125" style="1" bestFit="1" customWidth="1"/>
    <col min="9983" max="9984" width="11.28515625" style="1" bestFit="1" customWidth="1"/>
    <col min="9985" max="9985" width="14.140625" style="1" customWidth="1"/>
    <col min="9986" max="9986" width="12" style="1" customWidth="1"/>
    <col min="9987" max="9987" width="9.42578125" style="1" customWidth="1"/>
    <col min="9988" max="9988" width="11" style="1" customWidth="1"/>
    <col min="9989" max="9989" width="11.42578125" style="1" customWidth="1"/>
    <col min="9990" max="9990" width="24.28515625" style="1" bestFit="1" customWidth="1"/>
    <col min="9991" max="9991" width="21.42578125" style="1" bestFit="1" customWidth="1"/>
    <col min="9992" max="10233" width="11.42578125" style="1" customWidth="1"/>
    <col min="10234" max="10234" width="13.28515625" style="1" customWidth="1"/>
    <col min="10235" max="10235" width="78.42578125" style="1" customWidth="1"/>
    <col min="10236" max="10236" width="11.28515625" style="1" bestFit="1" customWidth="1"/>
    <col min="10237" max="10237" width="15.85546875" style="1" customWidth="1"/>
    <col min="10238" max="10238" width="16.42578125" style="1" bestFit="1" customWidth="1"/>
    <col min="10239" max="10240" width="11.28515625" style="1" bestFit="1" customWidth="1"/>
    <col min="10241" max="10241" width="14.140625" style="1" customWidth="1"/>
    <col min="10242" max="10242" width="12" style="1" customWidth="1"/>
    <col min="10243" max="10243" width="9.42578125" style="1" customWidth="1"/>
    <col min="10244" max="10244" width="11" style="1" customWidth="1"/>
    <col min="10245" max="10245" width="11.42578125" style="1" customWidth="1"/>
    <col min="10246" max="10246" width="24.28515625" style="1" bestFit="1" customWidth="1"/>
    <col min="10247" max="10247" width="21.42578125" style="1" bestFit="1" customWidth="1"/>
    <col min="10248" max="10489" width="11.42578125" style="1" customWidth="1"/>
    <col min="10490" max="10490" width="13.28515625" style="1" customWidth="1"/>
    <col min="10491" max="10491" width="78.42578125" style="1" customWidth="1"/>
    <col min="10492" max="10492" width="11.28515625" style="1" bestFit="1" customWidth="1"/>
    <col min="10493" max="10493" width="15.85546875" style="1" customWidth="1"/>
    <col min="10494" max="10494" width="16.42578125" style="1" bestFit="1" customWidth="1"/>
    <col min="10495" max="10496" width="11.28515625" style="1" bestFit="1" customWidth="1"/>
    <col min="10497" max="10497" width="14.140625" style="1" customWidth="1"/>
    <col min="10498" max="10498" width="12" style="1" customWidth="1"/>
    <col min="10499" max="10499" width="9.42578125" style="1" customWidth="1"/>
    <col min="10500" max="10500" width="11" style="1" customWidth="1"/>
    <col min="10501" max="10501" width="11.42578125" style="1" customWidth="1"/>
    <col min="10502" max="10502" width="24.28515625" style="1" bestFit="1" customWidth="1"/>
    <col min="10503" max="10503" width="21.42578125" style="1" bestFit="1" customWidth="1"/>
    <col min="10504" max="10745" width="11.42578125" style="1" customWidth="1"/>
    <col min="10746" max="10746" width="13.28515625" style="1" customWidth="1"/>
    <col min="10747" max="10747" width="78.42578125" style="1" customWidth="1"/>
    <col min="10748" max="10748" width="11.28515625" style="1" bestFit="1" customWidth="1"/>
    <col min="10749" max="10749" width="15.85546875" style="1" customWidth="1"/>
    <col min="10750" max="10750" width="16.42578125" style="1" bestFit="1" customWidth="1"/>
    <col min="10751" max="10752" width="11.28515625" style="1" bestFit="1" customWidth="1"/>
    <col min="10753" max="10753" width="14.140625" style="1" customWidth="1"/>
    <col min="10754" max="10754" width="12" style="1" customWidth="1"/>
    <col min="10755" max="10755" width="9.42578125" style="1" customWidth="1"/>
    <col min="10756" max="10756" width="11" style="1" customWidth="1"/>
    <col min="10757" max="10757" width="11.42578125" style="1" customWidth="1"/>
    <col min="10758" max="10758" width="24.28515625" style="1" bestFit="1" customWidth="1"/>
    <col min="10759" max="10759" width="21.42578125" style="1" bestFit="1" customWidth="1"/>
    <col min="10760" max="11001" width="11.42578125" style="1" customWidth="1"/>
    <col min="11002" max="11002" width="13.28515625" style="1" customWidth="1"/>
    <col min="11003" max="11003" width="78.42578125" style="1" customWidth="1"/>
    <col min="11004" max="11004" width="11.28515625" style="1" bestFit="1" customWidth="1"/>
    <col min="11005" max="11005" width="15.85546875" style="1" customWidth="1"/>
    <col min="11006" max="11006" width="16.42578125" style="1" bestFit="1" customWidth="1"/>
    <col min="11007" max="11008" width="11.28515625" style="1" bestFit="1" customWidth="1"/>
    <col min="11009" max="11009" width="14.140625" style="1" customWidth="1"/>
    <col min="11010" max="11010" width="12" style="1" customWidth="1"/>
    <col min="11011" max="11011" width="9.42578125" style="1" customWidth="1"/>
    <col min="11012" max="11012" width="11" style="1" customWidth="1"/>
    <col min="11013" max="11013" width="11.42578125" style="1" customWidth="1"/>
    <col min="11014" max="11014" width="24.28515625" style="1" bestFit="1" customWidth="1"/>
    <col min="11015" max="11015" width="21.42578125" style="1" bestFit="1" customWidth="1"/>
    <col min="11016" max="11257" width="11.42578125" style="1" customWidth="1"/>
    <col min="11258" max="11258" width="13.28515625" style="1" customWidth="1"/>
    <col min="11259" max="11259" width="78.42578125" style="1" customWidth="1"/>
    <col min="11260" max="11260" width="11.28515625" style="1" bestFit="1" customWidth="1"/>
    <col min="11261" max="11261" width="15.85546875" style="1" customWidth="1"/>
    <col min="11262" max="11262" width="16.42578125" style="1" bestFit="1" customWidth="1"/>
    <col min="11263" max="11264" width="11.28515625" style="1" bestFit="1" customWidth="1"/>
    <col min="11265" max="11265" width="14.140625" style="1" customWidth="1"/>
    <col min="11266" max="11266" width="12" style="1" customWidth="1"/>
    <col min="11267" max="11267" width="9.42578125" style="1" customWidth="1"/>
    <col min="11268" max="11268" width="11" style="1" customWidth="1"/>
    <col min="11269" max="11269" width="11.42578125" style="1" customWidth="1"/>
    <col min="11270" max="11270" width="24.28515625" style="1" bestFit="1" customWidth="1"/>
    <col min="11271" max="11271" width="21.42578125" style="1" bestFit="1" customWidth="1"/>
    <col min="11272" max="11513" width="11.42578125" style="1" customWidth="1"/>
    <col min="11514" max="11514" width="13.28515625" style="1" customWidth="1"/>
    <col min="11515" max="11515" width="78.42578125" style="1" customWidth="1"/>
    <col min="11516" max="11516" width="11.28515625" style="1" bestFit="1" customWidth="1"/>
    <col min="11517" max="11517" width="15.85546875" style="1" customWidth="1"/>
    <col min="11518" max="11518" width="16.42578125" style="1" bestFit="1" customWidth="1"/>
    <col min="11519" max="11520" width="11.28515625" style="1" bestFit="1" customWidth="1"/>
    <col min="11521" max="11521" width="14.140625" style="1" customWidth="1"/>
    <col min="11522" max="11522" width="12" style="1" customWidth="1"/>
    <col min="11523" max="11523" width="9.42578125" style="1" customWidth="1"/>
    <col min="11524" max="11524" width="11" style="1" customWidth="1"/>
    <col min="11525" max="11525" width="11.42578125" style="1" customWidth="1"/>
    <col min="11526" max="11526" width="24.28515625" style="1" bestFit="1" customWidth="1"/>
    <col min="11527" max="11527" width="21.42578125" style="1" bestFit="1" customWidth="1"/>
    <col min="11528" max="11769" width="11.42578125" style="1" customWidth="1"/>
    <col min="11770" max="11770" width="13.28515625" style="1" customWidth="1"/>
    <col min="11771" max="11771" width="78.42578125" style="1" customWidth="1"/>
    <col min="11772" max="11772" width="11.28515625" style="1" bestFit="1" customWidth="1"/>
    <col min="11773" max="11773" width="15.85546875" style="1" customWidth="1"/>
    <col min="11774" max="11774" width="16.42578125" style="1" bestFit="1" customWidth="1"/>
    <col min="11775" max="11776" width="11.28515625" style="1" bestFit="1" customWidth="1"/>
    <col min="11777" max="11777" width="14.140625" style="1" customWidth="1"/>
    <col min="11778" max="11778" width="12" style="1" customWidth="1"/>
    <col min="11779" max="11779" width="9.42578125" style="1" customWidth="1"/>
    <col min="11780" max="11780" width="11" style="1" customWidth="1"/>
    <col min="11781" max="11781" width="11.42578125" style="1" customWidth="1"/>
    <col min="11782" max="11782" width="24.28515625" style="1" bestFit="1" customWidth="1"/>
    <col min="11783" max="11783" width="21.42578125" style="1" bestFit="1" customWidth="1"/>
    <col min="11784" max="12025" width="11.42578125" style="1" customWidth="1"/>
    <col min="12026" max="12026" width="13.28515625" style="1" customWidth="1"/>
    <col min="12027" max="12027" width="78.42578125" style="1" customWidth="1"/>
    <col min="12028" max="12028" width="11.28515625" style="1" bestFit="1" customWidth="1"/>
    <col min="12029" max="12029" width="15.85546875" style="1" customWidth="1"/>
    <col min="12030" max="12030" width="16.42578125" style="1" bestFit="1" customWidth="1"/>
    <col min="12031" max="12032" width="11.28515625" style="1" bestFit="1" customWidth="1"/>
    <col min="12033" max="12033" width="14.140625" style="1" customWidth="1"/>
    <col min="12034" max="12034" width="12" style="1" customWidth="1"/>
    <col min="12035" max="12035" width="9.42578125" style="1" customWidth="1"/>
    <col min="12036" max="12036" width="11" style="1" customWidth="1"/>
    <col min="12037" max="12037" width="11.42578125" style="1" customWidth="1"/>
    <col min="12038" max="12038" width="24.28515625" style="1" bestFit="1" customWidth="1"/>
    <col min="12039" max="12039" width="21.42578125" style="1" bestFit="1" customWidth="1"/>
    <col min="12040" max="12281" width="11.42578125" style="1" customWidth="1"/>
    <col min="12282" max="12282" width="13.28515625" style="1" customWidth="1"/>
    <col min="12283" max="12283" width="78.42578125" style="1" customWidth="1"/>
    <col min="12284" max="12284" width="11.28515625" style="1" bestFit="1" customWidth="1"/>
    <col min="12285" max="12285" width="15.85546875" style="1" customWidth="1"/>
    <col min="12286" max="12286" width="16.42578125" style="1" bestFit="1" customWidth="1"/>
    <col min="12287" max="12288" width="11.28515625" style="1" bestFit="1" customWidth="1"/>
    <col min="12289" max="12289" width="14.140625" style="1" customWidth="1"/>
    <col min="12290" max="12290" width="12" style="1" customWidth="1"/>
    <col min="12291" max="12291" width="9.42578125" style="1" customWidth="1"/>
    <col min="12292" max="12292" width="11" style="1" customWidth="1"/>
    <col min="12293" max="12293" width="11.42578125" style="1" customWidth="1"/>
    <col min="12294" max="12294" width="24.28515625" style="1" bestFit="1" customWidth="1"/>
    <col min="12295" max="12295" width="21.42578125" style="1" bestFit="1" customWidth="1"/>
    <col min="12296" max="12537" width="11.42578125" style="1" customWidth="1"/>
    <col min="12538" max="12538" width="13.28515625" style="1" customWidth="1"/>
    <col min="12539" max="12539" width="78.42578125" style="1" customWidth="1"/>
    <col min="12540" max="12540" width="11.28515625" style="1" bestFit="1" customWidth="1"/>
    <col min="12541" max="12541" width="15.85546875" style="1" customWidth="1"/>
    <col min="12542" max="12542" width="16.42578125" style="1" bestFit="1" customWidth="1"/>
    <col min="12543" max="12544" width="11.28515625" style="1" bestFit="1" customWidth="1"/>
    <col min="12545" max="12545" width="14.140625" style="1" customWidth="1"/>
    <col min="12546" max="12546" width="12" style="1" customWidth="1"/>
    <col min="12547" max="12547" width="9.42578125" style="1" customWidth="1"/>
    <col min="12548" max="12548" width="11" style="1" customWidth="1"/>
    <col min="12549" max="12549" width="11.42578125" style="1" customWidth="1"/>
    <col min="12550" max="12550" width="24.28515625" style="1" bestFit="1" customWidth="1"/>
    <col min="12551" max="12551" width="21.42578125" style="1" bestFit="1" customWidth="1"/>
    <col min="12552" max="12793" width="11.42578125" style="1" customWidth="1"/>
    <col min="12794" max="12794" width="13.28515625" style="1" customWidth="1"/>
    <col min="12795" max="12795" width="78.42578125" style="1" customWidth="1"/>
    <col min="12796" max="12796" width="11.28515625" style="1" bestFit="1" customWidth="1"/>
    <col min="12797" max="12797" width="15.85546875" style="1" customWidth="1"/>
    <col min="12798" max="12798" width="16.42578125" style="1" bestFit="1" customWidth="1"/>
    <col min="12799" max="12800" width="11.28515625" style="1" bestFit="1" customWidth="1"/>
    <col min="12801" max="12801" width="14.140625" style="1" customWidth="1"/>
    <col min="12802" max="12802" width="12" style="1" customWidth="1"/>
    <col min="12803" max="12803" width="9.42578125" style="1" customWidth="1"/>
    <col min="12804" max="12804" width="11" style="1" customWidth="1"/>
    <col min="12805" max="12805" width="11.42578125" style="1" customWidth="1"/>
    <col min="12806" max="12806" width="24.28515625" style="1" bestFit="1" customWidth="1"/>
    <col min="12807" max="12807" width="21.42578125" style="1" bestFit="1" customWidth="1"/>
    <col min="12808" max="13049" width="11.42578125" style="1" customWidth="1"/>
    <col min="13050" max="13050" width="13.28515625" style="1" customWidth="1"/>
    <col min="13051" max="13051" width="78.42578125" style="1" customWidth="1"/>
    <col min="13052" max="13052" width="11.28515625" style="1" bestFit="1" customWidth="1"/>
    <col min="13053" max="13053" width="15.85546875" style="1" customWidth="1"/>
    <col min="13054" max="13054" width="16.42578125" style="1" bestFit="1" customWidth="1"/>
    <col min="13055" max="13056" width="11.28515625" style="1" bestFit="1" customWidth="1"/>
    <col min="13057" max="13057" width="14.140625" style="1" customWidth="1"/>
    <col min="13058" max="13058" width="12" style="1" customWidth="1"/>
    <col min="13059" max="13059" width="9.42578125" style="1" customWidth="1"/>
    <col min="13060" max="13060" width="11" style="1" customWidth="1"/>
    <col min="13061" max="13061" width="11.42578125" style="1" customWidth="1"/>
    <col min="13062" max="13062" width="24.28515625" style="1" bestFit="1" customWidth="1"/>
    <col min="13063" max="13063" width="21.42578125" style="1" bestFit="1" customWidth="1"/>
    <col min="13064" max="13305" width="11.42578125" style="1" customWidth="1"/>
    <col min="13306" max="13306" width="13.28515625" style="1" customWidth="1"/>
    <col min="13307" max="13307" width="78.42578125" style="1" customWidth="1"/>
    <col min="13308" max="13308" width="11.28515625" style="1" bestFit="1" customWidth="1"/>
    <col min="13309" max="13309" width="15.85546875" style="1" customWidth="1"/>
    <col min="13310" max="13310" width="16.42578125" style="1" bestFit="1" customWidth="1"/>
    <col min="13311" max="13312" width="11.28515625" style="1" bestFit="1" customWidth="1"/>
    <col min="13313" max="13313" width="14.140625" style="1" customWidth="1"/>
    <col min="13314" max="13314" width="12" style="1" customWidth="1"/>
    <col min="13315" max="13315" width="9.42578125" style="1" customWidth="1"/>
    <col min="13316" max="13316" width="11" style="1" customWidth="1"/>
    <col min="13317" max="13317" width="11.42578125" style="1" customWidth="1"/>
    <col min="13318" max="13318" width="24.28515625" style="1" bestFit="1" customWidth="1"/>
    <col min="13319" max="13319" width="21.42578125" style="1" bestFit="1" customWidth="1"/>
    <col min="13320" max="13561" width="11.42578125" style="1" customWidth="1"/>
    <col min="13562" max="13562" width="13.28515625" style="1" customWidth="1"/>
    <col min="13563" max="13563" width="78.42578125" style="1" customWidth="1"/>
    <col min="13564" max="13564" width="11.28515625" style="1" bestFit="1" customWidth="1"/>
    <col min="13565" max="13565" width="15.85546875" style="1" customWidth="1"/>
    <col min="13566" max="13566" width="16.42578125" style="1" bestFit="1" customWidth="1"/>
    <col min="13567" max="13568" width="11.28515625" style="1" bestFit="1" customWidth="1"/>
    <col min="13569" max="13569" width="14.140625" style="1" customWidth="1"/>
    <col min="13570" max="13570" width="12" style="1" customWidth="1"/>
    <col min="13571" max="13571" width="9.42578125" style="1" customWidth="1"/>
    <col min="13572" max="13572" width="11" style="1" customWidth="1"/>
    <col min="13573" max="13573" width="11.42578125" style="1" customWidth="1"/>
    <col min="13574" max="13574" width="24.28515625" style="1" bestFit="1" customWidth="1"/>
    <col min="13575" max="13575" width="21.42578125" style="1" bestFit="1" customWidth="1"/>
    <col min="13576" max="13817" width="11.42578125" style="1" customWidth="1"/>
    <col min="13818" max="13818" width="13.28515625" style="1" customWidth="1"/>
    <col min="13819" max="13819" width="78.42578125" style="1" customWidth="1"/>
    <col min="13820" max="13820" width="11.28515625" style="1" bestFit="1" customWidth="1"/>
    <col min="13821" max="13821" width="15.85546875" style="1" customWidth="1"/>
    <col min="13822" max="13822" width="16.42578125" style="1" bestFit="1" customWidth="1"/>
    <col min="13823" max="13824" width="11.28515625" style="1" bestFit="1" customWidth="1"/>
    <col min="13825" max="13825" width="14.140625" style="1" customWidth="1"/>
    <col min="13826" max="13826" width="12" style="1" customWidth="1"/>
    <col min="13827" max="13827" width="9.42578125" style="1" customWidth="1"/>
    <col min="13828" max="13828" width="11" style="1" customWidth="1"/>
    <col min="13829" max="13829" width="11.42578125" style="1" customWidth="1"/>
    <col min="13830" max="13830" width="24.28515625" style="1" bestFit="1" customWidth="1"/>
    <col min="13831" max="13831" width="21.42578125" style="1" bestFit="1" customWidth="1"/>
    <col min="13832" max="14073" width="11.42578125" style="1" customWidth="1"/>
    <col min="14074" max="14074" width="13.28515625" style="1" customWidth="1"/>
    <col min="14075" max="14075" width="78.42578125" style="1" customWidth="1"/>
    <col min="14076" max="14076" width="11.28515625" style="1" bestFit="1" customWidth="1"/>
    <col min="14077" max="14077" width="15.85546875" style="1" customWidth="1"/>
    <col min="14078" max="14078" width="16.42578125" style="1" bestFit="1" customWidth="1"/>
    <col min="14079" max="14080" width="11.28515625" style="1" bestFit="1" customWidth="1"/>
    <col min="14081" max="14081" width="14.140625" style="1" customWidth="1"/>
    <col min="14082" max="14082" width="12" style="1" customWidth="1"/>
    <col min="14083" max="14083" width="9.42578125" style="1" customWidth="1"/>
    <col min="14084" max="14084" width="11" style="1" customWidth="1"/>
    <col min="14085" max="14085" width="11.42578125" style="1" customWidth="1"/>
    <col min="14086" max="14086" width="24.28515625" style="1" bestFit="1" customWidth="1"/>
    <col min="14087" max="14087" width="21.42578125" style="1" bestFit="1" customWidth="1"/>
    <col min="14088" max="14329" width="11.42578125" style="1" customWidth="1"/>
    <col min="14330" max="14330" width="13.28515625" style="1" customWidth="1"/>
    <col min="14331" max="14331" width="78.42578125" style="1" customWidth="1"/>
    <col min="14332" max="14332" width="11.28515625" style="1" bestFit="1" customWidth="1"/>
    <col min="14333" max="14333" width="15.85546875" style="1" customWidth="1"/>
    <col min="14334" max="14334" width="16.42578125" style="1" bestFit="1" customWidth="1"/>
    <col min="14335" max="14336" width="11.28515625" style="1" bestFit="1" customWidth="1"/>
    <col min="14337" max="14337" width="14.140625" style="1" customWidth="1"/>
    <col min="14338" max="14338" width="12" style="1" customWidth="1"/>
    <col min="14339" max="14339" width="9.42578125" style="1" customWidth="1"/>
    <col min="14340" max="14340" width="11" style="1" customWidth="1"/>
    <col min="14341" max="14341" width="11.42578125" style="1" customWidth="1"/>
    <col min="14342" max="14342" width="24.28515625" style="1" bestFit="1" customWidth="1"/>
    <col min="14343" max="14343" width="21.42578125" style="1" bestFit="1" customWidth="1"/>
    <col min="14344" max="14585" width="11.42578125" style="1" customWidth="1"/>
    <col min="14586" max="14586" width="13.28515625" style="1" customWidth="1"/>
    <col min="14587" max="14587" width="78.42578125" style="1" customWidth="1"/>
    <col min="14588" max="14588" width="11.28515625" style="1" bestFit="1" customWidth="1"/>
    <col min="14589" max="14589" width="15.85546875" style="1" customWidth="1"/>
    <col min="14590" max="14590" width="16.42578125" style="1" bestFit="1" customWidth="1"/>
    <col min="14591" max="14592" width="11.28515625" style="1" bestFit="1" customWidth="1"/>
    <col min="14593" max="14593" width="14.140625" style="1" customWidth="1"/>
    <col min="14594" max="14594" width="12" style="1" customWidth="1"/>
    <col min="14595" max="14595" width="9.42578125" style="1" customWidth="1"/>
    <col min="14596" max="14596" width="11" style="1" customWidth="1"/>
    <col min="14597" max="14597" width="11.42578125" style="1" customWidth="1"/>
    <col min="14598" max="14598" width="24.28515625" style="1" bestFit="1" customWidth="1"/>
    <col min="14599" max="14599" width="21.42578125" style="1" bestFit="1" customWidth="1"/>
    <col min="14600" max="14841" width="11.42578125" style="1" customWidth="1"/>
    <col min="14842" max="14842" width="13.28515625" style="1" customWidth="1"/>
    <col min="14843" max="14843" width="78.42578125" style="1" customWidth="1"/>
    <col min="14844" max="14844" width="11.28515625" style="1" bestFit="1" customWidth="1"/>
    <col min="14845" max="14845" width="15.85546875" style="1" customWidth="1"/>
    <col min="14846" max="14846" width="16.42578125" style="1" bestFit="1" customWidth="1"/>
    <col min="14847" max="14848" width="11.28515625" style="1" bestFit="1" customWidth="1"/>
    <col min="14849" max="14849" width="14.140625" style="1" customWidth="1"/>
    <col min="14850" max="14850" width="12" style="1" customWidth="1"/>
    <col min="14851" max="14851" width="9.42578125" style="1" customWidth="1"/>
    <col min="14852" max="14852" width="11" style="1" customWidth="1"/>
    <col min="14853" max="14853" width="11.42578125" style="1" customWidth="1"/>
    <col min="14854" max="14854" width="24.28515625" style="1" bestFit="1" customWidth="1"/>
    <col min="14855" max="14855" width="21.42578125" style="1" bestFit="1" customWidth="1"/>
    <col min="14856" max="15097" width="11.42578125" style="1" customWidth="1"/>
    <col min="15098" max="15098" width="13.28515625" style="1" customWidth="1"/>
    <col min="15099" max="15099" width="78.42578125" style="1" customWidth="1"/>
    <col min="15100" max="15100" width="11.28515625" style="1" bestFit="1" customWidth="1"/>
    <col min="15101" max="15101" width="15.85546875" style="1" customWidth="1"/>
    <col min="15102" max="15102" width="16.42578125" style="1" bestFit="1" customWidth="1"/>
    <col min="15103" max="15104" width="11.28515625" style="1" bestFit="1" customWidth="1"/>
    <col min="15105" max="15105" width="14.140625" style="1" customWidth="1"/>
    <col min="15106" max="15106" width="12" style="1" customWidth="1"/>
    <col min="15107" max="15107" width="9.42578125" style="1" customWidth="1"/>
    <col min="15108" max="15108" width="11" style="1" customWidth="1"/>
    <col min="15109" max="15109" width="11.42578125" style="1" customWidth="1"/>
    <col min="15110" max="15110" width="24.28515625" style="1" bestFit="1" customWidth="1"/>
    <col min="15111" max="15111" width="21.42578125" style="1" bestFit="1" customWidth="1"/>
    <col min="15112" max="15353" width="11.42578125" style="1" customWidth="1"/>
    <col min="15354" max="15354" width="13.28515625" style="1" customWidth="1"/>
    <col min="15355" max="15355" width="78.42578125" style="1" customWidth="1"/>
    <col min="15356" max="15356" width="11.28515625" style="1" bestFit="1" customWidth="1"/>
    <col min="15357" max="15357" width="15.85546875" style="1" customWidth="1"/>
    <col min="15358" max="15358" width="16.42578125" style="1" bestFit="1" customWidth="1"/>
    <col min="15359" max="15360" width="11.28515625" style="1" bestFit="1" customWidth="1"/>
    <col min="15361" max="15361" width="14.140625" style="1" customWidth="1"/>
    <col min="15362" max="15362" width="12" style="1" customWidth="1"/>
    <col min="15363" max="15363" width="9.42578125" style="1" customWidth="1"/>
    <col min="15364" max="15364" width="11" style="1" customWidth="1"/>
    <col min="15365" max="15365" width="11.42578125" style="1" customWidth="1"/>
    <col min="15366" max="15366" width="24.28515625" style="1" bestFit="1" customWidth="1"/>
    <col min="15367" max="15367" width="21.42578125" style="1" bestFit="1" customWidth="1"/>
    <col min="15368" max="15609" width="11.42578125" style="1" customWidth="1"/>
    <col min="15610" max="15610" width="13.28515625" style="1" customWidth="1"/>
    <col min="15611" max="15611" width="78.42578125" style="1" customWidth="1"/>
    <col min="15612" max="15612" width="11.28515625" style="1" bestFit="1" customWidth="1"/>
    <col min="15613" max="15613" width="15.85546875" style="1" customWidth="1"/>
    <col min="15614" max="15614" width="16.42578125" style="1" bestFit="1" customWidth="1"/>
    <col min="15615" max="15616" width="11.28515625" style="1" bestFit="1" customWidth="1"/>
    <col min="15617" max="15617" width="14.140625" style="1" customWidth="1"/>
    <col min="15618" max="15618" width="12" style="1" customWidth="1"/>
    <col min="15619" max="15619" width="9.42578125" style="1" customWidth="1"/>
    <col min="15620" max="15620" width="11" style="1" customWidth="1"/>
    <col min="15621" max="15621" width="11.42578125" style="1" customWidth="1"/>
    <col min="15622" max="15622" width="24.28515625" style="1" bestFit="1" customWidth="1"/>
    <col min="15623" max="15623" width="21.42578125" style="1" bestFit="1" customWidth="1"/>
    <col min="15624" max="15865" width="11.42578125" style="1" customWidth="1"/>
    <col min="15866" max="15866" width="13.28515625" style="1" customWidth="1"/>
    <col min="15867" max="15867" width="78.42578125" style="1" customWidth="1"/>
    <col min="15868" max="15868" width="11.28515625" style="1" bestFit="1" customWidth="1"/>
    <col min="15869" max="15869" width="15.85546875" style="1" customWidth="1"/>
    <col min="15870" max="15870" width="16.42578125" style="1" bestFit="1" customWidth="1"/>
    <col min="15871" max="15872" width="11.28515625" style="1" bestFit="1" customWidth="1"/>
    <col min="15873" max="15873" width="14.140625" style="1" customWidth="1"/>
    <col min="15874" max="15874" width="12" style="1" customWidth="1"/>
    <col min="15875" max="15875" width="9.42578125" style="1" customWidth="1"/>
    <col min="15876" max="15876" width="11" style="1" customWidth="1"/>
    <col min="15877" max="15877" width="11.42578125" style="1" customWidth="1"/>
    <col min="15878" max="15878" width="24.28515625" style="1" bestFit="1" customWidth="1"/>
    <col min="15879" max="15879" width="21.42578125" style="1" bestFit="1" customWidth="1"/>
    <col min="15880" max="16121" width="11.42578125" style="1" customWidth="1"/>
    <col min="16122" max="16122" width="13.28515625" style="1" customWidth="1"/>
    <col min="16123" max="16123" width="78.42578125" style="1" customWidth="1"/>
    <col min="16124" max="16124" width="11.28515625" style="1" bestFit="1" customWidth="1"/>
    <col min="16125" max="16125" width="15.85546875" style="1" customWidth="1"/>
    <col min="16126" max="16126" width="16.42578125" style="1" bestFit="1" customWidth="1"/>
    <col min="16127" max="16128" width="11.28515625" style="1" bestFit="1" customWidth="1"/>
    <col min="16129" max="16129" width="14.140625" style="1" customWidth="1"/>
    <col min="16130" max="16130" width="12" style="1" customWidth="1"/>
    <col min="16131" max="16131" width="9.42578125" style="1" customWidth="1"/>
    <col min="16132" max="16132" width="11" style="1" customWidth="1"/>
    <col min="16133" max="16133" width="11.42578125" style="1" customWidth="1"/>
    <col min="16134" max="16134" width="24.28515625" style="1" bestFit="1" customWidth="1"/>
    <col min="16135" max="16135" width="21.42578125" style="1" bestFit="1" customWidth="1"/>
    <col min="16136" max="16384" width="11.42578125" style="1" customWidth="1"/>
  </cols>
  <sheetData>
    <row r="1" spans="1:7">
      <c r="A1" s="1119"/>
      <c r="B1" s="1119"/>
      <c r="C1" s="1119"/>
      <c r="D1" s="1119"/>
    </row>
    <row r="2" spans="1:7">
      <c r="A2" s="1120"/>
      <c r="B2" s="1120"/>
      <c r="C2" s="1120"/>
      <c r="D2" s="1120"/>
    </row>
    <row r="3" spans="1:7">
      <c r="B3" s="988" t="s">
        <v>1076</v>
      </c>
      <c r="C3" s="988"/>
      <c r="D3" s="988"/>
    </row>
    <row r="4" spans="1:7" ht="15.75" customHeight="1">
      <c r="B4" s="988"/>
      <c r="C4" s="988"/>
      <c r="D4" s="988"/>
    </row>
    <row r="5" spans="1:7" ht="15.75" customHeight="1">
      <c r="A5" s="496"/>
      <c r="B5" s="988"/>
      <c r="C5" s="988"/>
      <c r="D5" s="988"/>
    </row>
    <row r="6" spans="1:7" ht="15.75" thickBot="1">
      <c r="B6" s="1048">
        <v>2021</v>
      </c>
      <c r="C6" s="1048"/>
      <c r="D6" s="1048"/>
    </row>
    <row r="7" spans="1:7" ht="15.75" thickBot="1">
      <c r="B7" s="989" t="s">
        <v>252</v>
      </c>
      <c r="C7" s="989"/>
      <c r="D7" s="989"/>
      <c r="F7" s="336" t="s">
        <v>489</v>
      </c>
      <c r="G7" s="1256">
        <v>4902249400000</v>
      </c>
    </row>
    <row r="8" spans="1:7" ht="15.75" thickBot="1">
      <c r="B8" s="493"/>
      <c r="C8" s="493"/>
      <c r="D8" s="493"/>
      <c r="F8" s="185"/>
      <c r="G8" s="186"/>
    </row>
    <row r="9" spans="1:7" ht="32.25" customHeight="1">
      <c r="B9" s="1158" t="s">
        <v>60</v>
      </c>
      <c r="C9" s="1153" t="s">
        <v>506</v>
      </c>
      <c r="D9" s="1156" t="s">
        <v>507</v>
      </c>
    </row>
    <row r="10" spans="1:7" ht="15" customHeight="1">
      <c r="B10" s="1159"/>
      <c r="C10" s="1154"/>
      <c r="D10" s="1157"/>
    </row>
    <row r="11" spans="1:7" ht="15.75" thickBot="1">
      <c r="B11" s="1159"/>
      <c r="C11" s="1155"/>
      <c r="D11" s="1157"/>
    </row>
    <row r="12" spans="1:7" ht="15.75" thickBot="1">
      <c r="B12" s="1159"/>
      <c r="C12" s="221">
        <v>2021</v>
      </c>
      <c r="D12" s="1157"/>
    </row>
    <row r="13" spans="1:7">
      <c r="B13" s="188" t="s">
        <v>279</v>
      </c>
      <c r="C13" s="223">
        <v>122275026084</v>
      </c>
      <c r="D13" s="189">
        <f>C13/$G$7</f>
        <v>2.4942636758545984E-2</v>
      </c>
    </row>
    <row r="14" spans="1:7">
      <c r="B14" s="227" t="s">
        <v>197</v>
      </c>
      <c r="C14" s="228">
        <f>SUM(C15:C18)</f>
        <v>16462148652</v>
      </c>
      <c r="D14" s="229">
        <f t="shared" ref="D14:D49" si="0">C14/$G$7</f>
        <v>3.3580806092811189E-3</v>
      </c>
      <c r="E14" s="28"/>
    </row>
    <row r="15" spans="1:7">
      <c r="B15" s="82" t="s">
        <v>198</v>
      </c>
      <c r="C15" s="224">
        <v>15627238629</v>
      </c>
      <c r="D15" s="127">
        <f t="shared" si="0"/>
        <v>3.1877689921283891E-3</v>
      </c>
      <c r="E15" s="28"/>
    </row>
    <row r="16" spans="1:7">
      <c r="B16" s="82" t="s">
        <v>199</v>
      </c>
      <c r="C16" s="224">
        <v>13375000</v>
      </c>
      <c r="D16" s="127">
        <f t="shared" si="0"/>
        <v>2.7283393619263844E-6</v>
      </c>
      <c r="E16" s="28"/>
    </row>
    <row r="17" spans="2:6">
      <c r="B17" s="82" t="s">
        <v>200</v>
      </c>
      <c r="C17" s="224">
        <v>224615540</v>
      </c>
      <c r="D17" s="127">
        <f t="shared" si="0"/>
        <v>4.5818872454755157E-5</v>
      </c>
      <c r="E17" s="28"/>
    </row>
    <row r="18" spans="2:6">
      <c r="B18" s="230" t="s">
        <v>201</v>
      </c>
      <c r="C18" s="231">
        <v>596919483</v>
      </c>
      <c r="D18" s="232">
        <f t="shared" si="0"/>
        <v>1.2176440533604839E-4</v>
      </c>
      <c r="E18" s="28"/>
    </row>
    <row r="19" spans="2:6">
      <c r="B19" s="227" t="s">
        <v>202</v>
      </c>
      <c r="C19" s="228">
        <v>24120447098</v>
      </c>
      <c r="D19" s="229">
        <f t="shared" si="0"/>
        <v>4.9202815136251531E-3</v>
      </c>
      <c r="E19" s="28"/>
    </row>
    <row r="20" spans="2:6">
      <c r="B20" s="82" t="s">
        <v>203</v>
      </c>
      <c r="C20" s="224">
        <v>2408627276</v>
      </c>
      <c r="D20" s="127">
        <f t="shared" si="0"/>
        <v>4.9133103591180003E-4</v>
      </c>
      <c r="E20" s="28"/>
    </row>
    <row r="21" spans="2:6">
      <c r="B21" s="82" t="s">
        <v>204</v>
      </c>
      <c r="C21" s="224">
        <v>3933152170</v>
      </c>
      <c r="D21" s="127">
        <f t="shared" si="0"/>
        <v>8.0231580425100364E-4</v>
      </c>
      <c r="E21" s="28"/>
    </row>
    <row r="22" spans="2:6">
      <c r="B22" s="82" t="s">
        <v>205</v>
      </c>
      <c r="C22" s="224">
        <v>7731561024</v>
      </c>
      <c r="D22" s="127">
        <f t="shared" si="0"/>
        <v>1.5771455903487897E-3</v>
      </c>
      <c r="E22" s="28"/>
    </row>
    <row r="23" spans="2:6">
      <c r="B23" s="82" t="s">
        <v>206</v>
      </c>
      <c r="C23" s="224">
        <v>1517628525</v>
      </c>
      <c r="D23" s="127">
        <f t="shared" si="0"/>
        <v>3.0957799189082464E-4</v>
      </c>
      <c r="E23" s="28"/>
    </row>
    <row r="24" spans="2:6">
      <c r="B24" s="82" t="s">
        <v>208</v>
      </c>
      <c r="C24" s="224">
        <v>5955505723</v>
      </c>
      <c r="D24" s="127">
        <f t="shared" si="0"/>
        <v>1.2148516399430841E-3</v>
      </c>
      <c r="E24" s="28"/>
    </row>
    <row r="25" spans="2:6">
      <c r="B25" s="82" t="s">
        <v>209</v>
      </c>
      <c r="C25" s="224">
        <v>1811227339</v>
      </c>
      <c r="D25" s="127">
        <f t="shared" si="0"/>
        <v>3.6946862373015945E-4</v>
      </c>
      <c r="E25" s="28"/>
    </row>
    <row r="26" spans="2:6">
      <c r="B26" s="82" t="s">
        <v>210</v>
      </c>
      <c r="C26" s="224">
        <v>604073784</v>
      </c>
      <c r="D26" s="127">
        <f t="shared" si="0"/>
        <v>1.2322379681458068E-4</v>
      </c>
      <c r="E26" s="28"/>
    </row>
    <row r="27" spans="2:6">
      <c r="B27" s="230" t="s">
        <v>211</v>
      </c>
      <c r="C27" s="231">
        <v>158671257</v>
      </c>
      <c r="D27" s="232">
        <f t="shared" si="0"/>
        <v>3.2367030734911202E-5</v>
      </c>
      <c r="E27" s="28"/>
    </row>
    <row r="28" spans="2:6">
      <c r="B28" s="227" t="s">
        <v>212</v>
      </c>
      <c r="C28" s="228">
        <v>874195071</v>
      </c>
      <c r="D28" s="229">
        <f t="shared" si="0"/>
        <v>1.7832529511860413E-4</v>
      </c>
      <c r="F28" s="28"/>
    </row>
    <row r="29" spans="2:6">
      <c r="B29" s="82" t="s">
        <v>213</v>
      </c>
      <c r="C29" s="224">
        <v>12104000</v>
      </c>
      <c r="D29" s="127">
        <f t="shared" si="0"/>
        <v>2.4690706270472488E-6</v>
      </c>
    </row>
    <row r="30" spans="2:6">
      <c r="B30" s="230" t="s">
        <v>214</v>
      </c>
      <c r="C30" s="231">
        <v>862091071</v>
      </c>
      <c r="D30" s="232">
        <f t="shared" si="0"/>
        <v>1.7585622449155689E-4</v>
      </c>
    </row>
    <row r="31" spans="2:6">
      <c r="B31" s="227" t="s">
        <v>215</v>
      </c>
      <c r="C31" s="228">
        <v>80795976687</v>
      </c>
      <c r="D31" s="229">
        <f t="shared" si="0"/>
        <v>1.64814088583498E-2</v>
      </c>
      <c r="E31" s="28"/>
    </row>
    <row r="32" spans="2:6">
      <c r="B32" s="82" t="s">
        <v>216</v>
      </c>
      <c r="C32" s="224">
        <v>4624171569</v>
      </c>
      <c r="D32" s="127">
        <f t="shared" si="0"/>
        <v>9.4327546228064197E-4</v>
      </c>
      <c r="E32" s="28"/>
    </row>
    <row r="33" spans="2:8">
      <c r="B33" s="82" t="s">
        <v>217</v>
      </c>
      <c r="C33" s="224">
        <v>60098336925</v>
      </c>
      <c r="D33" s="127">
        <f t="shared" si="0"/>
        <v>1.2259338932246082E-2</v>
      </c>
      <c r="E33" s="28"/>
    </row>
    <row r="34" spans="2:8">
      <c r="B34" s="82" t="s">
        <v>218</v>
      </c>
      <c r="C34" s="224">
        <v>487623630</v>
      </c>
      <c r="D34" s="127">
        <f t="shared" si="0"/>
        <v>9.9469364002574006E-5</v>
      </c>
      <c r="E34" s="28"/>
    </row>
    <row r="35" spans="2:8">
      <c r="B35" s="82" t="s">
        <v>219</v>
      </c>
      <c r="C35" s="224">
        <v>13854094937</v>
      </c>
      <c r="D35" s="127">
        <f t="shared" si="0"/>
        <v>2.8260689749893182E-3</v>
      </c>
      <c r="E35" s="83"/>
    </row>
    <row r="36" spans="2:8">
      <c r="B36" s="230" t="s">
        <v>220</v>
      </c>
      <c r="C36" s="231">
        <v>1731749626</v>
      </c>
      <c r="D36" s="232">
        <f t="shared" si="0"/>
        <v>3.5325612483118465E-4</v>
      </c>
      <c r="E36" s="28"/>
    </row>
    <row r="37" spans="2:8">
      <c r="B37" s="227" t="s">
        <v>221</v>
      </c>
      <c r="C37" s="228">
        <v>22258576</v>
      </c>
      <c r="D37" s="229">
        <f t="shared" si="0"/>
        <v>4.5404821713069103E-6</v>
      </c>
    </row>
    <row r="38" spans="2:8">
      <c r="B38" s="82" t="s">
        <v>222</v>
      </c>
      <c r="C38" s="225">
        <v>22258576</v>
      </c>
      <c r="D38" s="5">
        <f t="shared" si="0"/>
        <v>4.5404821713069103E-6</v>
      </c>
    </row>
    <row r="39" spans="2:8">
      <c r="B39" s="41" t="s">
        <v>285</v>
      </c>
      <c r="C39" s="223">
        <v>57199003232</v>
      </c>
      <c r="D39" s="81">
        <f t="shared" si="0"/>
        <v>1.1667909680808978E-2</v>
      </c>
    </row>
    <row r="40" spans="2:8">
      <c r="B40" s="227" t="s">
        <v>197</v>
      </c>
      <c r="C40" s="228">
        <v>4017000</v>
      </c>
      <c r="D40" s="229">
        <f t="shared" si="0"/>
        <v>8.1941975453146057E-7</v>
      </c>
      <c r="F40" s="28"/>
    </row>
    <row r="41" spans="2:8">
      <c r="B41" s="230" t="s">
        <v>199</v>
      </c>
      <c r="C41" s="231">
        <v>4017000</v>
      </c>
      <c r="D41" s="232">
        <f t="shared" si="0"/>
        <v>8.1941975453146057E-7</v>
      </c>
      <c r="E41" s="85"/>
    </row>
    <row r="42" spans="2:8">
      <c r="B42" s="227" t="s">
        <v>202</v>
      </c>
      <c r="C42" s="228">
        <v>1560000</v>
      </c>
      <c r="D42" s="229">
        <f t="shared" si="0"/>
        <v>3.1822126389571286E-7</v>
      </c>
      <c r="E42" s="85"/>
    </row>
    <row r="43" spans="2:8">
      <c r="B43" s="230" t="s">
        <v>203</v>
      </c>
      <c r="C43" s="231">
        <v>1560000</v>
      </c>
      <c r="D43" s="232">
        <f t="shared" si="0"/>
        <v>3.1822126389571286E-7</v>
      </c>
      <c r="E43" s="85"/>
    </row>
    <row r="44" spans="2:8">
      <c r="B44" s="227" t="s">
        <v>215</v>
      </c>
      <c r="C44" s="228">
        <v>57193426232</v>
      </c>
      <c r="D44" s="229">
        <f t="shared" si="0"/>
        <v>1.166677203979055E-2</v>
      </c>
      <c r="E44" s="85"/>
    </row>
    <row r="45" spans="2:8">
      <c r="B45" s="82" t="s">
        <v>217</v>
      </c>
      <c r="C45" s="224">
        <v>3390608</v>
      </c>
      <c r="D45" s="127">
        <f t="shared" si="0"/>
        <v>6.9164330970186871E-7</v>
      </c>
    </row>
    <row r="46" spans="2:8">
      <c r="B46" s="82" t="s">
        <v>218</v>
      </c>
      <c r="C46" s="224">
        <v>2500000</v>
      </c>
      <c r="D46" s="127">
        <f t="shared" si="0"/>
        <v>5.0996997419184747E-7</v>
      </c>
    </row>
    <row r="47" spans="2:8">
      <c r="B47" s="82" t="s">
        <v>219</v>
      </c>
      <c r="C47" s="224">
        <v>3700000</v>
      </c>
      <c r="D47" s="127">
        <f t="shared" si="0"/>
        <v>7.5475556180393433E-7</v>
      </c>
      <c r="H47" s="86"/>
    </row>
    <row r="48" spans="2:8" s="86" customFormat="1" ht="15.75" thickBot="1">
      <c r="B48" s="128" t="s">
        <v>220</v>
      </c>
      <c r="C48" s="226">
        <v>57183835624</v>
      </c>
      <c r="D48" s="129">
        <f t="shared" si="0"/>
        <v>1.1664815670944852E-2</v>
      </c>
      <c r="H48" s="1"/>
    </row>
    <row r="49" spans="2:4" ht="15.75" thickBot="1">
      <c r="B49" s="222" t="s">
        <v>152</v>
      </c>
      <c r="C49" s="219">
        <f>C13+C39</f>
        <v>179474029316</v>
      </c>
      <c r="D49" s="198">
        <f t="shared" si="0"/>
        <v>3.6610546439354963E-2</v>
      </c>
    </row>
    <row r="50" spans="2:4">
      <c r="B50" s="873" t="s">
        <v>132</v>
      </c>
    </row>
    <row r="51" spans="2:4">
      <c r="B51" s="30" t="s">
        <v>449</v>
      </c>
    </row>
    <row r="52" spans="2:4">
      <c r="B52" s="1152" t="s">
        <v>447</v>
      </c>
      <c r="C52" s="1152"/>
    </row>
    <row r="53" spans="2:4">
      <c r="B53" s="30" t="s">
        <v>155</v>
      </c>
      <c r="C53" s="87"/>
    </row>
    <row r="54" spans="2:4">
      <c r="B54" s="87"/>
      <c r="C54" s="87"/>
    </row>
    <row r="55" spans="2:4">
      <c r="B55" s="87"/>
    </row>
    <row r="58" spans="2:4">
      <c r="D58" s="88"/>
    </row>
  </sheetData>
  <mergeCells count="9">
    <mergeCell ref="B52:C52"/>
    <mergeCell ref="B3:D5"/>
    <mergeCell ref="C9:C11"/>
    <mergeCell ref="D9:D12"/>
    <mergeCell ref="A1:D1"/>
    <mergeCell ref="A2:D2"/>
    <mergeCell ref="B6:D6"/>
    <mergeCell ref="B7:D7"/>
    <mergeCell ref="B9:B12"/>
  </mergeCells>
  <pageMargins left="0.7" right="0.7" top="0.75" bottom="0.75" header="0.3" footer="0.3"/>
  <pageSetup orientation="portrait" horizontalDpi="300" verticalDpi="300" r:id="rId1"/>
  <ignoredErrors>
    <ignoredError sqref="C14" formulaRange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F944-0D2F-4820-BC0B-D98C11008274}">
  <dimension ref="A1:I12"/>
  <sheetViews>
    <sheetView showGridLines="0" workbookViewId="0">
      <selection activeCell="G35" sqref="G35"/>
    </sheetView>
  </sheetViews>
  <sheetFormatPr baseColWidth="10" defaultColWidth="11.42578125" defaultRowHeight="15"/>
  <cols>
    <col min="1" max="1" width="11.42578125" style="1"/>
    <col min="2" max="2" width="76" style="1" customWidth="1"/>
    <col min="3" max="3" width="15" style="1" customWidth="1"/>
    <col min="4" max="4" width="12.5703125" style="1" customWidth="1"/>
    <col min="5" max="5" width="12" style="1" customWidth="1"/>
    <col min="6" max="6" width="10.85546875" style="1" customWidth="1"/>
    <col min="7" max="7" width="18.5703125" style="1" customWidth="1"/>
    <col min="8" max="8" width="11" style="1" bestFit="1" customWidth="1"/>
    <col min="9" max="16384" width="11.42578125" style="1"/>
  </cols>
  <sheetData>
    <row r="1" spans="1:9">
      <c r="A1" s="1119"/>
      <c r="B1" s="1119"/>
      <c r="C1" s="1119"/>
      <c r="D1" s="1119"/>
      <c r="E1" s="1119"/>
      <c r="F1" s="1119"/>
      <c r="G1" s="1119"/>
      <c r="H1" s="1119"/>
      <c r="I1" s="1119"/>
    </row>
    <row r="2" spans="1:9">
      <c r="A2" s="1120"/>
      <c r="B2" s="1120"/>
      <c r="C2" s="1120"/>
      <c r="D2" s="1120"/>
      <c r="E2" s="1120"/>
      <c r="F2" s="1120"/>
      <c r="G2" s="1120"/>
      <c r="H2" s="1120"/>
      <c r="I2" s="1120"/>
    </row>
    <row r="3" spans="1:9">
      <c r="B3" s="1012" t="s">
        <v>1077</v>
      </c>
      <c r="C3" s="1012"/>
      <c r="D3" s="1012"/>
      <c r="E3" s="1012"/>
      <c r="F3" s="1012"/>
      <c r="G3" s="1012"/>
      <c r="H3" s="1012"/>
    </row>
    <row r="4" spans="1:9" ht="15.75" thickBot="1">
      <c r="B4" s="497"/>
      <c r="C4" s="497"/>
      <c r="D4" s="497"/>
      <c r="E4" s="497"/>
      <c r="F4" s="497"/>
      <c r="G4" s="497"/>
      <c r="H4" s="497"/>
    </row>
    <row r="5" spans="1:9" ht="30" customHeight="1">
      <c r="B5" s="1123" t="s">
        <v>465</v>
      </c>
      <c r="C5" s="1124" t="s">
        <v>466</v>
      </c>
      <c r="D5" s="1054"/>
      <c r="E5" s="1126" t="s">
        <v>471</v>
      </c>
      <c r="F5" s="1127"/>
      <c r="G5" s="1126" t="s">
        <v>472</v>
      </c>
      <c r="H5" s="1130"/>
    </row>
    <row r="6" spans="1:9" ht="36" customHeight="1" thickBot="1">
      <c r="B6" s="1123"/>
      <c r="C6" s="1125"/>
      <c r="D6" s="1051"/>
      <c r="E6" s="1128"/>
      <c r="F6" s="1129"/>
      <c r="G6" s="1131"/>
      <c r="H6" s="1132"/>
    </row>
    <row r="7" spans="1:9">
      <c r="B7" s="1050"/>
      <c r="C7" s="199">
        <v>2020</v>
      </c>
      <c r="D7" s="200">
        <v>2021</v>
      </c>
      <c r="E7" s="199">
        <v>2020</v>
      </c>
      <c r="F7" s="200">
        <v>2021</v>
      </c>
      <c r="G7" s="199">
        <v>2020</v>
      </c>
      <c r="H7" s="201">
        <v>2021</v>
      </c>
    </row>
    <row r="8" spans="1:9">
      <c r="B8" s="156" t="s">
        <v>467</v>
      </c>
      <c r="C8" s="157">
        <v>58</v>
      </c>
      <c r="D8" s="157">
        <v>58</v>
      </c>
      <c r="E8" s="157">
        <v>50</v>
      </c>
      <c r="F8" s="157">
        <v>48</v>
      </c>
      <c r="G8" s="158">
        <f t="shared" ref="G8:H10" si="0">E8/C8</f>
        <v>0.86206896551724133</v>
      </c>
      <c r="H8" s="158">
        <f t="shared" si="0"/>
        <v>0.82758620689655171</v>
      </c>
    </row>
    <row r="9" spans="1:9" ht="15.75" thickBot="1">
      <c r="B9" s="1" t="s">
        <v>468</v>
      </c>
      <c r="C9" s="496">
        <v>6</v>
      </c>
      <c r="D9" s="496">
        <v>8</v>
      </c>
      <c r="E9" s="496">
        <v>3</v>
      </c>
      <c r="F9" s="496">
        <v>5</v>
      </c>
      <c r="G9" s="159">
        <f t="shared" si="0"/>
        <v>0.5</v>
      </c>
      <c r="H9" s="159">
        <f t="shared" si="0"/>
        <v>0.625</v>
      </c>
    </row>
    <row r="10" spans="1:9" ht="15.75" thickBot="1">
      <c r="B10" s="194" t="s">
        <v>152</v>
      </c>
      <c r="C10" s="195">
        <f>C8+C9</f>
        <v>64</v>
      </c>
      <c r="D10" s="196">
        <f t="shared" ref="D10:F10" si="1">D8+D9</f>
        <v>66</v>
      </c>
      <c r="E10" s="195">
        <f t="shared" si="1"/>
        <v>53</v>
      </c>
      <c r="F10" s="196">
        <f t="shared" si="1"/>
        <v>53</v>
      </c>
      <c r="G10" s="197">
        <f t="shared" si="0"/>
        <v>0.828125</v>
      </c>
      <c r="H10" s="198">
        <f t="shared" si="0"/>
        <v>0.80303030303030298</v>
      </c>
    </row>
    <row r="11" spans="1:9">
      <c r="B11" s="30" t="s">
        <v>155</v>
      </c>
    </row>
    <row r="12" spans="1:9">
      <c r="F12" s="28"/>
    </row>
  </sheetData>
  <mergeCells count="7">
    <mergeCell ref="A1:I1"/>
    <mergeCell ref="A2:I2"/>
    <mergeCell ref="B3:H3"/>
    <mergeCell ref="B5:B7"/>
    <mergeCell ref="C5:D6"/>
    <mergeCell ref="E5:F6"/>
    <mergeCell ref="G5:H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5FCD-3EFA-4389-859E-1A4819116BA5}">
  <dimension ref="A1:P20"/>
  <sheetViews>
    <sheetView showGridLines="0" zoomScale="112" zoomScaleNormal="112" workbookViewId="0">
      <selection activeCell="B6" sqref="B6:K6"/>
    </sheetView>
  </sheetViews>
  <sheetFormatPr baseColWidth="10" defaultColWidth="11.42578125" defaultRowHeight="15"/>
  <cols>
    <col min="1" max="1" width="11.42578125" style="1"/>
    <col min="2" max="2" width="71.5703125" style="1" bestFit="1" customWidth="1"/>
    <col min="3" max="3" width="20.85546875" style="1" customWidth="1"/>
    <col min="4" max="5" width="22.28515625" style="1" customWidth="1"/>
    <col min="6" max="6" width="22.140625" style="1" customWidth="1"/>
    <col min="7" max="7" width="23.5703125" style="1" customWidth="1"/>
    <col min="8" max="8" width="21.85546875" style="1" bestFit="1" customWidth="1"/>
    <col min="9" max="9" width="16.7109375" style="1" bestFit="1" customWidth="1"/>
    <col min="10" max="10" width="12.5703125" style="1" bestFit="1" customWidth="1"/>
    <col min="11" max="11" width="11.42578125" style="1" customWidth="1"/>
    <col min="12" max="12" width="12.7109375" style="1" bestFit="1" customWidth="1"/>
    <col min="13" max="13" width="12.5703125" style="1" bestFit="1" customWidth="1"/>
    <col min="14" max="14" width="24.7109375" style="1" bestFit="1" customWidth="1"/>
    <col min="15" max="15" width="23.85546875" style="1" bestFit="1" customWidth="1"/>
    <col min="16" max="16384" width="11.42578125" style="1"/>
  </cols>
  <sheetData>
    <row r="1" spans="1:16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</row>
    <row r="2" spans="1:16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</row>
    <row r="3" spans="1:16" ht="15" customHeight="1">
      <c r="A3" s="112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N3" s="161"/>
      <c r="O3" s="161"/>
      <c r="P3" s="161"/>
    </row>
    <row r="4" spans="1:16">
      <c r="N4" s="161"/>
      <c r="O4" s="161"/>
      <c r="P4" s="161"/>
    </row>
    <row r="5" spans="1:16" ht="15.75" thickBot="1">
      <c r="B5" s="1133" t="s">
        <v>1078</v>
      </c>
      <c r="C5" s="1012"/>
      <c r="D5" s="1012"/>
      <c r="E5" s="1012"/>
      <c r="F5" s="1012"/>
      <c r="G5" s="1012"/>
      <c r="H5" s="1012"/>
      <c r="I5" s="1012"/>
      <c r="J5" s="1012"/>
      <c r="K5" s="1012"/>
      <c r="N5" s="161"/>
      <c r="O5" s="161"/>
      <c r="P5" s="161"/>
    </row>
    <row r="6" spans="1:16" ht="15.75" thickBot="1">
      <c r="B6" s="953" t="s">
        <v>434</v>
      </c>
      <c r="C6" s="1160"/>
      <c r="D6" s="1160"/>
      <c r="E6" s="1160"/>
      <c r="F6" s="1160"/>
      <c r="G6" s="1160"/>
      <c r="H6" s="1160"/>
      <c r="I6" s="1160"/>
      <c r="J6" s="1160"/>
      <c r="K6" s="1160"/>
      <c r="N6" s="191" t="s">
        <v>435</v>
      </c>
      <c r="O6" s="192">
        <v>5328201293349.9424</v>
      </c>
      <c r="P6" s="161"/>
    </row>
    <row r="7" spans="1:16">
      <c r="B7" s="989" t="s">
        <v>454</v>
      </c>
      <c r="C7" s="989"/>
      <c r="D7" s="989"/>
      <c r="E7" s="989"/>
      <c r="F7" s="989"/>
      <c r="G7" s="989"/>
      <c r="H7" s="989"/>
      <c r="I7" s="989"/>
      <c r="J7" s="989"/>
      <c r="K7" s="989"/>
      <c r="N7" s="161"/>
      <c r="O7" s="161"/>
      <c r="P7" s="161"/>
    </row>
    <row r="8" spans="1:16" ht="15.75" thickBot="1">
      <c r="B8" s="493"/>
      <c r="C8" s="493"/>
      <c r="D8" s="493"/>
      <c r="E8" s="493"/>
      <c r="F8" s="493"/>
      <c r="G8" s="493"/>
      <c r="H8" s="493"/>
      <c r="I8" s="493"/>
      <c r="J8" s="493"/>
      <c r="K8" s="493"/>
      <c r="N8" s="161"/>
      <c r="O8" s="161"/>
      <c r="P8" s="161"/>
    </row>
    <row r="9" spans="1:16" ht="15" customHeight="1" thickBot="1">
      <c r="B9" s="1135" t="s">
        <v>278</v>
      </c>
      <c r="C9" s="236">
        <v>2020</v>
      </c>
      <c r="D9" s="1163">
        <v>2021</v>
      </c>
      <c r="E9" s="1164"/>
      <c r="F9" s="1164"/>
      <c r="G9" s="1164"/>
      <c r="H9" s="1164"/>
      <c r="I9" s="1165"/>
      <c r="J9" s="1163" t="s">
        <v>266</v>
      </c>
      <c r="K9" s="1165"/>
      <c r="L9" s="1146" t="s">
        <v>663</v>
      </c>
      <c r="N9" s="161"/>
      <c r="O9" s="161"/>
      <c r="P9" s="161"/>
    </row>
    <row r="10" spans="1:16" ht="15" customHeight="1" thickBot="1">
      <c r="B10" s="1136"/>
      <c r="C10" s="1141" t="s">
        <v>267</v>
      </c>
      <c r="D10" s="1141" t="s">
        <v>519</v>
      </c>
      <c r="E10" s="1141" t="s">
        <v>662</v>
      </c>
      <c r="F10" s="1141" t="s">
        <v>269</v>
      </c>
      <c r="G10" s="1141" t="s">
        <v>267</v>
      </c>
      <c r="H10" s="1149" t="s">
        <v>270</v>
      </c>
      <c r="I10" s="1149" t="s">
        <v>271</v>
      </c>
      <c r="J10" s="1161" t="s">
        <v>272</v>
      </c>
      <c r="K10" s="1162"/>
      <c r="L10" s="1147"/>
      <c r="N10" s="161"/>
      <c r="O10" s="161"/>
      <c r="P10" s="161"/>
    </row>
    <row r="11" spans="1:16" ht="15.75" thickBot="1">
      <c r="B11" s="1136"/>
      <c r="C11" s="1142"/>
      <c r="D11" s="1142"/>
      <c r="E11" s="1142"/>
      <c r="F11" s="1142"/>
      <c r="G11" s="1142"/>
      <c r="H11" s="1166"/>
      <c r="I11" s="1166"/>
      <c r="J11" s="237" t="s">
        <v>273</v>
      </c>
      <c r="K11" s="237" t="s">
        <v>274</v>
      </c>
      <c r="L11" s="1166"/>
      <c r="N11" s="161"/>
      <c r="O11" s="161"/>
      <c r="P11" s="161"/>
    </row>
    <row r="12" spans="1:16" ht="15.75" thickBot="1">
      <c r="B12" s="1137"/>
      <c r="C12" s="202">
        <v>1</v>
      </c>
      <c r="D12" s="202">
        <v>2</v>
      </c>
      <c r="E12" s="202">
        <v>3</v>
      </c>
      <c r="F12" s="202">
        <v>4</v>
      </c>
      <c r="G12" s="506">
        <v>5</v>
      </c>
      <c r="H12" s="506">
        <v>6</v>
      </c>
      <c r="I12" s="507" t="s">
        <v>657</v>
      </c>
      <c r="J12" s="238" t="s">
        <v>658</v>
      </c>
      <c r="K12" s="506" t="s">
        <v>661</v>
      </c>
      <c r="L12" s="203" t="s">
        <v>666</v>
      </c>
      <c r="N12" s="161"/>
      <c r="O12" s="161"/>
      <c r="P12" s="161"/>
    </row>
    <row r="13" spans="1:16">
      <c r="B13" s="39" t="s">
        <v>275</v>
      </c>
      <c r="C13" s="233">
        <v>77181493515.719589</v>
      </c>
      <c r="D13" s="233">
        <v>122275026084</v>
      </c>
      <c r="E13" s="233">
        <v>146255826886.1499</v>
      </c>
      <c r="F13" s="234">
        <v>91908652219.719345</v>
      </c>
      <c r="G13" s="233">
        <v>88415869541.959381</v>
      </c>
      <c r="H13" s="233">
        <v>88415869541.959747</v>
      </c>
      <c r="I13" s="142">
        <f>G13/E13</f>
        <v>0.60452886852012433</v>
      </c>
      <c r="J13" s="144">
        <f>G13-C13</f>
        <v>11234376026.239792</v>
      </c>
      <c r="K13" s="145">
        <f>J13/C13</f>
        <v>0.14555789884982831</v>
      </c>
      <c r="L13" s="143">
        <f>G13/$O$6</f>
        <v>1.6593943185350384E-2</v>
      </c>
      <c r="N13" s="161"/>
      <c r="O13" s="161"/>
      <c r="P13" s="161"/>
    </row>
    <row r="14" spans="1:16" ht="15.75" thickBot="1">
      <c r="B14" s="39" t="s">
        <v>276</v>
      </c>
      <c r="C14" s="235">
        <v>12324752032.309999</v>
      </c>
      <c r="D14" s="235">
        <v>57199003232</v>
      </c>
      <c r="E14" s="235">
        <v>57779692706.709961</v>
      </c>
      <c r="F14" s="235">
        <v>19142918930.580009</v>
      </c>
      <c r="G14" s="235">
        <v>18946928923.459991</v>
      </c>
      <c r="H14" s="235">
        <v>18946928923.459965</v>
      </c>
      <c r="I14" s="146">
        <f>G14/E14</f>
        <v>0.32791674783794206</v>
      </c>
      <c r="J14" s="148">
        <f>G14-C14</f>
        <v>6622176891.149992</v>
      </c>
      <c r="K14" s="149">
        <f>J14/C14</f>
        <v>0.53730710961077344</v>
      </c>
      <c r="L14" s="147">
        <f>G14/$O$6</f>
        <v>3.5559709328375792E-3</v>
      </c>
    </row>
    <row r="15" spans="1:16" ht="15.75" thickBot="1">
      <c r="B15" s="204" t="s">
        <v>152</v>
      </c>
      <c r="C15" s="217">
        <f t="shared" ref="C15:H15" si="0">SUM(C13:C14)</f>
        <v>89506245548.029587</v>
      </c>
      <c r="D15" s="217">
        <f t="shared" si="0"/>
        <v>179474029316</v>
      </c>
      <c r="E15" s="217">
        <f t="shared" ref="E15" si="1">SUM(E13:E14)</f>
        <v>204035519592.85986</v>
      </c>
      <c r="F15" s="217">
        <f t="shared" si="0"/>
        <v>111051571150.29935</v>
      </c>
      <c r="G15" s="217">
        <f t="shared" si="0"/>
        <v>107362798465.41937</v>
      </c>
      <c r="H15" s="217">
        <f t="shared" si="0"/>
        <v>107362798465.41971</v>
      </c>
      <c r="I15" s="197">
        <f>G15/E15</f>
        <v>0.52619660870644058</v>
      </c>
      <c r="J15" s="240">
        <f>G15-C15</f>
        <v>17856552917.389786</v>
      </c>
      <c r="K15" s="241">
        <f>J15/C15</f>
        <v>0.19950063605123347</v>
      </c>
      <c r="L15" s="239">
        <f>G15/$O$6</f>
        <v>2.0149914118187964E-2</v>
      </c>
    </row>
    <row r="16" spans="1:16">
      <c r="B16" s="30" t="s">
        <v>451</v>
      </c>
    </row>
    <row r="17" spans="2:2">
      <c r="B17" s="30" t="s">
        <v>460</v>
      </c>
    </row>
    <row r="18" spans="2:2">
      <c r="B18" s="1" t="s">
        <v>665</v>
      </c>
    </row>
    <row r="19" spans="2:2">
      <c r="B19" s="30" t="s">
        <v>664</v>
      </c>
    </row>
    <row r="20" spans="2:2">
      <c r="B20" s="30" t="s">
        <v>155</v>
      </c>
    </row>
  </sheetData>
  <mergeCells count="18">
    <mergeCell ref="J10:K10"/>
    <mergeCell ref="B9:B12"/>
    <mergeCell ref="D9:I9"/>
    <mergeCell ref="L9:L11"/>
    <mergeCell ref="J9:K9"/>
    <mergeCell ref="C10:C11"/>
    <mergeCell ref="D10:D11"/>
    <mergeCell ref="F10:F11"/>
    <mergeCell ref="G10:G11"/>
    <mergeCell ref="H10:H11"/>
    <mergeCell ref="I10:I11"/>
    <mergeCell ref="E10:E11"/>
    <mergeCell ref="B7:K7"/>
    <mergeCell ref="A1:L1"/>
    <mergeCell ref="A2:L2"/>
    <mergeCell ref="A3:L3"/>
    <mergeCell ref="B5:K5"/>
    <mergeCell ref="B6:K6"/>
  </mergeCells>
  <pageMargins left="0.7" right="0.7" top="0.75" bottom="0.75" header="0.3" footer="0.3"/>
  <pageSetup orientation="portrait" r:id="rId1"/>
  <ignoredErrors>
    <ignoredError sqref="C15:D15 F15:H15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D2D0-6407-4DDD-81C6-99455B0AF3D5}">
  <dimension ref="A1:P114"/>
  <sheetViews>
    <sheetView showGridLines="0" zoomScale="70" zoomScaleNormal="70" workbookViewId="0">
      <selection activeCell="A15" sqref="A15"/>
    </sheetView>
  </sheetViews>
  <sheetFormatPr baseColWidth="10" defaultColWidth="10.140625" defaultRowHeight="15"/>
  <cols>
    <col min="1" max="1" width="10.140625" style="1"/>
    <col min="2" max="2" width="96.140625" style="1" customWidth="1"/>
    <col min="3" max="3" width="21.7109375" style="1" customWidth="1"/>
    <col min="4" max="4" width="25.140625" style="1" customWidth="1"/>
    <col min="5" max="5" width="30.140625" style="1" customWidth="1"/>
    <col min="6" max="6" width="22.140625" style="1" customWidth="1"/>
    <col min="7" max="8" width="23.140625" style="1" customWidth="1"/>
    <col min="9" max="9" width="20" style="1" customWidth="1"/>
    <col min="10" max="10" width="21" style="1" bestFit="1" customWidth="1"/>
    <col min="11" max="11" width="12.7109375" style="1" customWidth="1"/>
    <col min="12" max="12" width="14.28515625" style="1" customWidth="1"/>
    <col min="13" max="13" width="36.28515625" style="1" customWidth="1"/>
    <col min="14" max="14" width="25.85546875" style="1" bestFit="1" customWidth="1"/>
    <col min="15" max="15" width="24.85546875" style="1" bestFit="1" customWidth="1"/>
    <col min="16" max="258" width="10.140625" style="1"/>
    <col min="259" max="259" width="91.85546875" style="1" customWidth="1"/>
    <col min="260" max="260" width="17.28515625" style="1" bestFit="1" customWidth="1"/>
    <col min="261" max="261" width="22" style="1" customWidth="1"/>
    <col min="262" max="262" width="25" style="1" customWidth="1"/>
    <col min="263" max="263" width="17.28515625" style="1" bestFit="1" customWidth="1"/>
    <col min="264" max="264" width="15.140625" style="1" bestFit="1" customWidth="1"/>
    <col min="265" max="265" width="20" style="1" customWidth="1"/>
    <col min="266" max="266" width="15.28515625" style="1" customWidth="1"/>
    <col min="267" max="267" width="12.7109375" style="1" customWidth="1"/>
    <col min="268" max="268" width="14.28515625" style="1" customWidth="1"/>
    <col min="269" max="269" width="10.140625" style="1"/>
    <col min="270" max="270" width="25.85546875" style="1" bestFit="1" customWidth="1"/>
    <col min="271" max="271" width="20.7109375" style="1" bestFit="1" customWidth="1"/>
    <col min="272" max="514" width="10.140625" style="1"/>
    <col min="515" max="515" width="91.85546875" style="1" customWidth="1"/>
    <col min="516" max="516" width="17.28515625" style="1" bestFit="1" customWidth="1"/>
    <col min="517" max="517" width="22" style="1" customWidth="1"/>
    <col min="518" max="518" width="25" style="1" customWidth="1"/>
    <col min="519" max="519" width="17.28515625" style="1" bestFit="1" customWidth="1"/>
    <col min="520" max="520" width="15.140625" style="1" bestFit="1" customWidth="1"/>
    <col min="521" max="521" width="20" style="1" customWidth="1"/>
    <col min="522" max="522" width="15.28515625" style="1" customWidth="1"/>
    <col min="523" max="523" width="12.7109375" style="1" customWidth="1"/>
    <col min="524" max="524" width="14.28515625" style="1" customWidth="1"/>
    <col min="525" max="525" width="10.140625" style="1"/>
    <col min="526" max="526" width="25.85546875" style="1" bestFit="1" customWidth="1"/>
    <col min="527" max="527" width="20.7109375" style="1" bestFit="1" customWidth="1"/>
    <col min="528" max="770" width="10.140625" style="1"/>
    <col min="771" max="771" width="91.85546875" style="1" customWidth="1"/>
    <col min="772" max="772" width="17.28515625" style="1" bestFit="1" customWidth="1"/>
    <col min="773" max="773" width="22" style="1" customWidth="1"/>
    <col min="774" max="774" width="25" style="1" customWidth="1"/>
    <col min="775" max="775" width="17.28515625" style="1" bestFit="1" customWidth="1"/>
    <col min="776" max="776" width="15.140625" style="1" bestFit="1" customWidth="1"/>
    <col min="777" max="777" width="20" style="1" customWidth="1"/>
    <col min="778" max="778" width="15.28515625" style="1" customWidth="1"/>
    <col min="779" max="779" width="12.7109375" style="1" customWidth="1"/>
    <col min="780" max="780" width="14.28515625" style="1" customWidth="1"/>
    <col min="781" max="781" width="10.140625" style="1"/>
    <col min="782" max="782" width="25.85546875" style="1" bestFit="1" customWidth="1"/>
    <col min="783" max="783" width="20.7109375" style="1" bestFit="1" customWidth="1"/>
    <col min="784" max="1026" width="10.140625" style="1"/>
    <col min="1027" max="1027" width="91.85546875" style="1" customWidth="1"/>
    <col min="1028" max="1028" width="17.28515625" style="1" bestFit="1" customWidth="1"/>
    <col min="1029" max="1029" width="22" style="1" customWidth="1"/>
    <col min="1030" max="1030" width="25" style="1" customWidth="1"/>
    <col min="1031" max="1031" width="17.28515625" style="1" bestFit="1" customWidth="1"/>
    <col min="1032" max="1032" width="15.140625" style="1" bestFit="1" customWidth="1"/>
    <col min="1033" max="1033" width="20" style="1" customWidth="1"/>
    <col min="1034" max="1034" width="15.28515625" style="1" customWidth="1"/>
    <col min="1035" max="1035" width="12.7109375" style="1" customWidth="1"/>
    <col min="1036" max="1036" width="14.28515625" style="1" customWidth="1"/>
    <col min="1037" max="1037" width="10.140625" style="1"/>
    <col min="1038" max="1038" width="25.85546875" style="1" bestFit="1" customWidth="1"/>
    <col min="1039" max="1039" width="20.7109375" style="1" bestFit="1" customWidth="1"/>
    <col min="1040" max="1282" width="10.140625" style="1"/>
    <col min="1283" max="1283" width="91.85546875" style="1" customWidth="1"/>
    <col min="1284" max="1284" width="17.28515625" style="1" bestFit="1" customWidth="1"/>
    <col min="1285" max="1285" width="22" style="1" customWidth="1"/>
    <col min="1286" max="1286" width="25" style="1" customWidth="1"/>
    <col min="1287" max="1287" width="17.28515625" style="1" bestFit="1" customWidth="1"/>
    <col min="1288" max="1288" width="15.140625" style="1" bestFit="1" customWidth="1"/>
    <col min="1289" max="1289" width="20" style="1" customWidth="1"/>
    <col min="1290" max="1290" width="15.28515625" style="1" customWidth="1"/>
    <col min="1291" max="1291" width="12.7109375" style="1" customWidth="1"/>
    <col min="1292" max="1292" width="14.28515625" style="1" customWidth="1"/>
    <col min="1293" max="1293" width="10.140625" style="1"/>
    <col min="1294" max="1294" width="25.85546875" style="1" bestFit="1" customWidth="1"/>
    <col min="1295" max="1295" width="20.7109375" style="1" bestFit="1" customWidth="1"/>
    <col min="1296" max="1538" width="10.140625" style="1"/>
    <col min="1539" max="1539" width="91.85546875" style="1" customWidth="1"/>
    <col min="1540" max="1540" width="17.28515625" style="1" bestFit="1" customWidth="1"/>
    <col min="1541" max="1541" width="22" style="1" customWidth="1"/>
    <col min="1542" max="1542" width="25" style="1" customWidth="1"/>
    <col min="1543" max="1543" width="17.28515625" style="1" bestFit="1" customWidth="1"/>
    <col min="1544" max="1544" width="15.140625" style="1" bestFit="1" customWidth="1"/>
    <col min="1545" max="1545" width="20" style="1" customWidth="1"/>
    <col min="1546" max="1546" width="15.28515625" style="1" customWidth="1"/>
    <col min="1547" max="1547" width="12.7109375" style="1" customWidth="1"/>
    <col min="1548" max="1548" width="14.28515625" style="1" customWidth="1"/>
    <col min="1549" max="1549" width="10.140625" style="1"/>
    <col min="1550" max="1550" width="25.85546875" style="1" bestFit="1" customWidth="1"/>
    <col min="1551" max="1551" width="20.7109375" style="1" bestFit="1" customWidth="1"/>
    <col min="1552" max="1794" width="10.140625" style="1"/>
    <col min="1795" max="1795" width="91.85546875" style="1" customWidth="1"/>
    <col min="1796" max="1796" width="17.28515625" style="1" bestFit="1" customWidth="1"/>
    <col min="1797" max="1797" width="22" style="1" customWidth="1"/>
    <col min="1798" max="1798" width="25" style="1" customWidth="1"/>
    <col min="1799" max="1799" width="17.28515625" style="1" bestFit="1" customWidth="1"/>
    <col min="1800" max="1800" width="15.140625" style="1" bestFit="1" customWidth="1"/>
    <col min="1801" max="1801" width="20" style="1" customWidth="1"/>
    <col min="1802" max="1802" width="15.28515625" style="1" customWidth="1"/>
    <col min="1803" max="1803" width="12.7109375" style="1" customWidth="1"/>
    <col min="1804" max="1804" width="14.28515625" style="1" customWidth="1"/>
    <col min="1805" max="1805" width="10.140625" style="1"/>
    <col min="1806" max="1806" width="25.85546875" style="1" bestFit="1" customWidth="1"/>
    <col min="1807" max="1807" width="20.7109375" style="1" bestFit="1" customWidth="1"/>
    <col min="1808" max="2050" width="10.140625" style="1"/>
    <col min="2051" max="2051" width="91.85546875" style="1" customWidth="1"/>
    <col min="2052" max="2052" width="17.28515625" style="1" bestFit="1" customWidth="1"/>
    <col min="2053" max="2053" width="22" style="1" customWidth="1"/>
    <col min="2054" max="2054" width="25" style="1" customWidth="1"/>
    <col min="2055" max="2055" width="17.28515625" style="1" bestFit="1" customWidth="1"/>
    <col min="2056" max="2056" width="15.140625" style="1" bestFit="1" customWidth="1"/>
    <col min="2057" max="2057" width="20" style="1" customWidth="1"/>
    <col min="2058" max="2058" width="15.28515625" style="1" customWidth="1"/>
    <col min="2059" max="2059" width="12.7109375" style="1" customWidth="1"/>
    <col min="2060" max="2060" width="14.28515625" style="1" customWidth="1"/>
    <col min="2061" max="2061" width="10.140625" style="1"/>
    <col min="2062" max="2062" width="25.85546875" style="1" bestFit="1" customWidth="1"/>
    <col min="2063" max="2063" width="20.7109375" style="1" bestFit="1" customWidth="1"/>
    <col min="2064" max="2306" width="10.140625" style="1"/>
    <col min="2307" max="2307" width="91.85546875" style="1" customWidth="1"/>
    <col min="2308" max="2308" width="17.28515625" style="1" bestFit="1" customWidth="1"/>
    <col min="2309" max="2309" width="22" style="1" customWidth="1"/>
    <col min="2310" max="2310" width="25" style="1" customWidth="1"/>
    <col min="2311" max="2311" width="17.28515625" style="1" bestFit="1" customWidth="1"/>
    <col min="2312" max="2312" width="15.140625" style="1" bestFit="1" customWidth="1"/>
    <col min="2313" max="2313" width="20" style="1" customWidth="1"/>
    <col min="2314" max="2314" width="15.28515625" style="1" customWidth="1"/>
    <col min="2315" max="2315" width="12.7109375" style="1" customWidth="1"/>
    <col min="2316" max="2316" width="14.28515625" style="1" customWidth="1"/>
    <col min="2317" max="2317" width="10.140625" style="1"/>
    <col min="2318" max="2318" width="25.85546875" style="1" bestFit="1" customWidth="1"/>
    <col min="2319" max="2319" width="20.7109375" style="1" bestFit="1" customWidth="1"/>
    <col min="2320" max="2562" width="10.140625" style="1"/>
    <col min="2563" max="2563" width="91.85546875" style="1" customWidth="1"/>
    <col min="2564" max="2564" width="17.28515625" style="1" bestFit="1" customWidth="1"/>
    <col min="2565" max="2565" width="22" style="1" customWidth="1"/>
    <col min="2566" max="2566" width="25" style="1" customWidth="1"/>
    <col min="2567" max="2567" width="17.28515625" style="1" bestFit="1" customWidth="1"/>
    <col min="2568" max="2568" width="15.140625" style="1" bestFit="1" customWidth="1"/>
    <col min="2569" max="2569" width="20" style="1" customWidth="1"/>
    <col min="2570" max="2570" width="15.28515625" style="1" customWidth="1"/>
    <col min="2571" max="2571" width="12.7109375" style="1" customWidth="1"/>
    <col min="2572" max="2572" width="14.28515625" style="1" customWidth="1"/>
    <col min="2573" max="2573" width="10.140625" style="1"/>
    <col min="2574" max="2574" width="25.85546875" style="1" bestFit="1" customWidth="1"/>
    <col min="2575" max="2575" width="20.7109375" style="1" bestFit="1" customWidth="1"/>
    <col min="2576" max="2818" width="10.140625" style="1"/>
    <col min="2819" max="2819" width="91.85546875" style="1" customWidth="1"/>
    <col min="2820" max="2820" width="17.28515625" style="1" bestFit="1" customWidth="1"/>
    <col min="2821" max="2821" width="22" style="1" customWidth="1"/>
    <col min="2822" max="2822" width="25" style="1" customWidth="1"/>
    <col min="2823" max="2823" width="17.28515625" style="1" bestFit="1" customWidth="1"/>
    <col min="2824" max="2824" width="15.140625" style="1" bestFit="1" customWidth="1"/>
    <col min="2825" max="2825" width="20" style="1" customWidth="1"/>
    <col min="2826" max="2826" width="15.28515625" style="1" customWidth="1"/>
    <col min="2827" max="2827" width="12.7109375" style="1" customWidth="1"/>
    <col min="2828" max="2828" width="14.28515625" style="1" customWidth="1"/>
    <col min="2829" max="2829" width="10.140625" style="1"/>
    <col min="2830" max="2830" width="25.85546875" style="1" bestFit="1" customWidth="1"/>
    <col min="2831" max="2831" width="20.7109375" style="1" bestFit="1" customWidth="1"/>
    <col min="2832" max="3074" width="10.140625" style="1"/>
    <col min="3075" max="3075" width="91.85546875" style="1" customWidth="1"/>
    <col min="3076" max="3076" width="17.28515625" style="1" bestFit="1" customWidth="1"/>
    <col min="3077" max="3077" width="22" style="1" customWidth="1"/>
    <col min="3078" max="3078" width="25" style="1" customWidth="1"/>
    <col min="3079" max="3079" width="17.28515625" style="1" bestFit="1" customWidth="1"/>
    <col min="3080" max="3080" width="15.140625" style="1" bestFit="1" customWidth="1"/>
    <col min="3081" max="3081" width="20" style="1" customWidth="1"/>
    <col min="3082" max="3082" width="15.28515625" style="1" customWidth="1"/>
    <col min="3083" max="3083" width="12.7109375" style="1" customWidth="1"/>
    <col min="3084" max="3084" width="14.28515625" style="1" customWidth="1"/>
    <col min="3085" max="3085" width="10.140625" style="1"/>
    <col min="3086" max="3086" width="25.85546875" style="1" bestFit="1" customWidth="1"/>
    <col min="3087" max="3087" width="20.7109375" style="1" bestFit="1" customWidth="1"/>
    <col min="3088" max="3330" width="10.140625" style="1"/>
    <col min="3331" max="3331" width="91.85546875" style="1" customWidth="1"/>
    <col min="3332" max="3332" width="17.28515625" style="1" bestFit="1" customWidth="1"/>
    <col min="3333" max="3333" width="22" style="1" customWidth="1"/>
    <col min="3334" max="3334" width="25" style="1" customWidth="1"/>
    <col min="3335" max="3335" width="17.28515625" style="1" bestFit="1" customWidth="1"/>
    <col min="3336" max="3336" width="15.140625" style="1" bestFit="1" customWidth="1"/>
    <col min="3337" max="3337" width="20" style="1" customWidth="1"/>
    <col min="3338" max="3338" width="15.28515625" style="1" customWidth="1"/>
    <col min="3339" max="3339" width="12.7109375" style="1" customWidth="1"/>
    <col min="3340" max="3340" width="14.28515625" style="1" customWidth="1"/>
    <col min="3341" max="3341" width="10.140625" style="1"/>
    <col min="3342" max="3342" width="25.85546875" style="1" bestFit="1" customWidth="1"/>
    <col min="3343" max="3343" width="20.7109375" style="1" bestFit="1" customWidth="1"/>
    <col min="3344" max="3586" width="10.140625" style="1"/>
    <col min="3587" max="3587" width="91.85546875" style="1" customWidth="1"/>
    <col min="3588" max="3588" width="17.28515625" style="1" bestFit="1" customWidth="1"/>
    <col min="3589" max="3589" width="22" style="1" customWidth="1"/>
    <col min="3590" max="3590" width="25" style="1" customWidth="1"/>
    <col min="3591" max="3591" width="17.28515625" style="1" bestFit="1" customWidth="1"/>
    <col min="3592" max="3592" width="15.140625" style="1" bestFit="1" customWidth="1"/>
    <col min="3593" max="3593" width="20" style="1" customWidth="1"/>
    <col min="3594" max="3594" width="15.28515625" style="1" customWidth="1"/>
    <col min="3595" max="3595" width="12.7109375" style="1" customWidth="1"/>
    <col min="3596" max="3596" width="14.28515625" style="1" customWidth="1"/>
    <col min="3597" max="3597" width="10.140625" style="1"/>
    <col min="3598" max="3598" width="25.85546875" style="1" bestFit="1" customWidth="1"/>
    <col min="3599" max="3599" width="20.7109375" style="1" bestFit="1" customWidth="1"/>
    <col min="3600" max="3842" width="10.140625" style="1"/>
    <col min="3843" max="3843" width="91.85546875" style="1" customWidth="1"/>
    <col min="3844" max="3844" width="17.28515625" style="1" bestFit="1" customWidth="1"/>
    <col min="3845" max="3845" width="22" style="1" customWidth="1"/>
    <col min="3846" max="3846" width="25" style="1" customWidth="1"/>
    <col min="3847" max="3847" width="17.28515625" style="1" bestFit="1" customWidth="1"/>
    <col min="3848" max="3848" width="15.140625" style="1" bestFit="1" customWidth="1"/>
    <col min="3849" max="3849" width="20" style="1" customWidth="1"/>
    <col min="3850" max="3850" width="15.28515625" style="1" customWidth="1"/>
    <col min="3851" max="3851" width="12.7109375" style="1" customWidth="1"/>
    <col min="3852" max="3852" width="14.28515625" style="1" customWidth="1"/>
    <col min="3853" max="3853" width="10.140625" style="1"/>
    <col min="3854" max="3854" width="25.85546875" style="1" bestFit="1" customWidth="1"/>
    <col min="3855" max="3855" width="20.7109375" style="1" bestFit="1" customWidth="1"/>
    <col min="3856" max="4098" width="10.140625" style="1"/>
    <col min="4099" max="4099" width="91.85546875" style="1" customWidth="1"/>
    <col min="4100" max="4100" width="17.28515625" style="1" bestFit="1" customWidth="1"/>
    <col min="4101" max="4101" width="22" style="1" customWidth="1"/>
    <col min="4102" max="4102" width="25" style="1" customWidth="1"/>
    <col min="4103" max="4103" width="17.28515625" style="1" bestFit="1" customWidth="1"/>
    <col min="4104" max="4104" width="15.140625" style="1" bestFit="1" customWidth="1"/>
    <col min="4105" max="4105" width="20" style="1" customWidth="1"/>
    <col min="4106" max="4106" width="15.28515625" style="1" customWidth="1"/>
    <col min="4107" max="4107" width="12.7109375" style="1" customWidth="1"/>
    <col min="4108" max="4108" width="14.28515625" style="1" customWidth="1"/>
    <col min="4109" max="4109" width="10.140625" style="1"/>
    <col min="4110" max="4110" width="25.85546875" style="1" bestFit="1" customWidth="1"/>
    <col min="4111" max="4111" width="20.7109375" style="1" bestFit="1" customWidth="1"/>
    <col min="4112" max="4354" width="10.140625" style="1"/>
    <col min="4355" max="4355" width="91.85546875" style="1" customWidth="1"/>
    <col min="4356" max="4356" width="17.28515625" style="1" bestFit="1" customWidth="1"/>
    <col min="4357" max="4357" width="22" style="1" customWidth="1"/>
    <col min="4358" max="4358" width="25" style="1" customWidth="1"/>
    <col min="4359" max="4359" width="17.28515625" style="1" bestFit="1" customWidth="1"/>
    <col min="4360" max="4360" width="15.140625" style="1" bestFit="1" customWidth="1"/>
    <col min="4361" max="4361" width="20" style="1" customWidth="1"/>
    <col min="4362" max="4362" width="15.28515625" style="1" customWidth="1"/>
    <col min="4363" max="4363" width="12.7109375" style="1" customWidth="1"/>
    <col min="4364" max="4364" width="14.28515625" style="1" customWidth="1"/>
    <col min="4365" max="4365" width="10.140625" style="1"/>
    <col min="4366" max="4366" width="25.85546875" style="1" bestFit="1" customWidth="1"/>
    <col min="4367" max="4367" width="20.7109375" style="1" bestFit="1" customWidth="1"/>
    <col min="4368" max="4610" width="10.140625" style="1"/>
    <col min="4611" max="4611" width="91.85546875" style="1" customWidth="1"/>
    <col min="4612" max="4612" width="17.28515625" style="1" bestFit="1" customWidth="1"/>
    <col min="4613" max="4613" width="22" style="1" customWidth="1"/>
    <col min="4614" max="4614" width="25" style="1" customWidth="1"/>
    <col min="4615" max="4615" width="17.28515625" style="1" bestFit="1" customWidth="1"/>
    <col min="4616" max="4616" width="15.140625" style="1" bestFit="1" customWidth="1"/>
    <col min="4617" max="4617" width="20" style="1" customWidth="1"/>
    <col min="4618" max="4618" width="15.28515625" style="1" customWidth="1"/>
    <col min="4619" max="4619" width="12.7109375" style="1" customWidth="1"/>
    <col min="4620" max="4620" width="14.28515625" style="1" customWidth="1"/>
    <col min="4621" max="4621" width="10.140625" style="1"/>
    <col min="4622" max="4622" width="25.85546875" style="1" bestFit="1" customWidth="1"/>
    <col min="4623" max="4623" width="20.7109375" style="1" bestFit="1" customWidth="1"/>
    <col min="4624" max="4866" width="10.140625" style="1"/>
    <col min="4867" max="4867" width="91.85546875" style="1" customWidth="1"/>
    <col min="4868" max="4868" width="17.28515625" style="1" bestFit="1" customWidth="1"/>
    <col min="4869" max="4869" width="22" style="1" customWidth="1"/>
    <col min="4870" max="4870" width="25" style="1" customWidth="1"/>
    <col min="4871" max="4871" width="17.28515625" style="1" bestFit="1" customWidth="1"/>
    <col min="4872" max="4872" width="15.140625" style="1" bestFit="1" customWidth="1"/>
    <col min="4873" max="4873" width="20" style="1" customWidth="1"/>
    <col min="4874" max="4874" width="15.28515625" style="1" customWidth="1"/>
    <col min="4875" max="4875" width="12.7109375" style="1" customWidth="1"/>
    <col min="4876" max="4876" width="14.28515625" style="1" customWidth="1"/>
    <col min="4877" max="4877" width="10.140625" style="1"/>
    <col min="4878" max="4878" width="25.85546875" style="1" bestFit="1" customWidth="1"/>
    <col min="4879" max="4879" width="20.7109375" style="1" bestFit="1" customWidth="1"/>
    <col min="4880" max="5122" width="10.140625" style="1"/>
    <col min="5123" max="5123" width="91.85546875" style="1" customWidth="1"/>
    <col min="5124" max="5124" width="17.28515625" style="1" bestFit="1" customWidth="1"/>
    <col min="5125" max="5125" width="22" style="1" customWidth="1"/>
    <col min="5126" max="5126" width="25" style="1" customWidth="1"/>
    <col min="5127" max="5127" width="17.28515625" style="1" bestFit="1" customWidth="1"/>
    <col min="5128" max="5128" width="15.140625" style="1" bestFit="1" customWidth="1"/>
    <col min="5129" max="5129" width="20" style="1" customWidth="1"/>
    <col min="5130" max="5130" width="15.28515625" style="1" customWidth="1"/>
    <col min="5131" max="5131" width="12.7109375" style="1" customWidth="1"/>
    <col min="5132" max="5132" width="14.28515625" style="1" customWidth="1"/>
    <col min="5133" max="5133" width="10.140625" style="1"/>
    <col min="5134" max="5134" width="25.85546875" style="1" bestFit="1" customWidth="1"/>
    <col min="5135" max="5135" width="20.7109375" style="1" bestFit="1" customWidth="1"/>
    <col min="5136" max="5378" width="10.140625" style="1"/>
    <col min="5379" max="5379" width="91.85546875" style="1" customWidth="1"/>
    <col min="5380" max="5380" width="17.28515625" style="1" bestFit="1" customWidth="1"/>
    <col min="5381" max="5381" width="22" style="1" customWidth="1"/>
    <col min="5382" max="5382" width="25" style="1" customWidth="1"/>
    <col min="5383" max="5383" width="17.28515625" style="1" bestFit="1" customWidth="1"/>
    <col min="5384" max="5384" width="15.140625" style="1" bestFit="1" customWidth="1"/>
    <col min="5385" max="5385" width="20" style="1" customWidth="1"/>
    <col min="5386" max="5386" width="15.28515625" style="1" customWidth="1"/>
    <col min="5387" max="5387" width="12.7109375" style="1" customWidth="1"/>
    <col min="5388" max="5388" width="14.28515625" style="1" customWidth="1"/>
    <col min="5389" max="5389" width="10.140625" style="1"/>
    <col min="5390" max="5390" width="25.85546875" style="1" bestFit="1" customWidth="1"/>
    <col min="5391" max="5391" width="20.7109375" style="1" bestFit="1" customWidth="1"/>
    <col min="5392" max="5634" width="10.140625" style="1"/>
    <col min="5635" max="5635" width="91.85546875" style="1" customWidth="1"/>
    <col min="5636" max="5636" width="17.28515625" style="1" bestFit="1" customWidth="1"/>
    <col min="5637" max="5637" width="22" style="1" customWidth="1"/>
    <col min="5638" max="5638" width="25" style="1" customWidth="1"/>
    <col min="5639" max="5639" width="17.28515625" style="1" bestFit="1" customWidth="1"/>
    <col min="5640" max="5640" width="15.140625" style="1" bestFit="1" customWidth="1"/>
    <col min="5641" max="5641" width="20" style="1" customWidth="1"/>
    <col min="5642" max="5642" width="15.28515625" style="1" customWidth="1"/>
    <col min="5643" max="5643" width="12.7109375" style="1" customWidth="1"/>
    <col min="5644" max="5644" width="14.28515625" style="1" customWidth="1"/>
    <col min="5645" max="5645" width="10.140625" style="1"/>
    <col min="5646" max="5646" width="25.85546875" style="1" bestFit="1" customWidth="1"/>
    <col min="5647" max="5647" width="20.7109375" style="1" bestFit="1" customWidth="1"/>
    <col min="5648" max="5890" width="10.140625" style="1"/>
    <col min="5891" max="5891" width="91.85546875" style="1" customWidth="1"/>
    <col min="5892" max="5892" width="17.28515625" style="1" bestFit="1" customWidth="1"/>
    <col min="5893" max="5893" width="22" style="1" customWidth="1"/>
    <col min="5894" max="5894" width="25" style="1" customWidth="1"/>
    <col min="5895" max="5895" width="17.28515625" style="1" bestFit="1" customWidth="1"/>
    <col min="5896" max="5896" width="15.140625" style="1" bestFit="1" customWidth="1"/>
    <col min="5897" max="5897" width="20" style="1" customWidth="1"/>
    <col min="5898" max="5898" width="15.28515625" style="1" customWidth="1"/>
    <col min="5899" max="5899" width="12.7109375" style="1" customWidth="1"/>
    <col min="5900" max="5900" width="14.28515625" style="1" customWidth="1"/>
    <col min="5901" max="5901" width="10.140625" style="1"/>
    <col min="5902" max="5902" width="25.85546875" style="1" bestFit="1" customWidth="1"/>
    <col min="5903" max="5903" width="20.7109375" style="1" bestFit="1" customWidth="1"/>
    <col min="5904" max="6146" width="10.140625" style="1"/>
    <col min="6147" max="6147" width="91.85546875" style="1" customWidth="1"/>
    <col min="6148" max="6148" width="17.28515625" style="1" bestFit="1" customWidth="1"/>
    <col min="6149" max="6149" width="22" style="1" customWidth="1"/>
    <col min="6150" max="6150" width="25" style="1" customWidth="1"/>
    <col min="6151" max="6151" width="17.28515625" style="1" bestFit="1" customWidth="1"/>
    <col min="6152" max="6152" width="15.140625" style="1" bestFit="1" customWidth="1"/>
    <col min="6153" max="6153" width="20" style="1" customWidth="1"/>
    <col min="6154" max="6154" width="15.28515625" style="1" customWidth="1"/>
    <col min="6155" max="6155" width="12.7109375" style="1" customWidth="1"/>
    <col min="6156" max="6156" width="14.28515625" style="1" customWidth="1"/>
    <col min="6157" max="6157" width="10.140625" style="1"/>
    <col min="6158" max="6158" width="25.85546875" style="1" bestFit="1" customWidth="1"/>
    <col min="6159" max="6159" width="20.7109375" style="1" bestFit="1" customWidth="1"/>
    <col min="6160" max="6402" width="10.140625" style="1"/>
    <col min="6403" max="6403" width="91.85546875" style="1" customWidth="1"/>
    <col min="6404" max="6404" width="17.28515625" style="1" bestFit="1" customWidth="1"/>
    <col min="6405" max="6405" width="22" style="1" customWidth="1"/>
    <col min="6406" max="6406" width="25" style="1" customWidth="1"/>
    <col min="6407" max="6407" width="17.28515625" style="1" bestFit="1" customWidth="1"/>
    <col min="6408" max="6408" width="15.140625" style="1" bestFit="1" customWidth="1"/>
    <col min="6409" max="6409" width="20" style="1" customWidth="1"/>
    <col min="6410" max="6410" width="15.28515625" style="1" customWidth="1"/>
    <col min="6411" max="6411" width="12.7109375" style="1" customWidth="1"/>
    <col min="6412" max="6412" width="14.28515625" style="1" customWidth="1"/>
    <col min="6413" max="6413" width="10.140625" style="1"/>
    <col min="6414" max="6414" width="25.85546875" style="1" bestFit="1" customWidth="1"/>
    <col min="6415" max="6415" width="20.7109375" style="1" bestFit="1" customWidth="1"/>
    <col min="6416" max="6658" width="10.140625" style="1"/>
    <col min="6659" max="6659" width="91.85546875" style="1" customWidth="1"/>
    <col min="6660" max="6660" width="17.28515625" style="1" bestFit="1" customWidth="1"/>
    <col min="6661" max="6661" width="22" style="1" customWidth="1"/>
    <col min="6662" max="6662" width="25" style="1" customWidth="1"/>
    <col min="6663" max="6663" width="17.28515625" style="1" bestFit="1" customWidth="1"/>
    <col min="6664" max="6664" width="15.140625" style="1" bestFit="1" customWidth="1"/>
    <col min="6665" max="6665" width="20" style="1" customWidth="1"/>
    <col min="6666" max="6666" width="15.28515625" style="1" customWidth="1"/>
    <col min="6667" max="6667" width="12.7109375" style="1" customWidth="1"/>
    <col min="6668" max="6668" width="14.28515625" style="1" customWidth="1"/>
    <col min="6669" max="6669" width="10.140625" style="1"/>
    <col min="6670" max="6670" width="25.85546875" style="1" bestFit="1" customWidth="1"/>
    <col min="6671" max="6671" width="20.7109375" style="1" bestFit="1" customWidth="1"/>
    <col min="6672" max="6914" width="10.140625" style="1"/>
    <col min="6915" max="6915" width="91.85546875" style="1" customWidth="1"/>
    <col min="6916" max="6916" width="17.28515625" style="1" bestFit="1" customWidth="1"/>
    <col min="6917" max="6917" width="22" style="1" customWidth="1"/>
    <col min="6918" max="6918" width="25" style="1" customWidth="1"/>
    <col min="6919" max="6919" width="17.28515625" style="1" bestFit="1" customWidth="1"/>
    <col min="6920" max="6920" width="15.140625" style="1" bestFit="1" customWidth="1"/>
    <col min="6921" max="6921" width="20" style="1" customWidth="1"/>
    <col min="6922" max="6922" width="15.28515625" style="1" customWidth="1"/>
    <col min="6923" max="6923" width="12.7109375" style="1" customWidth="1"/>
    <col min="6924" max="6924" width="14.28515625" style="1" customWidth="1"/>
    <col min="6925" max="6925" width="10.140625" style="1"/>
    <col min="6926" max="6926" width="25.85546875" style="1" bestFit="1" customWidth="1"/>
    <col min="6927" max="6927" width="20.7109375" style="1" bestFit="1" customWidth="1"/>
    <col min="6928" max="7170" width="10.140625" style="1"/>
    <col min="7171" max="7171" width="91.85546875" style="1" customWidth="1"/>
    <col min="7172" max="7172" width="17.28515625" style="1" bestFit="1" customWidth="1"/>
    <col min="7173" max="7173" width="22" style="1" customWidth="1"/>
    <col min="7174" max="7174" width="25" style="1" customWidth="1"/>
    <col min="7175" max="7175" width="17.28515625" style="1" bestFit="1" customWidth="1"/>
    <col min="7176" max="7176" width="15.140625" style="1" bestFit="1" customWidth="1"/>
    <col min="7177" max="7177" width="20" style="1" customWidth="1"/>
    <col min="7178" max="7178" width="15.28515625" style="1" customWidth="1"/>
    <col min="7179" max="7179" width="12.7109375" style="1" customWidth="1"/>
    <col min="7180" max="7180" width="14.28515625" style="1" customWidth="1"/>
    <col min="7181" max="7181" width="10.140625" style="1"/>
    <col min="7182" max="7182" width="25.85546875" style="1" bestFit="1" customWidth="1"/>
    <col min="7183" max="7183" width="20.7109375" style="1" bestFit="1" customWidth="1"/>
    <col min="7184" max="7426" width="10.140625" style="1"/>
    <col min="7427" max="7427" width="91.85546875" style="1" customWidth="1"/>
    <col min="7428" max="7428" width="17.28515625" style="1" bestFit="1" customWidth="1"/>
    <col min="7429" max="7429" width="22" style="1" customWidth="1"/>
    <col min="7430" max="7430" width="25" style="1" customWidth="1"/>
    <col min="7431" max="7431" width="17.28515625" style="1" bestFit="1" customWidth="1"/>
    <col min="7432" max="7432" width="15.140625" style="1" bestFit="1" customWidth="1"/>
    <col min="7433" max="7433" width="20" style="1" customWidth="1"/>
    <col min="7434" max="7434" width="15.28515625" style="1" customWidth="1"/>
    <col min="7435" max="7435" width="12.7109375" style="1" customWidth="1"/>
    <col min="7436" max="7436" width="14.28515625" style="1" customWidth="1"/>
    <col min="7437" max="7437" width="10.140625" style="1"/>
    <col min="7438" max="7438" width="25.85546875" style="1" bestFit="1" customWidth="1"/>
    <col min="7439" max="7439" width="20.7109375" style="1" bestFit="1" customWidth="1"/>
    <col min="7440" max="7682" width="10.140625" style="1"/>
    <col min="7683" max="7683" width="91.85546875" style="1" customWidth="1"/>
    <col min="7684" max="7684" width="17.28515625" style="1" bestFit="1" customWidth="1"/>
    <col min="7685" max="7685" width="22" style="1" customWidth="1"/>
    <col min="7686" max="7686" width="25" style="1" customWidth="1"/>
    <col min="7687" max="7687" width="17.28515625" style="1" bestFit="1" customWidth="1"/>
    <col min="7688" max="7688" width="15.140625" style="1" bestFit="1" customWidth="1"/>
    <col min="7689" max="7689" width="20" style="1" customWidth="1"/>
    <col min="7690" max="7690" width="15.28515625" style="1" customWidth="1"/>
    <col min="7691" max="7691" width="12.7109375" style="1" customWidth="1"/>
    <col min="7692" max="7692" width="14.28515625" style="1" customWidth="1"/>
    <col min="7693" max="7693" width="10.140625" style="1"/>
    <col min="7694" max="7694" width="25.85546875" style="1" bestFit="1" customWidth="1"/>
    <col min="7695" max="7695" width="20.7109375" style="1" bestFit="1" customWidth="1"/>
    <col min="7696" max="7938" width="10.140625" style="1"/>
    <col min="7939" max="7939" width="91.85546875" style="1" customWidth="1"/>
    <col min="7940" max="7940" width="17.28515625" style="1" bestFit="1" customWidth="1"/>
    <col min="7941" max="7941" width="22" style="1" customWidth="1"/>
    <col min="7942" max="7942" width="25" style="1" customWidth="1"/>
    <col min="7943" max="7943" width="17.28515625" style="1" bestFit="1" customWidth="1"/>
    <col min="7944" max="7944" width="15.140625" style="1" bestFit="1" customWidth="1"/>
    <col min="7945" max="7945" width="20" style="1" customWidth="1"/>
    <col min="7946" max="7946" width="15.28515625" style="1" customWidth="1"/>
    <col min="7947" max="7947" width="12.7109375" style="1" customWidth="1"/>
    <col min="7948" max="7948" width="14.28515625" style="1" customWidth="1"/>
    <col min="7949" max="7949" width="10.140625" style="1"/>
    <col min="7950" max="7950" width="25.85546875" style="1" bestFit="1" customWidth="1"/>
    <col min="7951" max="7951" width="20.7109375" style="1" bestFit="1" customWidth="1"/>
    <col min="7952" max="8194" width="10.140625" style="1"/>
    <col min="8195" max="8195" width="91.85546875" style="1" customWidth="1"/>
    <col min="8196" max="8196" width="17.28515625" style="1" bestFit="1" customWidth="1"/>
    <col min="8197" max="8197" width="22" style="1" customWidth="1"/>
    <col min="8198" max="8198" width="25" style="1" customWidth="1"/>
    <col min="8199" max="8199" width="17.28515625" style="1" bestFit="1" customWidth="1"/>
    <col min="8200" max="8200" width="15.140625" style="1" bestFit="1" customWidth="1"/>
    <col min="8201" max="8201" width="20" style="1" customWidth="1"/>
    <col min="8202" max="8202" width="15.28515625" style="1" customWidth="1"/>
    <col min="8203" max="8203" width="12.7109375" style="1" customWidth="1"/>
    <col min="8204" max="8204" width="14.28515625" style="1" customWidth="1"/>
    <col min="8205" max="8205" width="10.140625" style="1"/>
    <col min="8206" max="8206" width="25.85546875" style="1" bestFit="1" customWidth="1"/>
    <col min="8207" max="8207" width="20.7109375" style="1" bestFit="1" customWidth="1"/>
    <col min="8208" max="8450" width="10.140625" style="1"/>
    <col min="8451" max="8451" width="91.85546875" style="1" customWidth="1"/>
    <col min="8452" max="8452" width="17.28515625" style="1" bestFit="1" customWidth="1"/>
    <col min="8453" max="8453" width="22" style="1" customWidth="1"/>
    <col min="8454" max="8454" width="25" style="1" customWidth="1"/>
    <col min="8455" max="8455" width="17.28515625" style="1" bestFit="1" customWidth="1"/>
    <col min="8456" max="8456" width="15.140625" style="1" bestFit="1" customWidth="1"/>
    <col min="8457" max="8457" width="20" style="1" customWidth="1"/>
    <col min="8458" max="8458" width="15.28515625" style="1" customWidth="1"/>
    <col min="8459" max="8459" width="12.7109375" style="1" customWidth="1"/>
    <col min="8460" max="8460" width="14.28515625" style="1" customWidth="1"/>
    <col min="8461" max="8461" width="10.140625" style="1"/>
    <col min="8462" max="8462" width="25.85546875" style="1" bestFit="1" customWidth="1"/>
    <col min="8463" max="8463" width="20.7109375" style="1" bestFit="1" customWidth="1"/>
    <col min="8464" max="8706" width="10.140625" style="1"/>
    <col min="8707" max="8707" width="91.85546875" style="1" customWidth="1"/>
    <col min="8708" max="8708" width="17.28515625" style="1" bestFit="1" customWidth="1"/>
    <col min="8709" max="8709" width="22" style="1" customWidth="1"/>
    <col min="8710" max="8710" width="25" style="1" customWidth="1"/>
    <col min="8711" max="8711" width="17.28515625" style="1" bestFit="1" customWidth="1"/>
    <col min="8712" max="8712" width="15.140625" style="1" bestFit="1" customWidth="1"/>
    <col min="8713" max="8713" width="20" style="1" customWidth="1"/>
    <col min="8714" max="8714" width="15.28515625" style="1" customWidth="1"/>
    <col min="8715" max="8715" width="12.7109375" style="1" customWidth="1"/>
    <col min="8716" max="8716" width="14.28515625" style="1" customWidth="1"/>
    <col min="8717" max="8717" width="10.140625" style="1"/>
    <col min="8718" max="8718" width="25.85546875" style="1" bestFit="1" customWidth="1"/>
    <col min="8719" max="8719" width="20.7109375" style="1" bestFit="1" customWidth="1"/>
    <col min="8720" max="8962" width="10.140625" style="1"/>
    <col min="8963" max="8963" width="91.85546875" style="1" customWidth="1"/>
    <col min="8964" max="8964" width="17.28515625" style="1" bestFit="1" customWidth="1"/>
    <col min="8965" max="8965" width="22" style="1" customWidth="1"/>
    <col min="8966" max="8966" width="25" style="1" customWidth="1"/>
    <col min="8967" max="8967" width="17.28515625" style="1" bestFit="1" customWidth="1"/>
    <col min="8968" max="8968" width="15.140625" style="1" bestFit="1" customWidth="1"/>
    <col min="8969" max="8969" width="20" style="1" customWidth="1"/>
    <col min="8970" max="8970" width="15.28515625" style="1" customWidth="1"/>
    <col min="8971" max="8971" width="12.7109375" style="1" customWidth="1"/>
    <col min="8972" max="8972" width="14.28515625" style="1" customWidth="1"/>
    <col min="8973" max="8973" width="10.140625" style="1"/>
    <col min="8974" max="8974" width="25.85546875" style="1" bestFit="1" customWidth="1"/>
    <col min="8975" max="8975" width="20.7109375" style="1" bestFit="1" customWidth="1"/>
    <col min="8976" max="9218" width="10.140625" style="1"/>
    <col min="9219" max="9219" width="91.85546875" style="1" customWidth="1"/>
    <col min="9220" max="9220" width="17.28515625" style="1" bestFit="1" customWidth="1"/>
    <col min="9221" max="9221" width="22" style="1" customWidth="1"/>
    <col min="9222" max="9222" width="25" style="1" customWidth="1"/>
    <col min="9223" max="9223" width="17.28515625" style="1" bestFit="1" customWidth="1"/>
    <col min="9224" max="9224" width="15.140625" style="1" bestFit="1" customWidth="1"/>
    <col min="9225" max="9225" width="20" style="1" customWidth="1"/>
    <col min="9226" max="9226" width="15.28515625" style="1" customWidth="1"/>
    <col min="9227" max="9227" width="12.7109375" style="1" customWidth="1"/>
    <col min="9228" max="9228" width="14.28515625" style="1" customWidth="1"/>
    <col min="9229" max="9229" width="10.140625" style="1"/>
    <col min="9230" max="9230" width="25.85546875" style="1" bestFit="1" customWidth="1"/>
    <col min="9231" max="9231" width="20.7109375" style="1" bestFit="1" customWidth="1"/>
    <col min="9232" max="9474" width="10.140625" style="1"/>
    <col min="9475" max="9475" width="91.85546875" style="1" customWidth="1"/>
    <col min="9476" max="9476" width="17.28515625" style="1" bestFit="1" customWidth="1"/>
    <col min="9477" max="9477" width="22" style="1" customWidth="1"/>
    <col min="9478" max="9478" width="25" style="1" customWidth="1"/>
    <col min="9479" max="9479" width="17.28515625" style="1" bestFit="1" customWidth="1"/>
    <col min="9480" max="9480" width="15.140625" style="1" bestFit="1" customWidth="1"/>
    <col min="9481" max="9481" width="20" style="1" customWidth="1"/>
    <col min="9482" max="9482" width="15.28515625" style="1" customWidth="1"/>
    <col min="9483" max="9483" width="12.7109375" style="1" customWidth="1"/>
    <col min="9484" max="9484" width="14.28515625" style="1" customWidth="1"/>
    <col min="9485" max="9485" width="10.140625" style="1"/>
    <col min="9486" max="9486" width="25.85546875" style="1" bestFit="1" customWidth="1"/>
    <col min="9487" max="9487" width="20.7109375" style="1" bestFit="1" customWidth="1"/>
    <col min="9488" max="9730" width="10.140625" style="1"/>
    <col min="9731" max="9731" width="91.85546875" style="1" customWidth="1"/>
    <col min="9732" max="9732" width="17.28515625" style="1" bestFit="1" customWidth="1"/>
    <col min="9733" max="9733" width="22" style="1" customWidth="1"/>
    <col min="9734" max="9734" width="25" style="1" customWidth="1"/>
    <col min="9735" max="9735" width="17.28515625" style="1" bestFit="1" customWidth="1"/>
    <col min="9736" max="9736" width="15.140625" style="1" bestFit="1" customWidth="1"/>
    <col min="9737" max="9737" width="20" style="1" customWidth="1"/>
    <col min="9738" max="9738" width="15.28515625" style="1" customWidth="1"/>
    <col min="9739" max="9739" width="12.7109375" style="1" customWidth="1"/>
    <col min="9740" max="9740" width="14.28515625" style="1" customWidth="1"/>
    <col min="9741" max="9741" width="10.140625" style="1"/>
    <col min="9742" max="9742" width="25.85546875" style="1" bestFit="1" customWidth="1"/>
    <col min="9743" max="9743" width="20.7109375" style="1" bestFit="1" customWidth="1"/>
    <col min="9744" max="9986" width="10.140625" style="1"/>
    <col min="9987" max="9987" width="91.85546875" style="1" customWidth="1"/>
    <col min="9988" max="9988" width="17.28515625" style="1" bestFit="1" customWidth="1"/>
    <col min="9989" max="9989" width="22" style="1" customWidth="1"/>
    <col min="9990" max="9990" width="25" style="1" customWidth="1"/>
    <col min="9991" max="9991" width="17.28515625" style="1" bestFit="1" customWidth="1"/>
    <col min="9992" max="9992" width="15.140625" style="1" bestFit="1" customWidth="1"/>
    <col min="9993" max="9993" width="20" style="1" customWidth="1"/>
    <col min="9994" max="9994" width="15.28515625" style="1" customWidth="1"/>
    <col min="9995" max="9995" width="12.7109375" style="1" customWidth="1"/>
    <col min="9996" max="9996" width="14.28515625" style="1" customWidth="1"/>
    <col min="9997" max="9997" width="10.140625" style="1"/>
    <col min="9998" max="9998" width="25.85546875" style="1" bestFit="1" customWidth="1"/>
    <col min="9999" max="9999" width="20.7109375" style="1" bestFit="1" customWidth="1"/>
    <col min="10000" max="10242" width="10.140625" style="1"/>
    <col min="10243" max="10243" width="91.85546875" style="1" customWidth="1"/>
    <col min="10244" max="10244" width="17.28515625" style="1" bestFit="1" customWidth="1"/>
    <col min="10245" max="10245" width="22" style="1" customWidth="1"/>
    <col min="10246" max="10246" width="25" style="1" customWidth="1"/>
    <col min="10247" max="10247" width="17.28515625" style="1" bestFit="1" customWidth="1"/>
    <col min="10248" max="10248" width="15.140625" style="1" bestFit="1" customWidth="1"/>
    <col min="10249" max="10249" width="20" style="1" customWidth="1"/>
    <col min="10250" max="10250" width="15.28515625" style="1" customWidth="1"/>
    <col min="10251" max="10251" width="12.7109375" style="1" customWidth="1"/>
    <col min="10252" max="10252" width="14.28515625" style="1" customWidth="1"/>
    <col min="10253" max="10253" width="10.140625" style="1"/>
    <col min="10254" max="10254" width="25.85546875" style="1" bestFit="1" customWidth="1"/>
    <col min="10255" max="10255" width="20.7109375" style="1" bestFit="1" customWidth="1"/>
    <col min="10256" max="10498" width="10.140625" style="1"/>
    <col min="10499" max="10499" width="91.85546875" style="1" customWidth="1"/>
    <col min="10500" max="10500" width="17.28515625" style="1" bestFit="1" customWidth="1"/>
    <col min="10501" max="10501" width="22" style="1" customWidth="1"/>
    <col min="10502" max="10502" width="25" style="1" customWidth="1"/>
    <col min="10503" max="10503" width="17.28515625" style="1" bestFit="1" customWidth="1"/>
    <col min="10504" max="10504" width="15.140625" style="1" bestFit="1" customWidth="1"/>
    <col min="10505" max="10505" width="20" style="1" customWidth="1"/>
    <col min="10506" max="10506" width="15.28515625" style="1" customWidth="1"/>
    <col min="10507" max="10507" width="12.7109375" style="1" customWidth="1"/>
    <col min="10508" max="10508" width="14.28515625" style="1" customWidth="1"/>
    <col min="10509" max="10509" width="10.140625" style="1"/>
    <col min="10510" max="10510" width="25.85546875" style="1" bestFit="1" customWidth="1"/>
    <col min="10511" max="10511" width="20.7109375" style="1" bestFit="1" customWidth="1"/>
    <col min="10512" max="10754" width="10.140625" style="1"/>
    <col min="10755" max="10755" width="91.85546875" style="1" customWidth="1"/>
    <col min="10756" max="10756" width="17.28515625" style="1" bestFit="1" customWidth="1"/>
    <col min="10757" max="10757" width="22" style="1" customWidth="1"/>
    <col min="10758" max="10758" width="25" style="1" customWidth="1"/>
    <col min="10759" max="10759" width="17.28515625" style="1" bestFit="1" customWidth="1"/>
    <col min="10760" max="10760" width="15.140625" style="1" bestFit="1" customWidth="1"/>
    <col min="10761" max="10761" width="20" style="1" customWidth="1"/>
    <col min="10762" max="10762" width="15.28515625" style="1" customWidth="1"/>
    <col min="10763" max="10763" width="12.7109375" style="1" customWidth="1"/>
    <col min="10764" max="10764" width="14.28515625" style="1" customWidth="1"/>
    <col min="10765" max="10765" width="10.140625" style="1"/>
    <col min="10766" max="10766" width="25.85546875" style="1" bestFit="1" customWidth="1"/>
    <col min="10767" max="10767" width="20.7109375" style="1" bestFit="1" customWidth="1"/>
    <col min="10768" max="11010" width="10.140625" style="1"/>
    <col min="11011" max="11011" width="91.85546875" style="1" customWidth="1"/>
    <col min="11012" max="11012" width="17.28515625" style="1" bestFit="1" customWidth="1"/>
    <col min="11013" max="11013" width="22" style="1" customWidth="1"/>
    <col min="11014" max="11014" width="25" style="1" customWidth="1"/>
    <col min="11015" max="11015" width="17.28515625" style="1" bestFit="1" customWidth="1"/>
    <col min="11016" max="11016" width="15.140625" style="1" bestFit="1" customWidth="1"/>
    <col min="11017" max="11017" width="20" style="1" customWidth="1"/>
    <col min="11018" max="11018" width="15.28515625" style="1" customWidth="1"/>
    <col min="11019" max="11019" width="12.7109375" style="1" customWidth="1"/>
    <col min="11020" max="11020" width="14.28515625" style="1" customWidth="1"/>
    <col min="11021" max="11021" width="10.140625" style="1"/>
    <col min="11022" max="11022" width="25.85546875" style="1" bestFit="1" customWidth="1"/>
    <col min="11023" max="11023" width="20.7109375" style="1" bestFit="1" customWidth="1"/>
    <col min="11024" max="11266" width="10.140625" style="1"/>
    <col min="11267" max="11267" width="91.85546875" style="1" customWidth="1"/>
    <col min="11268" max="11268" width="17.28515625" style="1" bestFit="1" customWidth="1"/>
    <col min="11269" max="11269" width="22" style="1" customWidth="1"/>
    <col min="11270" max="11270" width="25" style="1" customWidth="1"/>
    <col min="11271" max="11271" width="17.28515625" style="1" bestFit="1" customWidth="1"/>
    <col min="11272" max="11272" width="15.140625" style="1" bestFit="1" customWidth="1"/>
    <col min="11273" max="11273" width="20" style="1" customWidth="1"/>
    <col min="11274" max="11274" width="15.28515625" style="1" customWidth="1"/>
    <col min="11275" max="11275" width="12.7109375" style="1" customWidth="1"/>
    <col min="11276" max="11276" width="14.28515625" style="1" customWidth="1"/>
    <col min="11277" max="11277" width="10.140625" style="1"/>
    <col min="11278" max="11278" width="25.85546875" style="1" bestFit="1" customWidth="1"/>
    <col min="11279" max="11279" width="20.7109375" style="1" bestFit="1" customWidth="1"/>
    <col min="11280" max="11522" width="10.140625" style="1"/>
    <col min="11523" max="11523" width="91.85546875" style="1" customWidth="1"/>
    <col min="11524" max="11524" width="17.28515625" style="1" bestFit="1" customWidth="1"/>
    <col min="11525" max="11525" width="22" style="1" customWidth="1"/>
    <col min="11526" max="11526" width="25" style="1" customWidth="1"/>
    <col min="11527" max="11527" width="17.28515625" style="1" bestFit="1" customWidth="1"/>
    <col min="11528" max="11528" width="15.140625" style="1" bestFit="1" customWidth="1"/>
    <col min="11529" max="11529" width="20" style="1" customWidth="1"/>
    <col min="11530" max="11530" width="15.28515625" style="1" customWidth="1"/>
    <col min="11531" max="11531" width="12.7109375" style="1" customWidth="1"/>
    <col min="11532" max="11532" width="14.28515625" style="1" customWidth="1"/>
    <col min="11533" max="11533" width="10.140625" style="1"/>
    <col min="11534" max="11534" width="25.85546875" style="1" bestFit="1" customWidth="1"/>
    <col min="11535" max="11535" width="20.7109375" style="1" bestFit="1" customWidth="1"/>
    <col min="11536" max="11778" width="10.140625" style="1"/>
    <col min="11779" max="11779" width="91.85546875" style="1" customWidth="1"/>
    <col min="11780" max="11780" width="17.28515625" style="1" bestFit="1" customWidth="1"/>
    <col min="11781" max="11781" width="22" style="1" customWidth="1"/>
    <col min="11782" max="11782" width="25" style="1" customWidth="1"/>
    <col min="11783" max="11783" width="17.28515625" style="1" bestFit="1" customWidth="1"/>
    <col min="11784" max="11784" width="15.140625" style="1" bestFit="1" customWidth="1"/>
    <col min="11785" max="11785" width="20" style="1" customWidth="1"/>
    <col min="11786" max="11786" width="15.28515625" style="1" customWidth="1"/>
    <col min="11787" max="11787" width="12.7109375" style="1" customWidth="1"/>
    <col min="11788" max="11788" width="14.28515625" style="1" customWidth="1"/>
    <col min="11789" max="11789" width="10.140625" style="1"/>
    <col min="11790" max="11790" width="25.85546875" style="1" bestFit="1" customWidth="1"/>
    <col min="11791" max="11791" width="20.7109375" style="1" bestFit="1" customWidth="1"/>
    <col min="11792" max="12034" width="10.140625" style="1"/>
    <col min="12035" max="12035" width="91.85546875" style="1" customWidth="1"/>
    <col min="12036" max="12036" width="17.28515625" style="1" bestFit="1" customWidth="1"/>
    <col min="12037" max="12037" width="22" style="1" customWidth="1"/>
    <col min="12038" max="12038" width="25" style="1" customWidth="1"/>
    <col min="12039" max="12039" width="17.28515625" style="1" bestFit="1" customWidth="1"/>
    <col min="12040" max="12040" width="15.140625" style="1" bestFit="1" customWidth="1"/>
    <col min="12041" max="12041" width="20" style="1" customWidth="1"/>
    <col min="12042" max="12042" width="15.28515625" style="1" customWidth="1"/>
    <col min="12043" max="12043" width="12.7109375" style="1" customWidth="1"/>
    <col min="12044" max="12044" width="14.28515625" style="1" customWidth="1"/>
    <col min="12045" max="12045" width="10.140625" style="1"/>
    <col min="12046" max="12046" width="25.85546875" style="1" bestFit="1" customWidth="1"/>
    <col min="12047" max="12047" width="20.7109375" style="1" bestFit="1" customWidth="1"/>
    <col min="12048" max="12290" width="10.140625" style="1"/>
    <col min="12291" max="12291" width="91.85546875" style="1" customWidth="1"/>
    <col min="12292" max="12292" width="17.28515625" style="1" bestFit="1" customWidth="1"/>
    <col min="12293" max="12293" width="22" style="1" customWidth="1"/>
    <col min="12294" max="12294" width="25" style="1" customWidth="1"/>
    <col min="12295" max="12295" width="17.28515625" style="1" bestFit="1" customWidth="1"/>
    <col min="12296" max="12296" width="15.140625" style="1" bestFit="1" customWidth="1"/>
    <col min="12297" max="12297" width="20" style="1" customWidth="1"/>
    <col min="12298" max="12298" width="15.28515625" style="1" customWidth="1"/>
    <col min="12299" max="12299" width="12.7109375" style="1" customWidth="1"/>
    <col min="12300" max="12300" width="14.28515625" style="1" customWidth="1"/>
    <col min="12301" max="12301" width="10.140625" style="1"/>
    <col min="12302" max="12302" width="25.85546875" style="1" bestFit="1" customWidth="1"/>
    <col min="12303" max="12303" width="20.7109375" style="1" bestFit="1" customWidth="1"/>
    <col min="12304" max="12546" width="10.140625" style="1"/>
    <col min="12547" max="12547" width="91.85546875" style="1" customWidth="1"/>
    <col min="12548" max="12548" width="17.28515625" style="1" bestFit="1" customWidth="1"/>
    <col min="12549" max="12549" width="22" style="1" customWidth="1"/>
    <col min="12550" max="12550" width="25" style="1" customWidth="1"/>
    <col min="12551" max="12551" width="17.28515625" style="1" bestFit="1" customWidth="1"/>
    <col min="12552" max="12552" width="15.140625" style="1" bestFit="1" customWidth="1"/>
    <col min="12553" max="12553" width="20" style="1" customWidth="1"/>
    <col min="12554" max="12554" width="15.28515625" style="1" customWidth="1"/>
    <col min="12555" max="12555" width="12.7109375" style="1" customWidth="1"/>
    <col min="12556" max="12556" width="14.28515625" style="1" customWidth="1"/>
    <col min="12557" max="12557" width="10.140625" style="1"/>
    <col min="12558" max="12558" width="25.85546875" style="1" bestFit="1" customWidth="1"/>
    <col min="12559" max="12559" width="20.7109375" style="1" bestFit="1" customWidth="1"/>
    <col min="12560" max="12802" width="10.140625" style="1"/>
    <col min="12803" max="12803" width="91.85546875" style="1" customWidth="1"/>
    <col min="12804" max="12804" width="17.28515625" style="1" bestFit="1" customWidth="1"/>
    <col min="12805" max="12805" width="22" style="1" customWidth="1"/>
    <col min="12806" max="12806" width="25" style="1" customWidth="1"/>
    <col min="12807" max="12807" width="17.28515625" style="1" bestFit="1" customWidth="1"/>
    <col min="12808" max="12808" width="15.140625" style="1" bestFit="1" customWidth="1"/>
    <col min="12809" max="12809" width="20" style="1" customWidth="1"/>
    <col min="12810" max="12810" width="15.28515625" style="1" customWidth="1"/>
    <col min="12811" max="12811" width="12.7109375" style="1" customWidth="1"/>
    <col min="12812" max="12812" width="14.28515625" style="1" customWidth="1"/>
    <col min="12813" max="12813" width="10.140625" style="1"/>
    <col min="12814" max="12814" width="25.85546875" style="1" bestFit="1" customWidth="1"/>
    <col min="12815" max="12815" width="20.7109375" style="1" bestFit="1" customWidth="1"/>
    <col min="12816" max="13058" width="10.140625" style="1"/>
    <col min="13059" max="13059" width="91.85546875" style="1" customWidth="1"/>
    <col min="13060" max="13060" width="17.28515625" style="1" bestFit="1" customWidth="1"/>
    <col min="13061" max="13061" width="22" style="1" customWidth="1"/>
    <col min="13062" max="13062" width="25" style="1" customWidth="1"/>
    <col min="13063" max="13063" width="17.28515625" style="1" bestFit="1" customWidth="1"/>
    <col min="13064" max="13064" width="15.140625" style="1" bestFit="1" customWidth="1"/>
    <col min="13065" max="13065" width="20" style="1" customWidth="1"/>
    <col min="13066" max="13066" width="15.28515625" style="1" customWidth="1"/>
    <col min="13067" max="13067" width="12.7109375" style="1" customWidth="1"/>
    <col min="13068" max="13068" width="14.28515625" style="1" customWidth="1"/>
    <col min="13069" max="13069" width="10.140625" style="1"/>
    <col min="13070" max="13070" width="25.85546875" style="1" bestFit="1" customWidth="1"/>
    <col min="13071" max="13071" width="20.7109375" style="1" bestFit="1" customWidth="1"/>
    <col min="13072" max="13314" width="10.140625" style="1"/>
    <col min="13315" max="13315" width="91.85546875" style="1" customWidth="1"/>
    <col min="13316" max="13316" width="17.28515625" style="1" bestFit="1" customWidth="1"/>
    <col min="13317" max="13317" width="22" style="1" customWidth="1"/>
    <col min="13318" max="13318" width="25" style="1" customWidth="1"/>
    <col min="13319" max="13319" width="17.28515625" style="1" bestFit="1" customWidth="1"/>
    <col min="13320" max="13320" width="15.140625" style="1" bestFit="1" customWidth="1"/>
    <col min="13321" max="13321" width="20" style="1" customWidth="1"/>
    <col min="13322" max="13322" width="15.28515625" style="1" customWidth="1"/>
    <col min="13323" max="13323" width="12.7109375" style="1" customWidth="1"/>
    <col min="13324" max="13324" width="14.28515625" style="1" customWidth="1"/>
    <col min="13325" max="13325" width="10.140625" style="1"/>
    <col min="13326" max="13326" width="25.85546875" style="1" bestFit="1" customWidth="1"/>
    <col min="13327" max="13327" width="20.7109375" style="1" bestFit="1" customWidth="1"/>
    <col min="13328" max="13570" width="10.140625" style="1"/>
    <col min="13571" max="13571" width="91.85546875" style="1" customWidth="1"/>
    <col min="13572" max="13572" width="17.28515625" style="1" bestFit="1" customWidth="1"/>
    <col min="13573" max="13573" width="22" style="1" customWidth="1"/>
    <col min="13574" max="13574" width="25" style="1" customWidth="1"/>
    <col min="13575" max="13575" width="17.28515625" style="1" bestFit="1" customWidth="1"/>
    <col min="13576" max="13576" width="15.140625" style="1" bestFit="1" customWidth="1"/>
    <col min="13577" max="13577" width="20" style="1" customWidth="1"/>
    <col min="13578" max="13578" width="15.28515625" style="1" customWidth="1"/>
    <col min="13579" max="13579" width="12.7109375" style="1" customWidth="1"/>
    <col min="13580" max="13580" width="14.28515625" style="1" customWidth="1"/>
    <col min="13581" max="13581" width="10.140625" style="1"/>
    <col min="13582" max="13582" width="25.85546875" style="1" bestFit="1" customWidth="1"/>
    <col min="13583" max="13583" width="20.7109375" style="1" bestFit="1" customWidth="1"/>
    <col min="13584" max="13826" width="10.140625" style="1"/>
    <col min="13827" max="13827" width="91.85546875" style="1" customWidth="1"/>
    <col min="13828" max="13828" width="17.28515625" style="1" bestFit="1" customWidth="1"/>
    <col min="13829" max="13829" width="22" style="1" customWidth="1"/>
    <col min="13830" max="13830" width="25" style="1" customWidth="1"/>
    <col min="13831" max="13831" width="17.28515625" style="1" bestFit="1" customWidth="1"/>
    <col min="13832" max="13832" width="15.140625" style="1" bestFit="1" customWidth="1"/>
    <col min="13833" max="13833" width="20" style="1" customWidth="1"/>
    <col min="13834" max="13834" width="15.28515625" style="1" customWidth="1"/>
    <col min="13835" max="13835" width="12.7109375" style="1" customWidth="1"/>
    <col min="13836" max="13836" width="14.28515625" style="1" customWidth="1"/>
    <col min="13837" max="13837" width="10.140625" style="1"/>
    <col min="13838" max="13838" width="25.85546875" style="1" bestFit="1" customWidth="1"/>
    <col min="13839" max="13839" width="20.7109375" style="1" bestFit="1" customWidth="1"/>
    <col min="13840" max="14082" width="10.140625" style="1"/>
    <col min="14083" max="14083" width="91.85546875" style="1" customWidth="1"/>
    <col min="14084" max="14084" width="17.28515625" style="1" bestFit="1" customWidth="1"/>
    <col min="14085" max="14085" width="22" style="1" customWidth="1"/>
    <col min="14086" max="14086" width="25" style="1" customWidth="1"/>
    <col min="14087" max="14087" width="17.28515625" style="1" bestFit="1" customWidth="1"/>
    <col min="14088" max="14088" width="15.140625" style="1" bestFit="1" customWidth="1"/>
    <col min="14089" max="14089" width="20" style="1" customWidth="1"/>
    <col min="14090" max="14090" width="15.28515625" style="1" customWidth="1"/>
    <col min="14091" max="14091" width="12.7109375" style="1" customWidth="1"/>
    <col min="14092" max="14092" width="14.28515625" style="1" customWidth="1"/>
    <col min="14093" max="14093" width="10.140625" style="1"/>
    <col min="14094" max="14094" width="25.85546875" style="1" bestFit="1" customWidth="1"/>
    <col min="14095" max="14095" width="20.7109375" style="1" bestFit="1" customWidth="1"/>
    <col min="14096" max="14338" width="10.140625" style="1"/>
    <col min="14339" max="14339" width="91.85546875" style="1" customWidth="1"/>
    <col min="14340" max="14340" width="17.28515625" style="1" bestFit="1" customWidth="1"/>
    <col min="14341" max="14341" width="22" style="1" customWidth="1"/>
    <col min="14342" max="14342" width="25" style="1" customWidth="1"/>
    <col min="14343" max="14343" width="17.28515625" style="1" bestFit="1" customWidth="1"/>
    <col min="14344" max="14344" width="15.140625" style="1" bestFit="1" customWidth="1"/>
    <col min="14345" max="14345" width="20" style="1" customWidth="1"/>
    <col min="14346" max="14346" width="15.28515625" style="1" customWidth="1"/>
    <col min="14347" max="14347" width="12.7109375" style="1" customWidth="1"/>
    <col min="14348" max="14348" width="14.28515625" style="1" customWidth="1"/>
    <col min="14349" max="14349" width="10.140625" style="1"/>
    <col min="14350" max="14350" width="25.85546875" style="1" bestFit="1" customWidth="1"/>
    <col min="14351" max="14351" width="20.7109375" style="1" bestFit="1" customWidth="1"/>
    <col min="14352" max="14594" width="10.140625" style="1"/>
    <col min="14595" max="14595" width="91.85546875" style="1" customWidth="1"/>
    <col min="14596" max="14596" width="17.28515625" style="1" bestFit="1" customWidth="1"/>
    <col min="14597" max="14597" width="22" style="1" customWidth="1"/>
    <col min="14598" max="14598" width="25" style="1" customWidth="1"/>
    <col min="14599" max="14599" width="17.28515625" style="1" bestFit="1" customWidth="1"/>
    <col min="14600" max="14600" width="15.140625" style="1" bestFit="1" customWidth="1"/>
    <col min="14601" max="14601" width="20" style="1" customWidth="1"/>
    <col min="14602" max="14602" width="15.28515625" style="1" customWidth="1"/>
    <col min="14603" max="14603" width="12.7109375" style="1" customWidth="1"/>
    <col min="14604" max="14604" width="14.28515625" style="1" customWidth="1"/>
    <col min="14605" max="14605" width="10.140625" style="1"/>
    <col min="14606" max="14606" width="25.85546875" style="1" bestFit="1" customWidth="1"/>
    <col min="14607" max="14607" width="20.7109375" style="1" bestFit="1" customWidth="1"/>
    <col min="14608" max="14850" width="10.140625" style="1"/>
    <col min="14851" max="14851" width="91.85546875" style="1" customWidth="1"/>
    <col min="14852" max="14852" width="17.28515625" style="1" bestFit="1" customWidth="1"/>
    <col min="14853" max="14853" width="22" style="1" customWidth="1"/>
    <col min="14854" max="14854" width="25" style="1" customWidth="1"/>
    <col min="14855" max="14855" width="17.28515625" style="1" bestFit="1" customWidth="1"/>
    <col min="14856" max="14856" width="15.140625" style="1" bestFit="1" customWidth="1"/>
    <col min="14857" max="14857" width="20" style="1" customWidth="1"/>
    <col min="14858" max="14858" width="15.28515625" style="1" customWidth="1"/>
    <col min="14859" max="14859" width="12.7109375" style="1" customWidth="1"/>
    <col min="14860" max="14860" width="14.28515625" style="1" customWidth="1"/>
    <col min="14861" max="14861" width="10.140625" style="1"/>
    <col min="14862" max="14862" width="25.85546875" style="1" bestFit="1" customWidth="1"/>
    <col min="14863" max="14863" width="20.7109375" style="1" bestFit="1" customWidth="1"/>
    <col min="14864" max="15106" width="10.140625" style="1"/>
    <col min="15107" max="15107" width="91.85546875" style="1" customWidth="1"/>
    <col min="15108" max="15108" width="17.28515625" style="1" bestFit="1" customWidth="1"/>
    <col min="15109" max="15109" width="22" style="1" customWidth="1"/>
    <col min="15110" max="15110" width="25" style="1" customWidth="1"/>
    <col min="15111" max="15111" width="17.28515625" style="1" bestFit="1" customWidth="1"/>
    <col min="15112" max="15112" width="15.140625" style="1" bestFit="1" customWidth="1"/>
    <col min="15113" max="15113" width="20" style="1" customWidth="1"/>
    <col min="15114" max="15114" width="15.28515625" style="1" customWidth="1"/>
    <col min="15115" max="15115" width="12.7109375" style="1" customWidth="1"/>
    <col min="15116" max="15116" width="14.28515625" style="1" customWidth="1"/>
    <col min="15117" max="15117" width="10.140625" style="1"/>
    <col min="15118" max="15118" width="25.85546875" style="1" bestFit="1" customWidth="1"/>
    <col min="15119" max="15119" width="20.7109375" style="1" bestFit="1" customWidth="1"/>
    <col min="15120" max="15362" width="10.140625" style="1"/>
    <col min="15363" max="15363" width="91.85546875" style="1" customWidth="1"/>
    <col min="15364" max="15364" width="17.28515625" style="1" bestFit="1" customWidth="1"/>
    <col min="15365" max="15365" width="22" style="1" customWidth="1"/>
    <col min="15366" max="15366" width="25" style="1" customWidth="1"/>
    <col min="15367" max="15367" width="17.28515625" style="1" bestFit="1" customWidth="1"/>
    <col min="15368" max="15368" width="15.140625" style="1" bestFit="1" customWidth="1"/>
    <col min="15369" max="15369" width="20" style="1" customWidth="1"/>
    <col min="15370" max="15370" width="15.28515625" style="1" customWidth="1"/>
    <col min="15371" max="15371" width="12.7109375" style="1" customWidth="1"/>
    <col min="15372" max="15372" width="14.28515625" style="1" customWidth="1"/>
    <col min="15373" max="15373" width="10.140625" style="1"/>
    <col min="15374" max="15374" width="25.85546875" style="1" bestFit="1" customWidth="1"/>
    <col min="15375" max="15375" width="20.7109375" style="1" bestFit="1" customWidth="1"/>
    <col min="15376" max="15618" width="10.140625" style="1"/>
    <col min="15619" max="15619" width="91.85546875" style="1" customWidth="1"/>
    <col min="15620" max="15620" width="17.28515625" style="1" bestFit="1" customWidth="1"/>
    <col min="15621" max="15621" width="22" style="1" customWidth="1"/>
    <col min="15622" max="15622" width="25" style="1" customWidth="1"/>
    <col min="15623" max="15623" width="17.28515625" style="1" bestFit="1" customWidth="1"/>
    <col min="15624" max="15624" width="15.140625" style="1" bestFit="1" customWidth="1"/>
    <col min="15625" max="15625" width="20" style="1" customWidth="1"/>
    <col min="15626" max="15626" width="15.28515625" style="1" customWidth="1"/>
    <col min="15627" max="15627" width="12.7109375" style="1" customWidth="1"/>
    <col min="15628" max="15628" width="14.28515625" style="1" customWidth="1"/>
    <col min="15629" max="15629" width="10.140625" style="1"/>
    <col min="15630" max="15630" width="25.85546875" style="1" bestFit="1" customWidth="1"/>
    <col min="15631" max="15631" width="20.7109375" style="1" bestFit="1" customWidth="1"/>
    <col min="15632" max="15874" width="10.140625" style="1"/>
    <col min="15875" max="15875" width="91.85546875" style="1" customWidth="1"/>
    <col min="15876" max="15876" width="17.28515625" style="1" bestFit="1" customWidth="1"/>
    <col min="15877" max="15877" width="22" style="1" customWidth="1"/>
    <col min="15878" max="15878" width="25" style="1" customWidth="1"/>
    <col min="15879" max="15879" width="17.28515625" style="1" bestFit="1" customWidth="1"/>
    <col min="15880" max="15880" width="15.140625" style="1" bestFit="1" customWidth="1"/>
    <col min="15881" max="15881" width="20" style="1" customWidth="1"/>
    <col min="15882" max="15882" width="15.28515625" style="1" customWidth="1"/>
    <col min="15883" max="15883" width="12.7109375" style="1" customWidth="1"/>
    <col min="15884" max="15884" width="14.28515625" style="1" customWidth="1"/>
    <col min="15885" max="15885" width="10.140625" style="1"/>
    <col min="15886" max="15886" width="25.85546875" style="1" bestFit="1" customWidth="1"/>
    <col min="15887" max="15887" width="20.7109375" style="1" bestFit="1" customWidth="1"/>
    <col min="15888" max="16130" width="10.140625" style="1"/>
    <col min="16131" max="16131" width="91.85546875" style="1" customWidth="1"/>
    <col min="16132" max="16132" width="17.28515625" style="1" bestFit="1" customWidth="1"/>
    <col min="16133" max="16133" width="22" style="1" customWidth="1"/>
    <col min="16134" max="16134" width="25" style="1" customWidth="1"/>
    <col min="16135" max="16135" width="17.28515625" style="1" bestFit="1" customWidth="1"/>
    <col min="16136" max="16136" width="15.140625" style="1" bestFit="1" customWidth="1"/>
    <col min="16137" max="16137" width="20" style="1" customWidth="1"/>
    <col min="16138" max="16138" width="15.28515625" style="1" customWidth="1"/>
    <col min="16139" max="16139" width="12.7109375" style="1" customWidth="1"/>
    <col min="16140" max="16140" width="14.28515625" style="1" customWidth="1"/>
    <col min="16141" max="16141" width="10.140625" style="1"/>
    <col min="16142" max="16142" width="25.85546875" style="1" bestFit="1" customWidth="1"/>
    <col min="16143" max="16143" width="20.7109375" style="1" bestFit="1" customWidth="1"/>
    <col min="16144" max="16384" width="10.140625" style="1"/>
  </cols>
  <sheetData>
    <row r="1" spans="1:15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</row>
    <row r="2" spans="1:1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</row>
    <row r="3" spans="1:15" ht="15" customHeight="1">
      <c r="A3" s="112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</row>
    <row r="5" spans="1:15">
      <c r="A5" s="1167"/>
      <c r="B5" s="1167"/>
      <c r="C5" s="1167"/>
      <c r="D5" s="1167"/>
      <c r="E5" s="1167"/>
      <c r="F5" s="1167"/>
      <c r="G5" s="1167"/>
      <c r="H5" s="1167"/>
      <c r="I5" s="1167"/>
      <c r="J5" s="1167"/>
    </row>
    <row r="6" spans="1:15" ht="15.75" customHeight="1" thickBot="1">
      <c r="B6" s="1133" t="s">
        <v>1079</v>
      </c>
      <c r="C6" s="1133"/>
      <c r="D6" s="1133"/>
      <c r="E6" s="1133"/>
      <c r="F6" s="1133"/>
      <c r="G6" s="1133"/>
      <c r="H6" s="1133"/>
      <c r="I6" s="1133"/>
      <c r="J6" s="1133"/>
      <c r="K6" s="1133"/>
      <c r="L6" s="1133"/>
    </row>
    <row r="7" spans="1:15" ht="15.75" thickBot="1">
      <c r="B7" s="953">
        <v>2021</v>
      </c>
      <c r="C7" s="953"/>
      <c r="D7" s="953"/>
      <c r="E7" s="953"/>
      <c r="F7" s="953"/>
      <c r="G7" s="953"/>
      <c r="H7" s="953"/>
      <c r="I7" s="953"/>
      <c r="J7" s="953"/>
      <c r="K7" s="953"/>
      <c r="L7" s="953"/>
      <c r="N7" s="454" t="s">
        <v>435</v>
      </c>
      <c r="O7" s="455">
        <v>5328201293349.9424</v>
      </c>
    </row>
    <row r="8" spans="1:15">
      <c r="B8" s="989" t="s">
        <v>454</v>
      </c>
      <c r="C8" s="989"/>
      <c r="D8" s="989"/>
      <c r="E8" s="989"/>
      <c r="F8" s="989"/>
      <c r="G8" s="989"/>
      <c r="H8" s="989"/>
      <c r="I8" s="989"/>
      <c r="J8" s="989"/>
      <c r="K8" s="989"/>
      <c r="L8" s="989"/>
    </row>
    <row r="9" spans="1:15" ht="15.75" thickBot="1">
      <c r="B9" s="493"/>
      <c r="C9" s="493"/>
      <c r="D9" s="493"/>
      <c r="E9" s="493"/>
      <c r="F9" s="493"/>
      <c r="G9" s="493"/>
      <c r="H9" s="493"/>
      <c r="I9" s="493"/>
      <c r="J9" s="493"/>
      <c r="K9" s="493"/>
    </row>
    <row r="10" spans="1:15" ht="15.75" thickBot="1">
      <c r="B10" s="1135" t="s">
        <v>1022</v>
      </c>
      <c r="C10" s="236">
        <v>2020</v>
      </c>
      <c r="D10" s="1163">
        <v>2021</v>
      </c>
      <c r="E10" s="1164"/>
      <c r="F10" s="1164"/>
      <c r="G10" s="1164"/>
      <c r="H10" s="1164"/>
      <c r="I10" s="1165"/>
      <c r="J10" s="1163" t="s">
        <v>266</v>
      </c>
      <c r="K10" s="1165"/>
      <c r="L10" s="1138" t="s">
        <v>1023</v>
      </c>
    </row>
    <row r="11" spans="1:15" ht="15.75" thickBot="1">
      <c r="B11" s="1136"/>
      <c r="C11" s="1141" t="s">
        <v>267</v>
      </c>
      <c r="D11" s="1141" t="s">
        <v>268</v>
      </c>
      <c r="E11" s="1141" t="s">
        <v>660</v>
      </c>
      <c r="F11" s="1141" t="s">
        <v>269</v>
      </c>
      <c r="G11" s="1141" t="s">
        <v>267</v>
      </c>
      <c r="H11" s="1149" t="s">
        <v>270</v>
      </c>
      <c r="I11" s="1149" t="s">
        <v>271</v>
      </c>
      <c r="J11" s="1161" t="s">
        <v>272</v>
      </c>
      <c r="K11" s="1162"/>
      <c r="L11" s="1139"/>
    </row>
    <row r="12" spans="1:15" ht="18.600000000000001" customHeight="1" thickBot="1">
      <c r="B12" s="1136"/>
      <c r="C12" s="1142"/>
      <c r="D12" s="1142"/>
      <c r="E12" s="1142"/>
      <c r="F12" s="1142"/>
      <c r="G12" s="1142"/>
      <c r="H12" s="1166"/>
      <c r="I12" s="1166"/>
      <c r="J12" s="237" t="s">
        <v>273</v>
      </c>
      <c r="K12" s="237" t="s">
        <v>274</v>
      </c>
      <c r="L12" s="1140"/>
    </row>
    <row r="13" spans="1:15" ht="15.75" thickBot="1">
      <c r="B13" s="1137"/>
      <c r="C13" s="202">
        <v>1</v>
      </c>
      <c r="D13" s="202">
        <v>2</v>
      </c>
      <c r="E13" s="202">
        <v>3</v>
      </c>
      <c r="F13" s="202">
        <v>4</v>
      </c>
      <c r="G13" s="506">
        <v>5</v>
      </c>
      <c r="H13" s="506">
        <v>6</v>
      </c>
      <c r="I13" s="507" t="s">
        <v>657</v>
      </c>
      <c r="J13" s="238" t="s">
        <v>658</v>
      </c>
      <c r="K13" s="506" t="s">
        <v>453</v>
      </c>
      <c r="L13" s="203" t="s">
        <v>659</v>
      </c>
    </row>
    <row r="14" spans="1:15">
      <c r="B14" s="41" t="s">
        <v>279</v>
      </c>
      <c r="C14" s="223">
        <f>C15+C24</f>
        <v>77181493515.720078</v>
      </c>
      <c r="D14" s="223">
        <f>D15+D24</f>
        <v>122275026084</v>
      </c>
      <c r="E14" s="223">
        <v>146255826886.1499</v>
      </c>
      <c r="F14" s="223">
        <v>91909497415.340012</v>
      </c>
      <c r="G14" s="223">
        <v>88415869541.959442</v>
      </c>
      <c r="H14" s="208">
        <v>88415869541.960297</v>
      </c>
      <c r="I14" s="80">
        <f>G14/E14</f>
        <v>0.60452886852012477</v>
      </c>
      <c r="J14" s="223">
        <f>G14-C14</f>
        <v>11234376026.239365</v>
      </c>
      <c r="K14" s="249">
        <f>IFERROR(((G14/C14)-1),"-")</f>
        <v>0.14555789884982184</v>
      </c>
      <c r="L14" s="250">
        <f>G14/$O$7</f>
        <v>1.6593943185350395E-2</v>
      </c>
      <c r="M14" s="45"/>
      <c r="N14" s="46"/>
      <c r="O14" s="47"/>
    </row>
    <row r="15" spans="1:15">
      <c r="B15" s="259" t="s">
        <v>139</v>
      </c>
      <c r="C15" s="260">
        <v>69766900490.380081</v>
      </c>
      <c r="D15" s="260">
        <v>93496036689</v>
      </c>
      <c r="E15" s="260">
        <v>112262224929.6199</v>
      </c>
      <c r="F15" s="260">
        <v>79926157192.129135</v>
      </c>
      <c r="G15" s="260">
        <v>78471872505.129425</v>
      </c>
      <c r="H15" s="261">
        <v>78471872505.129639</v>
      </c>
      <c r="I15" s="262">
        <f t="shared" ref="I15:I45" si="0">G15/E15</f>
        <v>0.69900514224019228</v>
      </c>
      <c r="J15" s="260">
        <f t="shared" ref="J15:J47" si="1">G15-C15</f>
        <v>8704972014.7493439</v>
      </c>
      <c r="K15" s="263">
        <f>IFERROR(((G15/C15)-1),"-")</f>
        <v>0.12477223373209245</v>
      </c>
      <c r="L15" s="18">
        <f>G15/$O$7</f>
        <v>1.4727647884299928E-2</v>
      </c>
      <c r="M15" s="45"/>
      <c r="N15" s="28"/>
      <c r="O15" s="46"/>
    </row>
    <row r="16" spans="1:15">
      <c r="B16" s="49" t="s">
        <v>140</v>
      </c>
      <c r="C16" s="245">
        <v>69388228747.340088</v>
      </c>
      <c r="D16" s="245">
        <v>91056733378</v>
      </c>
      <c r="E16" s="245">
        <v>108456661317.9799</v>
      </c>
      <c r="F16" s="245">
        <v>79641377903.979126</v>
      </c>
      <c r="G16" s="245">
        <v>78187103216.979416</v>
      </c>
      <c r="H16" s="210">
        <v>78187103216.97963</v>
      </c>
      <c r="I16" s="242">
        <f t="shared" si="0"/>
        <v>0.72090641798151667</v>
      </c>
      <c r="J16" s="245">
        <f t="shared" si="1"/>
        <v>8798874469.639328</v>
      </c>
      <c r="K16" s="251">
        <f>IFERROR(((G16/C16)-1),"-")</f>
        <v>0.12680644294406518</v>
      </c>
      <c r="L16" s="252">
        <f t="shared" ref="L16:L47" si="2">G16/$O$7</f>
        <v>1.4674202214275145E-2</v>
      </c>
      <c r="M16" s="28"/>
      <c r="N16" s="28"/>
      <c r="O16" s="28"/>
    </row>
    <row r="17" spans="2:16">
      <c r="B17" s="51" t="s">
        <v>280</v>
      </c>
      <c r="C17" s="246">
        <v>59843499084.50988</v>
      </c>
      <c r="D17" s="246">
        <v>70297794000</v>
      </c>
      <c r="E17" s="245">
        <v>80786385465.710098</v>
      </c>
      <c r="F17" s="246">
        <v>68123365271.609871</v>
      </c>
      <c r="G17" s="246">
        <v>67693396245.049545</v>
      </c>
      <c r="H17" s="211">
        <v>67693396245.05014</v>
      </c>
      <c r="I17" s="242">
        <f t="shared" si="0"/>
        <v>0.83793074606342066</v>
      </c>
      <c r="J17" s="246">
        <f t="shared" si="1"/>
        <v>7849897160.5396652</v>
      </c>
      <c r="K17" s="251">
        <f t="shared" ref="K17:K47" si="3">IFERROR(((G17/C17)-1),"-")</f>
        <v>0.13117376625076993</v>
      </c>
      <c r="L17" s="252">
        <f t="shared" si="2"/>
        <v>1.2704737024394477E-2</v>
      </c>
      <c r="M17" s="28"/>
      <c r="N17" s="28"/>
    </row>
    <row r="18" spans="2:16">
      <c r="B18" s="51" t="s">
        <v>281</v>
      </c>
      <c r="C18" s="246">
        <v>9519417415.2099857</v>
      </c>
      <c r="D18" s="246">
        <v>20460458596</v>
      </c>
      <c r="E18" s="245">
        <v>27407521851.439999</v>
      </c>
      <c r="F18" s="246">
        <v>11486879886.079969</v>
      </c>
      <c r="G18" s="246">
        <v>10462579099.949966</v>
      </c>
      <c r="H18" s="211">
        <v>10462579099.950026</v>
      </c>
      <c r="I18" s="242">
        <f t="shared" si="0"/>
        <v>0.38174115692259347</v>
      </c>
      <c r="J18" s="246">
        <f t="shared" si="1"/>
        <v>943161684.7399807</v>
      </c>
      <c r="K18" s="251">
        <f t="shared" si="3"/>
        <v>9.9077668685166653E-2</v>
      </c>
      <c r="L18" s="252">
        <f t="shared" si="2"/>
        <v>1.9636230922822255E-3</v>
      </c>
      <c r="M18" s="28"/>
      <c r="N18" s="28"/>
    </row>
    <row r="19" spans="2:16">
      <c r="B19" s="51" t="s">
        <v>282</v>
      </c>
      <c r="C19" s="246">
        <v>25312247.619999997</v>
      </c>
      <c r="D19" s="246">
        <v>298480782</v>
      </c>
      <c r="E19" s="245">
        <v>306155004.05000007</v>
      </c>
      <c r="F19" s="246">
        <v>31132746.290000003</v>
      </c>
      <c r="G19" s="246">
        <v>31127871.98</v>
      </c>
      <c r="H19" s="211">
        <v>31127871.980000008</v>
      </c>
      <c r="I19" s="242">
        <f t="shared" si="0"/>
        <v>0.1016735691666706</v>
      </c>
      <c r="J19" s="246">
        <f t="shared" si="1"/>
        <v>5815624.3600000031</v>
      </c>
      <c r="K19" s="251">
        <f t="shared" si="3"/>
        <v>0.22975535192713958</v>
      </c>
      <c r="L19" s="252">
        <f t="shared" si="2"/>
        <v>5.8420975984616587E-6</v>
      </c>
      <c r="M19" s="28"/>
      <c r="N19" s="28"/>
    </row>
    <row r="20" spans="2:16">
      <c r="B20" s="49" t="s">
        <v>283</v>
      </c>
      <c r="C20" s="245">
        <v>0</v>
      </c>
      <c r="D20" s="245">
        <v>1551339667</v>
      </c>
      <c r="E20" s="245">
        <v>1550939667</v>
      </c>
      <c r="F20" s="245">
        <v>0</v>
      </c>
      <c r="G20" s="245">
        <v>0</v>
      </c>
      <c r="H20" s="210">
        <v>0</v>
      </c>
      <c r="I20" s="242">
        <f t="shared" si="0"/>
        <v>0</v>
      </c>
      <c r="J20" s="245">
        <f t="shared" si="1"/>
        <v>0</v>
      </c>
      <c r="K20" s="251" t="str">
        <f t="shared" si="3"/>
        <v>-</v>
      </c>
      <c r="L20" s="252">
        <f t="shared" si="2"/>
        <v>0</v>
      </c>
      <c r="N20" s="28"/>
      <c r="O20" s="28"/>
    </row>
    <row r="21" spans="2:16">
      <c r="B21" s="49" t="s">
        <v>142</v>
      </c>
      <c r="C21" s="245">
        <v>357251.62</v>
      </c>
      <c r="D21" s="245">
        <v>30802659</v>
      </c>
      <c r="E21" s="245">
        <v>30682659</v>
      </c>
      <c r="F21" s="245">
        <v>0</v>
      </c>
      <c r="G21" s="245">
        <v>0</v>
      </c>
      <c r="H21" s="210">
        <v>0</v>
      </c>
      <c r="I21" s="242">
        <f t="shared" si="0"/>
        <v>0</v>
      </c>
      <c r="J21" s="245">
        <f t="shared" si="1"/>
        <v>-357251.62</v>
      </c>
      <c r="K21" s="251">
        <f t="shared" si="3"/>
        <v>-1</v>
      </c>
      <c r="L21" s="252">
        <f t="shared" si="2"/>
        <v>0</v>
      </c>
      <c r="M21" s="26"/>
      <c r="N21" s="28"/>
      <c r="O21" s="28"/>
    </row>
    <row r="22" spans="2:16">
      <c r="B22" s="49" t="s">
        <v>143</v>
      </c>
      <c r="C22" s="245">
        <v>378121984.04999995</v>
      </c>
      <c r="D22" s="245">
        <v>814550855</v>
      </c>
      <c r="E22" s="245">
        <v>2192040480.2199998</v>
      </c>
      <c r="F22" s="245">
        <v>284552869.85000008</v>
      </c>
      <c r="G22" s="245">
        <v>284542869.85000008</v>
      </c>
      <c r="H22" s="210">
        <v>284542869.85000002</v>
      </c>
      <c r="I22" s="242">
        <f t="shared" si="0"/>
        <v>0.12980730621427325</v>
      </c>
      <c r="J22" s="245">
        <f t="shared" si="1"/>
        <v>-93579114.199999869</v>
      </c>
      <c r="K22" s="251">
        <f t="shared" si="3"/>
        <v>-0.24748392885726977</v>
      </c>
      <c r="L22" s="252">
        <f t="shared" si="2"/>
        <v>5.3403175703052785E-5</v>
      </c>
      <c r="N22" s="28"/>
      <c r="O22" s="28"/>
    </row>
    <row r="23" spans="2:16">
      <c r="B23" s="49" t="s">
        <v>144</v>
      </c>
      <c r="C23" s="245">
        <v>192507.37</v>
      </c>
      <c r="D23" s="245">
        <v>42610130</v>
      </c>
      <c r="E23" s="245">
        <v>31900805.420000002</v>
      </c>
      <c r="F23" s="245">
        <v>226418.3</v>
      </c>
      <c r="G23" s="245">
        <v>226418.3</v>
      </c>
      <c r="H23" s="210">
        <v>226418.3</v>
      </c>
      <c r="I23" s="242">
        <f t="shared" si="0"/>
        <v>7.0975731496123453E-3</v>
      </c>
      <c r="J23" s="245">
        <f t="shared" si="1"/>
        <v>33910.929999999993</v>
      </c>
      <c r="K23" s="253">
        <f t="shared" si="3"/>
        <v>0.17615393114559708</v>
      </c>
      <c r="L23" s="254">
        <f t="shared" si="2"/>
        <v>4.2494321729659442E-8</v>
      </c>
      <c r="N23" s="28"/>
      <c r="O23" s="28"/>
    </row>
    <row r="24" spans="2:16">
      <c r="B24" s="259" t="s">
        <v>145</v>
      </c>
      <c r="C24" s="264">
        <v>7414593025.340003</v>
      </c>
      <c r="D24" s="264">
        <v>28778989395</v>
      </c>
      <c r="E24" s="264">
        <v>37186724138.320007</v>
      </c>
      <c r="F24" s="264">
        <v>11982518340.080011</v>
      </c>
      <c r="G24" s="264">
        <v>9943997036.8300076</v>
      </c>
      <c r="H24" s="265">
        <v>9943997036.8300114</v>
      </c>
      <c r="I24" s="266">
        <f t="shared" si="0"/>
        <v>0.26740718004205599</v>
      </c>
      <c r="J24" s="264">
        <f t="shared" si="1"/>
        <v>2529404011.4900045</v>
      </c>
      <c r="K24" s="263">
        <f t="shared" si="3"/>
        <v>0.34113861716287741</v>
      </c>
      <c r="L24" s="18">
        <f t="shared" si="2"/>
        <v>1.866295301050465E-3</v>
      </c>
      <c r="M24" s="45"/>
      <c r="N24" s="28"/>
      <c r="O24" s="28"/>
    </row>
    <row r="25" spans="2:16">
      <c r="B25" s="49" t="s">
        <v>146</v>
      </c>
      <c r="C25" s="245">
        <v>5234455236.3500023</v>
      </c>
      <c r="D25" s="245">
        <v>17210921062</v>
      </c>
      <c r="E25" s="245">
        <v>22029399430.930004</v>
      </c>
      <c r="F25" s="245">
        <v>8356982717.4400024</v>
      </c>
      <c r="G25" s="245">
        <v>7603688429.050005</v>
      </c>
      <c r="H25" s="210">
        <v>7603688429.0500059</v>
      </c>
      <c r="I25" s="242">
        <f t="shared" si="0"/>
        <v>0.34516094970678934</v>
      </c>
      <c r="J25" s="245">
        <f t="shared" si="1"/>
        <v>2369233192.7000027</v>
      </c>
      <c r="K25" s="251">
        <f t="shared" si="3"/>
        <v>0.4526226867405736</v>
      </c>
      <c r="L25" s="252">
        <f t="shared" si="2"/>
        <v>1.4270647842340469E-3</v>
      </c>
      <c r="N25" s="28"/>
      <c r="O25" s="28"/>
    </row>
    <row r="26" spans="2:16">
      <c r="B26" s="49" t="s">
        <v>147</v>
      </c>
      <c r="C26" s="245">
        <v>2050907736.1300001</v>
      </c>
      <c r="D26" s="245">
        <v>7137202747</v>
      </c>
      <c r="E26" s="245">
        <v>7019784391.3500023</v>
      </c>
      <c r="F26" s="245">
        <v>3408252102.4399977</v>
      </c>
      <c r="G26" s="245">
        <v>2161331777.1800003</v>
      </c>
      <c r="H26" s="210">
        <v>2161331777.1800017</v>
      </c>
      <c r="I26" s="242">
        <f t="shared" si="0"/>
        <v>0.30789147596089433</v>
      </c>
      <c r="J26" s="245">
        <f t="shared" si="1"/>
        <v>110424041.05000019</v>
      </c>
      <c r="K26" s="251">
        <f t="shared" si="3"/>
        <v>5.384154494359028E-2</v>
      </c>
      <c r="L26" s="252">
        <f t="shared" si="2"/>
        <v>4.0564003838922715E-4</v>
      </c>
      <c r="N26" s="28"/>
      <c r="O26" s="28"/>
    </row>
    <row r="27" spans="2:16">
      <c r="B27" s="49" t="s">
        <v>148</v>
      </c>
      <c r="C27" s="245">
        <v>6444402.9699999997</v>
      </c>
      <c r="D27" s="245">
        <v>29213827</v>
      </c>
      <c r="E27" s="245">
        <v>3303461.4399999976</v>
      </c>
      <c r="F27" s="245">
        <v>2690399.44</v>
      </c>
      <c r="G27" s="245">
        <v>2690399.44</v>
      </c>
      <c r="H27" s="210">
        <v>2690399.44</v>
      </c>
      <c r="I27" s="242">
        <f t="shared" si="0"/>
        <v>0.81441829694854917</v>
      </c>
      <c r="J27" s="245">
        <f t="shared" si="1"/>
        <v>-3754003.53</v>
      </c>
      <c r="K27" s="251">
        <f t="shared" si="3"/>
        <v>-0.58252153806576745</v>
      </c>
      <c r="L27" s="252">
        <f t="shared" si="2"/>
        <v>5.0493577323323951E-7</v>
      </c>
      <c r="N27" s="28"/>
      <c r="O27" s="28"/>
    </row>
    <row r="28" spans="2:16">
      <c r="B28" s="49" t="s">
        <v>149</v>
      </c>
      <c r="C28" s="245">
        <v>96510112.01000002</v>
      </c>
      <c r="D28" s="245">
        <v>316250400</v>
      </c>
      <c r="E28" s="245">
        <v>391309565.81</v>
      </c>
      <c r="F28" s="245">
        <v>151358184.15999994</v>
      </c>
      <c r="G28" s="245">
        <v>113074807.05000001</v>
      </c>
      <c r="H28" s="210">
        <v>113074807.05</v>
      </c>
      <c r="I28" s="242">
        <f t="shared" si="0"/>
        <v>0.28896509804440451</v>
      </c>
      <c r="J28" s="245">
        <f t="shared" si="1"/>
        <v>16564695.039999992</v>
      </c>
      <c r="K28" s="254">
        <f t="shared" si="3"/>
        <v>0.17163688545179201</v>
      </c>
      <c r="L28" s="252">
        <f t="shared" si="2"/>
        <v>2.1221947299762713E-5</v>
      </c>
      <c r="N28" s="28"/>
      <c r="O28" s="28"/>
    </row>
    <row r="29" spans="2:16">
      <c r="B29" s="49" t="s">
        <v>150</v>
      </c>
      <c r="C29" s="245">
        <v>26275537.879999999</v>
      </c>
      <c r="D29" s="245">
        <v>4070159091</v>
      </c>
      <c r="E29" s="245">
        <v>4534562839</v>
      </c>
      <c r="F29" s="245">
        <v>63211624.109999999</v>
      </c>
      <c r="G29" s="245">
        <v>63211624.109999999</v>
      </c>
      <c r="H29" s="210">
        <v>63211624.109999999</v>
      </c>
      <c r="I29" s="242">
        <f t="shared" si="0"/>
        <v>1.3939959893452477E-2</v>
      </c>
      <c r="J29" s="245">
        <f t="shared" si="1"/>
        <v>36936086.230000004</v>
      </c>
      <c r="K29" s="254">
        <f t="shared" si="3"/>
        <v>1.4057214127713227</v>
      </c>
      <c r="L29" s="252">
        <f t="shared" si="2"/>
        <v>1.1863595354194593E-5</v>
      </c>
      <c r="N29" s="28"/>
      <c r="O29" s="28"/>
    </row>
    <row r="30" spans="2:16">
      <c r="B30" s="49" t="s">
        <v>284</v>
      </c>
      <c r="C30" s="245">
        <v>0</v>
      </c>
      <c r="D30" s="245">
        <v>15242268</v>
      </c>
      <c r="E30" s="245">
        <v>15242268</v>
      </c>
      <c r="F30" s="245">
        <v>0</v>
      </c>
      <c r="G30" s="245">
        <v>0</v>
      </c>
      <c r="H30" s="210">
        <v>0</v>
      </c>
      <c r="I30" s="242">
        <f t="shared" si="0"/>
        <v>0</v>
      </c>
      <c r="J30" s="245">
        <f t="shared" si="1"/>
        <v>0</v>
      </c>
      <c r="K30" s="255" t="str">
        <f t="shared" si="3"/>
        <v>-</v>
      </c>
      <c r="L30" s="255">
        <f t="shared" si="2"/>
        <v>0</v>
      </c>
      <c r="N30" s="28"/>
      <c r="O30" s="28"/>
    </row>
    <row r="31" spans="2:16" ht="19.5" customHeight="1">
      <c r="B31" s="41" t="s">
        <v>285</v>
      </c>
      <c r="C31" s="247">
        <f t="shared" ref="C31:D31" si="4">C32+C40</f>
        <v>12324752032.309999</v>
      </c>
      <c r="D31" s="247">
        <f t="shared" si="4"/>
        <v>57199003232</v>
      </c>
      <c r="E31" s="247">
        <v>57779692706.709961</v>
      </c>
      <c r="F31" s="247">
        <v>19142918930.580002</v>
      </c>
      <c r="G31" s="247">
        <v>18946928923.460003</v>
      </c>
      <c r="H31" s="214">
        <v>18946928923.459999</v>
      </c>
      <c r="I31" s="243">
        <f t="shared" si="0"/>
        <v>0.32791674783794228</v>
      </c>
      <c r="J31" s="247">
        <f t="shared" si="1"/>
        <v>6622176891.1500034</v>
      </c>
      <c r="K31" s="256">
        <f t="shared" si="3"/>
        <v>0.53730710961077444</v>
      </c>
      <c r="L31" s="257">
        <f t="shared" si="2"/>
        <v>3.5559709328375814E-3</v>
      </c>
      <c r="N31" s="28"/>
      <c r="O31" s="28"/>
      <c r="P31" s="28"/>
    </row>
    <row r="32" spans="2:16">
      <c r="B32" s="259" t="s">
        <v>139</v>
      </c>
      <c r="C32" s="260">
        <v>12235945745.639999</v>
      </c>
      <c r="D32" s="260">
        <v>56765034563</v>
      </c>
      <c r="E32" s="260">
        <v>57103616912.129959</v>
      </c>
      <c r="F32" s="260">
        <v>18920176643.099998</v>
      </c>
      <c r="G32" s="260">
        <v>18825621012.060001</v>
      </c>
      <c r="H32" s="261">
        <v>18825621012.059998</v>
      </c>
      <c r="I32" s="262">
        <f t="shared" si="0"/>
        <v>0.32967475669761054</v>
      </c>
      <c r="J32" s="260">
        <f t="shared" si="1"/>
        <v>6589675266.420002</v>
      </c>
      <c r="K32" s="263">
        <f t="shared" si="3"/>
        <v>0.53855054634972399</v>
      </c>
      <c r="L32" s="18">
        <f t="shared" si="2"/>
        <v>3.5332037915977404E-3</v>
      </c>
      <c r="M32" s="54"/>
    </row>
    <row r="33" spans="2:14">
      <c r="B33" s="49" t="s">
        <v>140</v>
      </c>
      <c r="C33" s="245">
        <v>1053248961.9100002</v>
      </c>
      <c r="D33" s="245">
        <v>39299957947</v>
      </c>
      <c r="E33" s="245">
        <v>39850118717.089958</v>
      </c>
      <c r="F33" s="245">
        <v>1738621041.710001</v>
      </c>
      <c r="G33" s="245">
        <v>1644065410.670001</v>
      </c>
      <c r="H33" s="210">
        <v>1644065410.6699984</v>
      </c>
      <c r="I33" s="242">
        <f t="shared" si="0"/>
        <v>4.1256223660004657E-2</v>
      </c>
      <c r="J33" s="245">
        <f t="shared" si="1"/>
        <v>590816448.76000082</v>
      </c>
      <c r="K33" s="251">
        <f t="shared" si="3"/>
        <v>0.56094662337819234</v>
      </c>
      <c r="L33" s="252">
        <f t="shared" si="2"/>
        <v>3.0855917788277581E-4</v>
      </c>
    </row>
    <row r="34" spans="2:14">
      <c r="B34" s="51" t="s">
        <v>280</v>
      </c>
      <c r="C34" s="245">
        <v>809197556.14000058</v>
      </c>
      <c r="D34" s="246">
        <v>3878874790</v>
      </c>
      <c r="E34" s="245">
        <v>4215710181.9799991</v>
      </c>
      <c r="F34" s="246">
        <v>1227262917.3999987</v>
      </c>
      <c r="G34" s="246">
        <v>1206629321.1399996</v>
      </c>
      <c r="H34" s="211">
        <v>1206629321.1399994</v>
      </c>
      <c r="I34" s="242">
        <f t="shared" si="0"/>
        <v>0.28622207624654128</v>
      </c>
      <c r="J34" s="246">
        <f t="shared" si="1"/>
        <v>397431764.99999905</v>
      </c>
      <c r="K34" s="251">
        <f t="shared" si="3"/>
        <v>0.49114306140000097</v>
      </c>
      <c r="L34" s="252">
        <f t="shared" si="2"/>
        <v>2.2646091142351879E-4</v>
      </c>
      <c r="M34" s="28"/>
      <c r="N34" s="28"/>
    </row>
    <row r="35" spans="2:14">
      <c r="B35" s="51" t="s">
        <v>281</v>
      </c>
      <c r="C35" s="245">
        <v>244051405.7699998</v>
      </c>
      <c r="D35" s="246">
        <v>35394402557</v>
      </c>
      <c r="E35" s="245">
        <v>35607727935.109993</v>
      </c>
      <c r="F35" s="246">
        <v>511282345.57000065</v>
      </c>
      <c r="G35" s="246">
        <v>437360310.79000014</v>
      </c>
      <c r="H35" s="211">
        <v>437360310.79000008</v>
      </c>
      <c r="I35" s="242">
        <f t="shared" si="0"/>
        <v>1.2282735691168696E-2</v>
      </c>
      <c r="J35" s="246">
        <f t="shared" si="1"/>
        <v>193308905.02000034</v>
      </c>
      <c r="K35" s="251">
        <f t="shared" si="3"/>
        <v>0.79208273523398387</v>
      </c>
      <c r="L35" s="252">
        <f t="shared" si="2"/>
        <v>8.2084044260088997E-5</v>
      </c>
      <c r="M35" s="28"/>
      <c r="N35" s="28"/>
    </row>
    <row r="36" spans="2:14">
      <c r="B36" s="51" t="s">
        <v>282</v>
      </c>
      <c r="C36" s="245">
        <v>0</v>
      </c>
      <c r="D36" s="246">
        <v>26680600</v>
      </c>
      <c r="E36" s="245">
        <v>26680600</v>
      </c>
      <c r="F36" s="246">
        <v>75778.740000000005</v>
      </c>
      <c r="G36" s="246">
        <v>75778.740000000005</v>
      </c>
      <c r="H36" s="211">
        <v>75778.740000000005</v>
      </c>
      <c r="I36" s="242">
        <f t="shared" si="0"/>
        <v>2.8402187357105912E-3</v>
      </c>
      <c r="J36" s="246">
        <f t="shared" si="1"/>
        <v>75778.740000000005</v>
      </c>
      <c r="K36" s="251" t="str">
        <f t="shared" si="3"/>
        <v>-</v>
      </c>
      <c r="L36" s="252">
        <f t="shared" si="2"/>
        <v>1.4222199167771393E-8</v>
      </c>
      <c r="M36" s="28"/>
      <c r="N36" s="28"/>
    </row>
    <row r="37" spans="2:14">
      <c r="B37" s="49" t="s">
        <v>283</v>
      </c>
      <c r="C37" s="245">
        <v>19007720.000000004</v>
      </c>
      <c r="D37" s="245">
        <v>35821015</v>
      </c>
      <c r="E37" s="245">
        <v>33199621</v>
      </c>
      <c r="F37" s="245">
        <v>18199620.600000005</v>
      </c>
      <c r="G37" s="245">
        <v>18199620.600000005</v>
      </c>
      <c r="H37" s="210">
        <v>18199620.600000005</v>
      </c>
      <c r="I37" s="242">
        <f t="shared" si="0"/>
        <v>0.54818760129821975</v>
      </c>
      <c r="J37" s="245">
        <f t="shared" si="1"/>
        <v>-808099.39999999851</v>
      </c>
      <c r="K37" s="251">
        <f t="shared" si="3"/>
        <v>-4.2514273147962967E-2</v>
      </c>
      <c r="L37" s="252">
        <f t="shared" si="2"/>
        <v>3.4157156605015488E-6</v>
      </c>
    </row>
    <row r="38" spans="2:14">
      <c r="B38" s="49" t="s">
        <v>143</v>
      </c>
      <c r="C38" s="245">
        <v>11163689063.73</v>
      </c>
      <c r="D38" s="245">
        <v>17428528801</v>
      </c>
      <c r="E38" s="245">
        <v>17218839723.169998</v>
      </c>
      <c r="F38" s="245">
        <v>17163336799.51</v>
      </c>
      <c r="G38" s="245">
        <v>17163336799.51</v>
      </c>
      <c r="H38" s="210">
        <v>17163336799.51</v>
      </c>
      <c r="I38" s="242">
        <f t="shared" si="0"/>
        <v>0.99677661651119775</v>
      </c>
      <c r="J38" s="245">
        <f t="shared" si="1"/>
        <v>5999647735.7800007</v>
      </c>
      <c r="K38" s="251">
        <f t="shared" si="3"/>
        <v>0.53742519175604886</v>
      </c>
      <c r="L38" s="252">
        <f t="shared" si="2"/>
        <v>3.2212252981003802E-3</v>
      </c>
    </row>
    <row r="39" spans="2:14">
      <c r="B39" s="49" t="s">
        <v>144</v>
      </c>
      <c r="C39" s="245">
        <v>0</v>
      </c>
      <c r="D39" s="245">
        <v>726800</v>
      </c>
      <c r="E39" s="245">
        <v>1458850.87</v>
      </c>
      <c r="F39" s="245">
        <v>19181.28</v>
      </c>
      <c r="G39" s="245">
        <v>19181.28</v>
      </c>
      <c r="H39" s="210">
        <v>19181.28</v>
      </c>
      <c r="I39" s="242">
        <f t="shared" si="0"/>
        <v>1.3148211646883411E-2</v>
      </c>
      <c r="J39" s="245">
        <f t="shared" si="1"/>
        <v>19181.28</v>
      </c>
      <c r="K39" s="251" t="str">
        <f t="shared" si="3"/>
        <v>-</v>
      </c>
      <c r="L39" s="252">
        <f t="shared" si="2"/>
        <v>3.599954082804623E-9</v>
      </c>
    </row>
    <row r="40" spans="2:14">
      <c r="B40" s="259" t="s">
        <v>145</v>
      </c>
      <c r="C40" s="264">
        <v>88806286.670000002</v>
      </c>
      <c r="D40" s="264">
        <v>433968669</v>
      </c>
      <c r="E40" s="264">
        <v>676075794.58000004</v>
      </c>
      <c r="F40" s="264">
        <v>222742287.47999999</v>
      </c>
      <c r="G40" s="264">
        <v>121307911.39999999</v>
      </c>
      <c r="H40" s="265">
        <v>121307911.39999999</v>
      </c>
      <c r="I40" s="266">
        <f t="shared" si="0"/>
        <v>0.17942945505889668</v>
      </c>
      <c r="J40" s="264">
        <f t="shared" si="1"/>
        <v>32501624.729999989</v>
      </c>
      <c r="K40" s="263">
        <f t="shared" si="3"/>
        <v>0.36598337740181064</v>
      </c>
      <c r="L40" s="18">
        <f t="shared" si="2"/>
        <v>2.2767141239840692E-5</v>
      </c>
    </row>
    <row r="41" spans="2:14">
      <c r="B41" s="49" t="s">
        <v>146</v>
      </c>
      <c r="C41" s="245">
        <v>0</v>
      </c>
      <c r="D41" s="245">
        <v>0</v>
      </c>
      <c r="E41" s="245">
        <v>175820</v>
      </c>
      <c r="F41" s="245">
        <v>31270</v>
      </c>
      <c r="G41" s="245">
        <v>31270</v>
      </c>
      <c r="H41" s="210">
        <v>31270</v>
      </c>
      <c r="I41" s="242">
        <f t="shared" si="0"/>
        <v>0.17785234899328858</v>
      </c>
      <c r="J41" s="245">
        <f t="shared" si="1"/>
        <v>31270</v>
      </c>
      <c r="K41" s="251" t="str">
        <f t="shared" ref="K41:K46" si="5">IFERROR(((G40/C41)-1),"-")</f>
        <v>-</v>
      </c>
      <c r="L41" s="258"/>
    </row>
    <row r="42" spans="2:14">
      <c r="B42" s="49" t="s">
        <v>147</v>
      </c>
      <c r="C42" s="245">
        <v>74809184.170000002</v>
      </c>
      <c r="D42" s="245">
        <v>0</v>
      </c>
      <c r="E42" s="245">
        <v>672299974.58000016</v>
      </c>
      <c r="F42" s="245">
        <v>222585961.07999998</v>
      </c>
      <c r="G42" s="245">
        <v>121151584.99999999</v>
      </c>
      <c r="H42" s="210">
        <v>121151585.00000003</v>
      </c>
      <c r="I42" s="242">
        <f t="shared" si="0"/>
        <v>0.18020465503614799</v>
      </c>
      <c r="J42" s="245">
        <f t="shared" si="1"/>
        <v>46342400.829999983</v>
      </c>
      <c r="K42" s="251">
        <f t="shared" si="5"/>
        <v>-0.99958200319456847</v>
      </c>
      <c r="L42" s="258">
        <f>G41/$O$7</f>
        <v>5.8687722701144332E-9</v>
      </c>
    </row>
    <row r="43" spans="2:14">
      <c r="B43" s="49" t="s">
        <v>148</v>
      </c>
      <c r="C43" s="245">
        <v>0</v>
      </c>
      <c r="D43" s="245">
        <v>390065751</v>
      </c>
      <c r="E43" s="245">
        <v>800000</v>
      </c>
      <c r="F43" s="245">
        <v>125056.4</v>
      </c>
      <c r="G43" s="245">
        <v>125056.4</v>
      </c>
      <c r="H43" s="210">
        <v>125056.4</v>
      </c>
      <c r="I43" s="242">
        <f t="shared" si="0"/>
        <v>0.1563205</v>
      </c>
      <c r="J43" s="245">
        <f t="shared" si="1"/>
        <v>125056.4</v>
      </c>
      <c r="K43" s="183" t="str">
        <f t="shared" si="5"/>
        <v>-</v>
      </c>
      <c r="L43" s="258">
        <f>G42/$O$7</f>
        <v>2.2737801807752212E-5</v>
      </c>
    </row>
    <row r="44" spans="2:14">
      <c r="B44" s="49" t="s">
        <v>149</v>
      </c>
      <c r="C44" s="245">
        <v>13997102.500000002</v>
      </c>
      <c r="D44" s="245">
        <v>42402918</v>
      </c>
      <c r="E44" s="245">
        <v>1300000</v>
      </c>
      <c r="F44" s="245">
        <v>0</v>
      </c>
      <c r="G44" s="245">
        <v>0</v>
      </c>
      <c r="H44" s="210">
        <v>0</v>
      </c>
      <c r="I44" s="242">
        <f t="shared" si="0"/>
        <v>0</v>
      </c>
      <c r="J44" s="245">
        <f t="shared" si="1"/>
        <v>-13997102.500000002</v>
      </c>
      <c r="K44" s="183">
        <f t="shared" si="5"/>
        <v>-0.99106555088812132</v>
      </c>
      <c r="L44" s="258">
        <f>G43/$O$7</f>
        <v>2.3470659818367079E-8</v>
      </c>
    </row>
    <row r="45" spans="2:14">
      <c r="B45" s="49" t="s">
        <v>150</v>
      </c>
      <c r="C45" s="245">
        <v>0</v>
      </c>
      <c r="D45" s="245">
        <v>1500000</v>
      </c>
      <c r="E45" s="248">
        <v>1500000</v>
      </c>
      <c r="F45" s="248">
        <v>0</v>
      </c>
      <c r="G45" s="248">
        <v>0</v>
      </c>
      <c r="H45" s="216">
        <v>0</v>
      </c>
      <c r="I45" s="242">
        <f t="shared" si="0"/>
        <v>0</v>
      </c>
      <c r="J45" s="248">
        <f t="shared" si="1"/>
        <v>0</v>
      </c>
      <c r="K45" s="183" t="str">
        <f t="shared" si="5"/>
        <v>-</v>
      </c>
      <c r="L45" s="258">
        <f>G44/$O$7</f>
        <v>0</v>
      </c>
    </row>
    <row r="46" spans="2:14" ht="15.75" thickBot="1">
      <c r="B46" s="49" t="s">
        <v>284</v>
      </c>
      <c r="C46" s="248">
        <v>0</v>
      </c>
      <c r="D46" s="248">
        <v>4329262452</v>
      </c>
      <c r="E46" s="248">
        <v>0</v>
      </c>
      <c r="F46" s="248">
        <v>0</v>
      </c>
      <c r="G46" s="248">
        <v>0</v>
      </c>
      <c r="H46" s="216">
        <v>0</v>
      </c>
      <c r="I46" s="244">
        <v>0</v>
      </c>
      <c r="J46" s="248">
        <f t="shared" si="1"/>
        <v>0</v>
      </c>
      <c r="K46" s="183" t="str">
        <f t="shared" si="5"/>
        <v>-</v>
      </c>
      <c r="L46" s="258">
        <f>G45/$O$7</f>
        <v>0</v>
      </c>
    </row>
    <row r="47" spans="2:14" ht="15.75" thickBot="1">
      <c r="B47" s="204" t="s">
        <v>152</v>
      </c>
      <c r="C47" s="219">
        <f>C14+C31</f>
        <v>89506245548.030075</v>
      </c>
      <c r="D47" s="219">
        <f t="shared" ref="D47:H47" si="6">D14+D31</f>
        <v>179474029316</v>
      </c>
      <c r="E47" s="219">
        <f t="shared" si="6"/>
        <v>204035519592.85986</v>
      </c>
      <c r="F47" s="219">
        <f t="shared" si="6"/>
        <v>111052416345.92001</v>
      </c>
      <c r="G47" s="219">
        <f t="shared" si="6"/>
        <v>107362798465.41945</v>
      </c>
      <c r="H47" s="217">
        <f t="shared" si="6"/>
        <v>107362798465.42029</v>
      </c>
      <c r="I47" s="197">
        <f>G47/E47</f>
        <v>0.52619660870644092</v>
      </c>
      <c r="J47" s="219">
        <f t="shared" si="1"/>
        <v>17856552917.389374</v>
      </c>
      <c r="K47" s="241">
        <f t="shared" si="3"/>
        <v>0.1995006360512277</v>
      </c>
      <c r="L47" s="239">
        <f t="shared" si="2"/>
        <v>2.0149914118187978E-2</v>
      </c>
      <c r="M47" s="45"/>
    </row>
    <row r="48" spans="2:14">
      <c r="B48" s="30" t="s">
        <v>132</v>
      </c>
    </row>
    <row r="49" spans="2:12">
      <c r="B49" s="30" t="s">
        <v>462</v>
      </c>
      <c r="G49" s="28"/>
    </row>
    <row r="50" spans="2:12">
      <c r="B50" s="184" t="s">
        <v>286</v>
      </c>
    </row>
    <row r="51" spans="2:12">
      <c r="B51" s="30" t="s">
        <v>155</v>
      </c>
    </row>
    <row r="52" spans="2:12">
      <c r="L52" s="57">
        <v>4936862.2</v>
      </c>
    </row>
    <row r="54" spans="2:12">
      <c r="F54" s="46"/>
      <c r="G54" s="28"/>
      <c r="H54" s="28"/>
      <c r="I54" s="28"/>
    </row>
    <row r="55" spans="2:12">
      <c r="F55" s="28"/>
    </row>
    <row r="70" spans="6:6">
      <c r="F70" s="28"/>
    </row>
    <row r="114" spans="6:6">
      <c r="F114" s="58"/>
    </row>
  </sheetData>
  <mergeCells count="19">
    <mergeCell ref="B10:B13"/>
    <mergeCell ref="D10:I10"/>
    <mergeCell ref="J10:K10"/>
    <mergeCell ref="L10:L12"/>
    <mergeCell ref="C11:C12"/>
    <mergeCell ref="D11:D12"/>
    <mergeCell ref="E11:E12"/>
    <mergeCell ref="F11:F12"/>
    <mergeCell ref="G11:G12"/>
    <mergeCell ref="H11:H12"/>
    <mergeCell ref="I11:I12"/>
    <mergeCell ref="J11:K11"/>
    <mergeCell ref="B6:L6"/>
    <mergeCell ref="B7:L7"/>
    <mergeCell ref="B8:L8"/>
    <mergeCell ref="A1:L1"/>
    <mergeCell ref="A2:L2"/>
    <mergeCell ref="A3:L3"/>
    <mergeCell ref="A5:J5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ECAD-F8B2-4B38-8167-1D97A913F8BF}">
  <sheetPr codeName="Hoja52"/>
  <dimension ref="A1:N89"/>
  <sheetViews>
    <sheetView showGridLines="0" topLeftCell="A79" zoomScale="69" zoomScaleNormal="69" workbookViewId="0">
      <selection activeCell="E85" sqref="E85"/>
    </sheetView>
  </sheetViews>
  <sheetFormatPr baseColWidth="10" defaultColWidth="11.42578125" defaultRowHeight="15"/>
  <cols>
    <col min="1" max="4" width="11.42578125" style="1"/>
    <col min="5" max="5" width="21.28515625" style="1" customWidth="1"/>
    <col min="6" max="6" width="67.5703125" style="1" customWidth="1"/>
    <col min="7" max="7" width="34.28515625" style="292" customWidth="1"/>
    <col min="8" max="8" width="19.7109375" style="1" customWidth="1"/>
    <col min="9" max="9" width="14.28515625" style="1" customWidth="1"/>
    <col min="10" max="10" width="25.42578125" style="1" customWidth="1"/>
    <col min="11" max="11" width="29" style="1" bestFit="1" customWidth="1"/>
    <col min="12" max="12" width="11.42578125" style="1"/>
    <col min="13" max="13" width="14.140625" style="1" bestFit="1" customWidth="1"/>
    <col min="14" max="16384" width="11.42578125" style="1"/>
  </cols>
  <sheetData>
    <row r="1" spans="1:14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  <c r="I1" s="1119"/>
      <c r="J1" s="1119"/>
      <c r="K1" s="1119"/>
      <c r="L1" s="1119"/>
      <c r="M1" s="1119"/>
    </row>
    <row r="2" spans="1:14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</row>
    <row r="3" spans="1:14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4">
      <c r="G4" s="1"/>
    </row>
    <row r="6" spans="1:14">
      <c r="E6" s="951" t="s">
        <v>1080</v>
      </c>
      <c r="F6" s="951"/>
      <c r="G6" s="951"/>
      <c r="H6" s="951"/>
      <c r="I6" s="951"/>
      <c r="J6" s="951"/>
      <c r="K6" s="951"/>
    </row>
    <row r="7" spans="1:14">
      <c r="E7" s="951"/>
      <c r="F7" s="951"/>
      <c r="G7" s="951"/>
      <c r="H7" s="951"/>
      <c r="I7" s="951"/>
      <c r="J7" s="951"/>
      <c r="K7" s="951"/>
    </row>
    <row r="8" spans="1:14" ht="15.75" thickBot="1">
      <c r="E8" s="1172" t="s">
        <v>635</v>
      </c>
      <c r="F8" s="1172"/>
      <c r="G8" s="1172"/>
      <c r="H8" s="1172"/>
      <c r="I8" s="1172"/>
      <c r="J8" s="1172"/>
      <c r="K8" s="1172"/>
      <c r="M8" s="27"/>
    </row>
    <row r="9" spans="1:14" ht="15" customHeight="1">
      <c r="E9" s="1173" t="s">
        <v>553</v>
      </c>
      <c r="F9" s="1175" t="s">
        <v>554</v>
      </c>
      <c r="G9" s="1175" t="s">
        <v>555</v>
      </c>
      <c r="H9" s="1153" t="s">
        <v>556</v>
      </c>
      <c r="I9" s="1153" t="s">
        <v>557</v>
      </c>
      <c r="J9" s="1153" t="s">
        <v>558</v>
      </c>
      <c r="K9" s="315" t="s">
        <v>636</v>
      </c>
      <c r="M9" s="27"/>
    </row>
    <row r="10" spans="1:14">
      <c r="E10" s="1174"/>
      <c r="F10" s="1176"/>
      <c r="G10" s="1176"/>
      <c r="H10" s="1154"/>
      <c r="I10" s="1154"/>
      <c r="J10" s="1154"/>
      <c r="K10" s="316" t="s">
        <v>637</v>
      </c>
      <c r="M10" s="27"/>
    </row>
    <row r="11" spans="1:14" ht="45" hidden="1">
      <c r="E11" s="513" t="s">
        <v>560</v>
      </c>
      <c r="F11" s="281" t="s">
        <v>561</v>
      </c>
      <c r="G11" s="282" t="s">
        <v>562</v>
      </c>
      <c r="H11" s="283">
        <v>329523</v>
      </c>
      <c r="I11" s="284">
        <v>401564</v>
      </c>
      <c r="J11" s="285">
        <f>I11/H11</f>
        <v>1.2186220688692444</v>
      </c>
      <c r="K11" s="286">
        <v>2108969217.45</v>
      </c>
      <c r="M11" s="27"/>
    </row>
    <row r="12" spans="1:14" ht="45" hidden="1">
      <c r="E12" s="1177" t="s">
        <v>515</v>
      </c>
      <c r="F12" s="287" t="s">
        <v>563</v>
      </c>
      <c r="G12" s="288" t="s">
        <v>564</v>
      </c>
      <c r="H12" s="1178">
        <v>3105</v>
      </c>
      <c r="I12" s="1178">
        <v>2598</v>
      </c>
      <c r="J12" s="1181">
        <f t="shared" ref="J12:J28" si="0">I12/H12</f>
        <v>0.83671497584541066</v>
      </c>
      <c r="K12" s="1168">
        <v>31387444.07</v>
      </c>
      <c r="M12" s="27"/>
      <c r="N12" s="27"/>
    </row>
    <row r="13" spans="1:14" ht="45" hidden="1">
      <c r="E13" s="1177"/>
      <c r="F13" s="287" t="s">
        <v>516</v>
      </c>
      <c r="G13" s="288" t="s">
        <v>565</v>
      </c>
      <c r="H13" s="1179"/>
      <c r="I13" s="1179"/>
      <c r="J13" s="1182"/>
      <c r="K13" s="1169"/>
      <c r="M13" s="27"/>
      <c r="N13" s="27"/>
    </row>
    <row r="14" spans="1:14" ht="30" hidden="1">
      <c r="E14" s="1177"/>
      <c r="F14" s="289" t="s">
        <v>566</v>
      </c>
      <c r="G14" s="512" t="s">
        <v>567</v>
      </c>
      <c r="H14" s="1180"/>
      <c r="I14" s="1180"/>
      <c r="J14" s="1183"/>
      <c r="K14" s="1170"/>
      <c r="M14" s="27"/>
      <c r="N14" s="27"/>
    </row>
    <row r="15" spans="1:14" ht="45" hidden="1">
      <c r="E15" s="1177" t="s">
        <v>568</v>
      </c>
      <c r="F15" s="287" t="s">
        <v>569</v>
      </c>
      <c r="G15" s="288" t="s">
        <v>570</v>
      </c>
      <c r="H15" s="1178">
        <v>510</v>
      </c>
      <c r="I15" s="1178">
        <v>1207</v>
      </c>
      <c r="J15" s="1181">
        <f t="shared" si="0"/>
        <v>2.3666666666666667</v>
      </c>
      <c r="K15" s="1168">
        <v>5749285.7999999998</v>
      </c>
      <c r="M15" s="27"/>
      <c r="N15" s="27"/>
    </row>
    <row r="16" spans="1:14" ht="45" hidden="1">
      <c r="E16" s="1177"/>
      <c r="F16" s="287" t="s">
        <v>571</v>
      </c>
      <c r="G16" s="288" t="s">
        <v>572</v>
      </c>
      <c r="H16" s="1179"/>
      <c r="I16" s="1179"/>
      <c r="J16" s="1182"/>
      <c r="K16" s="1169"/>
      <c r="M16" s="27"/>
      <c r="N16" s="27"/>
    </row>
    <row r="17" spans="1:14" ht="45" hidden="1">
      <c r="E17" s="1177"/>
      <c r="F17" s="287" t="s">
        <v>518</v>
      </c>
      <c r="G17" s="288" t="s">
        <v>573</v>
      </c>
      <c r="H17" s="1179"/>
      <c r="I17" s="1179"/>
      <c r="J17" s="1182"/>
      <c r="K17" s="1169"/>
      <c r="M17" s="27"/>
      <c r="N17" s="27"/>
    </row>
    <row r="18" spans="1:14" ht="45" hidden="1">
      <c r="E18" s="1177"/>
      <c r="F18" s="289" t="s">
        <v>517</v>
      </c>
      <c r="G18" s="288" t="s">
        <v>574</v>
      </c>
      <c r="H18" s="1180"/>
      <c r="I18" s="1180"/>
      <c r="J18" s="1183"/>
      <c r="K18" s="1170"/>
      <c r="M18" s="27"/>
      <c r="N18" s="27"/>
    </row>
    <row r="19" spans="1:14" ht="30" hidden="1">
      <c r="E19" s="1177" t="s">
        <v>575</v>
      </c>
      <c r="F19" s="287" t="s">
        <v>576</v>
      </c>
      <c r="G19" s="1189" t="s">
        <v>577</v>
      </c>
      <c r="H19" s="1178">
        <v>2658056</v>
      </c>
      <c r="I19" s="1178">
        <v>2624589</v>
      </c>
      <c r="J19" s="1181">
        <f t="shared" si="0"/>
        <v>0.98740921936934356</v>
      </c>
      <c r="K19" s="1168">
        <v>4109319668.21</v>
      </c>
      <c r="M19" s="27"/>
      <c r="N19" s="27"/>
    </row>
    <row r="20" spans="1:14" ht="30" hidden="1">
      <c r="E20" s="1177"/>
      <c r="F20" s="287" t="s">
        <v>578</v>
      </c>
      <c r="G20" s="1187"/>
      <c r="H20" s="1179"/>
      <c r="I20" s="1179"/>
      <c r="J20" s="1182"/>
      <c r="K20" s="1169"/>
    </row>
    <row r="21" spans="1:14" ht="30" hidden="1">
      <c r="A21" s="51"/>
      <c r="E21" s="1177"/>
      <c r="F21" s="287" t="s">
        <v>579</v>
      </c>
      <c r="G21" s="1187"/>
      <c r="H21" s="1179"/>
      <c r="I21" s="1179"/>
      <c r="J21" s="1182"/>
      <c r="K21" s="1169"/>
    </row>
    <row r="22" spans="1:14" ht="30" hidden="1">
      <c r="A22" s="51"/>
      <c r="E22" s="1177"/>
      <c r="F22" s="287" t="s">
        <v>580</v>
      </c>
      <c r="G22" s="1187"/>
      <c r="H22" s="1179"/>
      <c r="I22" s="1179"/>
      <c r="J22" s="1182"/>
      <c r="K22" s="1169"/>
    </row>
    <row r="23" spans="1:14" ht="30" hidden="1">
      <c r="A23" s="51"/>
      <c r="E23" s="1177"/>
      <c r="F23" s="287" t="s">
        <v>581</v>
      </c>
      <c r="G23" s="1187"/>
      <c r="H23" s="1179"/>
      <c r="I23" s="1179"/>
      <c r="J23" s="1182"/>
      <c r="K23" s="1169"/>
    </row>
    <row r="24" spans="1:14" ht="30" hidden="1">
      <c r="A24" s="51"/>
      <c r="E24" s="1177"/>
      <c r="F24" s="287" t="s">
        <v>582</v>
      </c>
      <c r="G24" s="1187"/>
      <c r="H24" s="1179"/>
      <c r="I24" s="1179"/>
      <c r="J24" s="1182"/>
      <c r="K24" s="1169"/>
    </row>
    <row r="25" spans="1:14" ht="30" hidden="1">
      <c r="A25" s="51"/>
      <c r="E25" s="1177"/>
      <c r="F25" s="290" t="s">
        <v>583</v>
      </c>
      <c r="G25" s="1187"/>
      <c r="H25" s="1179"/>
      <c r="I25" s="1179"/>
      <c r="J25" s="1182"/>
      <c r="K25" s="1169"/>
    </row>
    <row r="26" spans="1:14" ht="30" hidden="1">
      <c r="A26" s="51"/>
      <c r="E26" s="1177"/>
      <c r="F26" s="287" t="s">
        <v>584</v>
      </c>
      <c r="G26" s="1190"/>
      <c r="H26" s="1179"/>
      <c r="I26" s="1179"/>
      <c r="J26" s="1182"/>
      <c r="K26" s="1169"/>
    </row>
    <row r="27" spans="1:14" ht="30.75" hidden="1" thickBot="1">
      <c r="A27" s="51"/>
      <c r="E27" s="1188"/>
      <c r="F27" s="291" t="s">
        <v>585</v>
      </c>
      <c r="G27" s="1191"/>
      <c r="H27" s="1192"/>
      <c r="I27" s="1192"/>
      <c r="J27" s="1193"/>
      <c r="K27" s="1184"/>
    </row>
    <row r="28" spans="1:14" ht="30" hidden="1">
      <c r="E28" s="1185" t="s">
        <v>508</v>
      </c>
      <c r="F28" s="287" t="s">
        <v>586</v>
      </c>
      <c r="G28" s="1187" t="s">
        <v>577</v>
      </c>
      <c r="H28" s="1179">
        <v>6344910</v>
      </c>
      <c r="I28" s="1179">
        <v>7192904</v>
      </c>
      <c r="J28" s="1182">
        <f t="shared" si="0"/>
        <v>1.1336494922701819</v>
      </c>
      <c r="K28" s="1169">
        <v>79940622.349999994</v>
      </c>
    </row>
    <row r="29" spans="1:14" ht="30" hidden="1">
      <c r="E29" s="1177"/>
      <c r="F29" s="287" t="s">
        <v>587</v>
      </c>
      <c r="G29" s="1187"/>
      <c r="H29" s="1179"/>
      <c r="I29" s="1179"/>
      <c r="J29" s="1182"/>
      <c r="K29" s="1169"/>
    </row>
    <row r="30" spans="1:14" ht="30" hidden="1">
      <c r="E30" s="1177"/>
      <c r="F30" s="287" t="s">
        <v>588</v>
      </c>
      <c r="G30" s="1187"/>
      <c r="H30" s="1179"/>
      <c r="I30" s="1179"/>
      <c r="J30" s="1182"/>
      <c r="K30" s="1169"/>
    </row>
    <row r="31" spans="1:14" ht="30" hidden="1">
      <c r="E31" s="1186"/>
      <c r="F31" s="287" t="s">
        <v>589</v>
      </c>
      <c r="G31" s="1187"/>
      <c r="H31" s="1179"/>
      <c r="I31" s="1179"/>
      <c r="J31" s="1182"/>
      <c r="K31" s="1169"/>
    </row>
    <row r="32" spans="1:14" ht="30" hidden="1">
      <c r="E32" s="1177"/>
      <c r="F32" s="287" t="s">
        <v>590</v>
      </c>
      <c r="G32" s="1187"/>
      <c r="H32" s="1179"/>
      <c r="I32" s="1179"/>
      <c r="J32" s="1182"/>
      <c r="K32" s="1169"/>
    </row>
    <row r="33" spans="5:11" ht="30" hidden="1">
      <c r="E33" s="1177"/>
      <c r="F33" s="287" t="s">
        <v>591</v>
      </c>
      <c r="G33" s="1187"/>
      <c r="H33" s="1179"/>
      <c r="I33" s="1179"/>
      <c r="J33" s="1182"/>
      <c r="K33" s="1169"/>
    </row>
    <row r="34" spans="5:11" ht="30" hidden="1">
      <c r="E34" s="1177"/>
      <c r="F34" s="287" t="s">
        <v>592</v>
      </c>
      <c r="G34" s="1187"/>
      <c r="H34" s="1179"/>
      <c r="I34" s="1179"/>
      <c r="J34" s="1182"/>
      <c r="K34" s="1169"/>
    </row>
    <row r="35" spans="5:11" ht="30" hidden="1">
      <c r="E35" s="1186"/>
      <c r="F35" s="287" t="s">
        <v>593</v>
      </c>
      <c r="G35" s="1187"/>
      <c r="H35" s="1179"/>
      <c r="I35" s="1179"/>
      <c r="J35" s="1182"/>
      <c r="K35" s="1169"/>
    </row>
    <row r="36" spans="5:11" ht="30" hidden="1">
      <c r="E36" s="1186"/>
      <c r="F36" s="289" t="s">
        <v>594</v>
      </c>
      <c r="G36" s="1187"/>
      <c r="H36" s="1180"/>
      <c r="I36" s="1180"/>
      <c r="J36" s="1183"/>
      <c r="K36" s="1170"/>
    </row>
    <row r="37" spans="5:11" ht="30">
      <c r="E37" s="1197" t="s">
        <v>575</v>
      </c>
      <c r="F37" s="511" t="s">
        <v>576</v>
      </c>
      <c r="G37" s="1199" t="s">
        <v>577</v>
      </c>
      <c r="H37" s="1178">
        <v>3611793</v>
      </c>
      <c r="I37" s="1178">
        <v>3540864</v>
      </c>
      <c r="J37" s="1181">
        <v>0.98036183136741228</v>
      </c>
      <c r="K37" s="1168">
        <v>5829365820.2399998</v>
      </c>
    </row>
    <row r="38" spans="5:11" ht="30">
      <c r="E38" s="1198"/>
      <c r="F38" s="511" t="s">
        <v>578</v>
      </c>
      <c r="G38" s="1200"/>
      <c r="H38" s="1179"/>
      <c r="I38" s="1179"/>
      <c r="J38" s="1182"/>
      <c r="K38" s="1169"/>
    </row>
    <row r="39" spans="5:11" ht="30">
      <c r="E39" s="1198"/>
      <c r="F39" s="511" t="s">
        <v>579</v>
      </c>
      <c r="G39" s="1200"/>
      <c r="H39" s="1179"/>
      <c r="I39" s="1179"/>
      <c r="J39" s="1182"/>
      <c r="K39" s="1169"/>
    </row>
    <row r="40" spans="5:11" ht="30">
      <c r="E40" s="1198"/>
      <c r="F40" s="511" t="s">
        <v>580</v>
      </c>
      <c r="G40" s="1200"/>
      <c r="H40" s="1179"/>
      <c r="I40" s="1179"/>
      <c r="J40" s="1182"/>
      <c r="K40" s="1169"/>
    </row>
    <row r="41" spans="5:11" ht="30">
      <c r="E41" s="1198"/>
      <c r="F41" s="511" t="s">
        <v>581</v>
      </c>
      <c r="G41" s="1200"/>
      <c r="H41" s="1179"/>
      <c r="I41" s="1179"/>
      <c r="J41" s="1182"/>
      <c r="K41" s="1169"/>
    </row>
    <row r="42" spans="5:11" ht="30">
      <c r="E42" s="1198"/>
      <c r="F42" s="511" t="s">
        <v>638</v>
      </c>
      <c r="G42" s="1200"/>
      <c r="H42" s="1179"/>
      <c r="I42" s="1179"/>
      <c r="J42" s="1182"/>
      <c r="K42" s="1169"/>
    </row>
    <row r="43" spans="5:11" ht="30">
      <c r="E43" s="1198"/>
      <c r="F43" s="511" t="s">
        <v>583</v>
      </c>
      <c r="G43" s="1200"/>
      <c r="H43" s="1179"/>
      <c r="I43" s="1179"/>
      <c r="J43" s="1182"/>
      <c r="K43" s="1169"/>
    </row>
    <row r="44" spans="5:11" ht="30">
      <c r="E44" s="1198"/>
      <c r="F44" s="511" t="s">
        <v>584</v>
      </c>
      <c r="G44" s="1200"/>
      <c r="H44" s="1179"/>
      <c r="I44" s="1179"/>
      <c r="J44" s="1182"/>
      <c r="K44" s="1169"/>
    </row>
    <row r="45" spans="5:11" ht="30">
      <c r="E45" s="1185"/>
      <c r="F45" s="512" t="s">
        <v>585</v>
      </c>
      <c r="G45" s="1201"/>
      <c r="H45" s="1180"/>
      <c r="I45" s="1180"/>
      <c r="J45" s="1183"/>
      <c r="K45" s="1170"/>
    </row>
    <row r="46" spans="5:11">
      <c r="E46" s="1197" t="s">
        <v>560</v>
      </c>
      <c r="F46" s="1199" t="s">
        <v>561</v>
      </c>
      <c r="G46" s="1199" t="s">
        <v>562</v>
      </c>
      <c r="H46" s="1178">
        <v>451402</v>
      </c>
      <c r="I46" s="1178">
        <v>539575</v>
      </c>
      <c r="J46" s="1181">
        <v>1.1953314340654229</v>
      </c>
      <c r="K46" s="1168">
        <v>3106406550.1399999</v>
      </c>
    </row>
    <row r="47" spans="5:11" ht="30" customHeight="1">
      <c r="E47" s="1185"/>
      <c r="F47" s="1201"/>
      <c r="G47" s="1201"/>
      <c r="H47" s="1180"/>
      <c r="I47" s="1180"/>
      <c r="J47" s="1183"/>
      <c r="K47" s="1170"/>
    </row>
    <row r="48" spans="5:11" ht="30">
      <c r="E48" s="1197" t="s">
        <v>595</v>
      </c>
      <c r="F48" s="511" t="s">
        <v>601</v>
      </c>
      <c r="G48" s="1199" t="s">
        <v>577</v>
      </c>
      <c r="H48" s="1178">
        <v>22705698</v>
      </c>
      <c r="I48" s="1178">
        <v>27252425</v>
      </c>
      <c r="J48" s="1181">
        <v>1.2002460792000316</v>
      </c>
      <c r="K48" s="1168">
        <v>1595091585.54</v>
      </c>
    </row>
    <row r="49" spans="5:11" ht="30">
      <c r="E49" s="1198"/>
      <c r="F49" s="511" t="s">
        <v>604</v>
      </c>
      <c r="G49" s="1200"/>
      <c r="H49" s="1179"/>
      <c r="I49" s="1179"/>
      <c r="J49" s="1182"/>
      <c r="K49" s="1169"/>
    </row>
    <row r="50" spans="5:11" ht="30">
      <c r="E50" s="1198"/>
      <c r="F50" s="511" t="s">
        <v>602</v>
      </c>
      <c r="G50" s="1200"/>
      <c r="H50" s="1179"/>
      <c r="I50" s="1179"/>
      <c r="J50" s="1182"/>
      <c r="K50" s="1169"/>
    </row>
    <row r="51" spans="5:11" ht="30">
      <c r="E51" s="1198"/>
      <c r="F51" s="511" t="s">
        <v>603</v>
      </c>
      <c r="G51" s="1200"/>
      <c r="H51" s="1179"/>
      <c r="I51" s="1179"/>
      <c r="J51" s="1182"/>
      <c r="K51" s="1169"/>
    </row>
    <row r="52" spans="5:11" ht="30">
      <c r="E52" s="1198"/>
      <c r="F52" s="511" t="s">
        <v>599</v>
      </c>
      <c r="G52" s="1200"/>
      <c r="H52" s="1179"/>
      <c r="I52" s="1179"/>
      <c r="J52" s="1182"/>
      <c r="K52" s="1169"/>
    </row>
    <row r="53" spans="5:11" ht="30">
      <c r="E53" s="1198"/>
      <c r="F53" s="511" t="s">
        <v>600</v>
      </c>
      <c r="G53" s="1200"/>
      <c r="H53" s="1179"/>
      <c r="I53" s="1179"/>
      <c r="J53" s="1182"/>
      <c r="K53" s="1169"/>
    </row>
    <row r="54" spans="5:11" ht="30">
      <c r="E54" s="1198"/>
      <c r="F54" s="511" t="s">
        <v>598</v>
      </c>
      <c r="G54" s="1200"/>
      <c r="H54" s="1179"/>
      <c r="I54" s="1179"/>
      <c r="J54" s="1182"/>
      <c r="K54" s="1169"/>
    </row>
    <row r="55" spans="5:11" ht="30">
      <c r="E55" s="1198"/>
      <c r="F55" s="511" t="s">
        <v>597</v>
      </c>
      <c r="G55" s="1200"/>
      <c r="H55" s="1179"/>
      <c r="I55" s="1179"/>
      <c r="J55" s="1182"/>
      <c r="K55" s="1169"/>
    </row>
    <row r="56" spans="5:11" ht="30">
      <c r="E56" s="1185"/>
      <c r="F56" s="511" t="s">
        <v>596</v>
      </c>
      <c r="G56" s="1200"/>
      <c r="H56" s="1180"/>
      <c r="I56" s="1180"/>
      <c r="J56" s="1183"/>
      <c r="K56" s="1170"/>
    </row>
    <row r="57" spans="5:11">
      <c r="E57" s="1197" t="s">
        <v>651</v>
      </c>
      <c r="F57" s="164" t="s">
        <v>645</v>
      </c>
      <c r="G57" s="1189" t="s">
        <v>577</v>
      </c>
      <c r="H57" s="1178">
        <v>1430785</v>
      </c>
      <c r="I57" s="1178">
        <v>1499599</v>
      </c>
      <c r="J57" s="1181">
        <v>1.0480952763692659</v>
      </c>
      <c r="K57" s="1168">
        <v>1066041707.12</v>
      </c>
    </row>
    <row r="58" spans="5:11" ht="30">
      <c r="E58" s="1198"/>
      <c r="F58" s="511" t="s">
        <v>646</v>
      </c>
      <c r="G58" s="1187"/>
      <c r="H58" s="1179"/>
      <c r="I58" s="1179"/>
      <c r="J58" s="1182"/>
      <c r="K58" s="1169"/>
    </row>
    <row r="59" spans="5:11">
      <c r="E59" s="1198"/>
      <c r="F59" s="511" t="s">
        <v>647</v>
      </c>
      <c r="G59" s="1187"/>
      <c r="H59" s="1179"/>
      <c r="I59" s="1179"/>
      <c r="J59" s="1182"/>
      <c r="K59" s="1169"/>
    </row>
    <row r="60" spans="5:11">
      <c r="E60" s="1198"/>
      <c r="F60" s="511" t="s">
        <v>648</v>
      </c>
      <c r="G60" s="1187"/>
      <c r="H60" s="1179"/>
      <c r="I60" s="1179"/>
      <c r="J60" s="1182"/>
      <c r="K60" s="1169"/>
    </row>
    <row r="61" spans="5:11">
      <c r="E61" s="1198"/>
      <c r="F61" s="511" t="s">
        <v>649</v>
      </c>
      <c r="G61" s="1187"/>
      <c r="H61" s="1179"/>
      <c r="I61" s="1179"/>
      <c r="J61" s="1182"/>
      <c r="K61" s="1169"/>
    </row>
    <row r="62" spans="5:11" ht="75" customHeight="1">
      <c r="E62" s="1185"/>
      <c r="F62" s="512" t="s">
        <v>650</v>
      </c>
      <c r="G62" s="1205"/>
      <c r="H62" s="1180"/>
      <c r="I62" s="1180"/>
      <c r="J62" s="1183"/>
      <c r="K62" s="1170"/>
    </row>
    <row r="63" spans="5:11" ht="30">
      <c r="E63" s="1202" t="s">
        <v>509</v>
      </c>
      <c r="F63" s="510" t="s">
        <v>514</v>
      </c>
      <c r="G63" s="320" t="s">
        <v>640</v>
      </c>
      <c r="H63" s="1178">
        <v>21574</v>
      </c>
      <c r="I63" s="1178">
        <v>25801</v>
      </c>
      <c r="J63" s="1181">
        <v>1.1959302864559191</v>
      </c>
      <c r="K63" s="1168">
        <v>833305946.16999996</v>
      </c>
    </row>
    <row r="64" spans="5:11" ht="30" customHeight="1">
      <c r="E64" s="1203"/>
      <c r="F64" s="511" t="s">
        <v>511</v>
      </c>
      <c r="G64" s="288" t="s">
        <v>641</v>
      </c>
      <c r="H64" s="1179"/>
      <c r="I64" s="1179"/>
      <c r="J64" s="1182"/>
      <c r="K64" s="1169"/>
    </row>
    <row r="65" spans="5:11" ht="30" customHeight="1">
      <c r="E65" s="1203"/>
      <c r="F65" s="511" t="s">
        <v>510</v>
      </c>
      <c r="G65" s="288" t="s">
        <v>642</v>
      </c>
      <c r="H65" s="1179"/>
      <c r="I65" s="1179"/>
      <c r="J65" s="1182"/>
      <c r="K65" s="1169"/>
    </row>
    <row r="66" spans="5:11" ht="30" customHeight="1">
      <c r="E66" s="1203"/>
      <c r="F66" s="511" t="s">
        <v>512</v>
      </c>
      <c r="G66" s="288" t="s">
        <v>643</v>
      </c>
      <c r="H66" s="1179"/>
      <c r="I66" s="1179"/>
      <c r="J66" s="1182"/>
      <c r="K66" s="1169"/>
    </row>
    <row r="67" spans="5:11" ht="30" customHeight="1">
      <c r="E67" s="1204"/>
      <c r="F67" s="512" t="s">
        <v>513</v>
      </c>
      <c r="G67" s="321" t="s">
        <v>644</v>
      </c>
      <c r="H67" s="1180"/>
      <c r="I67" s="1180"/>
      <c r="J67" s="1183"/>
      <c r="K67" s="1170"/>
    </row>
    <row r="68" spans="5:11" ht="75" customHeight="1">
      <c r="E68" s="1197" t="s">
        <v>508</v>
      </c>
      <c r="F68" s="510" t="s">
        <v>586</v>
      </c>
      <c r="G68" s="1189" t="s">
        <v>577</v>
      </c>
      <c r="H68" s="1178">
        <v>8691659</v>
      </c>
      <c r="I68" s="1178">
        <v>9514676</v>
      </c>
      <c r="J68" s="1181">
        <v>1.0946904382696099</v>
      </c>
      <c r="K68" s="1168">
        <v>132060314.2</v>
      </c>
    </row>
    <row r="69" spans="5:11" ht="30">
      <c r="E69" s="1198"/>
      <c r="F69" s="511" t="s">
        <v>587</v>
      </c>
      <c r="G69" s="1187"/>
      <c r="H69" s="1179"/>
      <c r="I69" s="1179"/>
      <c r="J69" s="1182"/>
      <c r="K69" s="1169"/>
    </row>
    <row r="70" spans="5:11" ht="30">
      <c r="E70" s="1198"/>
      <c r="F70" s="511" t="s">
        <v>588</v>
      </c>
      <c r="G70" s="1187"/>
      <c r="H70" s="1179"/>
      <c r="I70" s="1179"/>
      <c r="J70" s="1182"/>
      <c r="K70" s="1169"/>
    </row>
    <row r="71" spans="5:11" ht="30">
      <c r="E71" s="1198"/>
      <c r="F71" s="511" t="s">
        <v>589</v>
      </c>
      <c r="G71" s="1187"/>
      <c r="H71" s="1179"/>
      <c r="I71" s="1179"/>
      <c r="J71" s="1182"/>
      <c r="K71" s="1169"/>
    </row>
    <row r="72" spans="5:11" ht="30">
      <c r="E72" s="1198"/>
      <c r="F72" s="511" t="s">
        <v>590</v>
      </c>
      <c r="G72" s="1187"/>
      <c r="H72" s="1179"/>
      <c r="I72" s="1179"/>
      <c r="J72" s="1182"/>
      <c r="K72" s="1169"/>
    </row>
    <row r="73" spans="5:11" ht="30">
      <c r="E73" s="1198"/>
      <c r="F73" s="511" t="s">
        <v>591</v>
      </c>
      <c r="G73" s="1187"/>
      <c r="H73" s="1179"/>
      <c r="I73" s="1179"/>
      <c r="J73" s="1182"/>
      <c r="K73" s="1169"/>
    </row>
    <row r="74" spans="5:11" ht="30">
      <c r="E74" s="1198"/>
      <c r="F74" s="511" t="s">
        <v>592</v>
      </c>
      <c r="G74" s="1187"/>
      <c r="H74" s="1179"/>
      <c r="I74" s="1179"/>
      <c r="J74" s="1182"/>
      <c r="K74" s="1169"/>
    </row>
    <row r="75" spans="5:11" ht="30">
      <c r="E75" s="1198"/>
      <c r="F75" s="511" t="s">
        <v>593</v>
      </c>
      <c r="G75" s="1187"/>
      <c r="H75" s="1179"/>
      <c r="I75" s="1179"/>
      <c r="J75" s="1182"/>
      <c r="K75" s="1169"/>
    </row>
    <row r="76" spans="5:11" ht="30">
      <c r="E76" s="1185"/>
      <c r="F76" s="512" t="s">
        <v>594</v>
      </c>
      <c r="G76" s="1205"/>
      <c r="H76" s="1180"/>
      <c r="I76" s="1180"/>
      <c r="J76" s="1183"/>
      <c r="K76" s="1170"/>
    </row>
    <row r="77" spans="5:11" ht="45" customHeight="1">
      <c r="E77" s="1197" t="s">
        <v>515</v>
      </c>
      <c r="F77" s="510" t="s">
        <v>563</v>
      </c>
      <c r="G77" s="322" t="s">
        <v>564</v>
      </c>
      <c r="H77" s="1178">
        <v>4000</v>
      </c>
      <c r="I77" s="1178">
        <v>3672</v>
      </c>
      <c r="J77" s="1181">
        <v>0.91800000000000004</v>
      </c>
      <c r="K77" s="1168">
        <v>45347955.380000003</v>
      </c>
    </row>
    <row r="78" spans="5:11" ht="45">
      <c r="E78" s="1198"/>
      <c r="F78" s="511" t="s">
        <v>516</v>
      </c>
      <c r="G78" s="323" t="s">
        <v>565</v>
      </c>
      <c r="H78" s="1179"/>
      <c r="I78" s="1179"/>
      <c r="J78" s="1182"/>
      <c r="K78" s="1169"/>
    </row>
    <row r="79" spans="5:11" ht="30">
      <c r="E79" s="1185"/>
      <c r="F79" s="512" t="s">
        <v>566</v>
      </c>
      <c r="G79" s="324" t="s">
        <v>567</v>
      </c>
      <c r="H79" s="1180"/>
      <c r="I79" s="1180"/>
      <c r="J79" s="1183"/>
      <c r="K79" s="1170"/>
    </row>
    <row r="80" spans="5:11" ht="60" customHeight="1">
      <c r="E80" s="1197" t="s">
        <v>568</v>
      </c>
      <c r="F80" s="510" t="s">
        <v>569</v>
      </c>
      <c r="G80" s="1189" t="s">
        <v>652</v>
      </c>
      <c r="H80" s="1178">
        <v>690</v>
      </c>
      <c r="I80" s="1178">
        <v>1825</v>
      </c>
      <c r="J80" s="1181">
        <v>2.6449275362318843</v>
      </c>
      <c r="K80" s="1168">
        <v>10594096.25</v>
      </c>
    </row>
    <row r="81" spans="5:11" ht="45">
      <c r="E81" s="1198"/>
      <c r="F81" s="511" t="s">
        <v>571</v>
      </c>
      <c r="G81" s="1187"/>
      <c r="H81" s="1179"/>
      <c r="I81" s="1179"/>
      <c r="J81" s="1182"/>
      <c r="K81" s="1169"/>
    </row>
    <row r="82" spans="5:11" ht="30">
      <c r="E82" s="1198"/>
      <c r="F82" s="511" t="s">
        <v>518</v>
      </c>
      <c r="G82" s="1187"/>
      <c r="H82" s="1179"/>
      <c r="I82" s="1179"/>
      <c r="J82" s="1182"/>
      <c r="K82" s="1169"/>
    </row>
    <row r="83" spans="5:11" ht="45">
      <c r="E83" s="1185"/>
      <c r="F83" s="512" t="s">
        <v>517</v>
      </c>
      <c r="G83" s="1205"/>
      <c r="H83" s="1180"/>
      <c r="I83" s="1180"/>
      <c r="J83" s="1183"/>
      <c r="K83" s="1170"/>
    </row>
    <row r="84" spans="5:11" ht="15.75" thickBot="1">
      <c r="E84" s="1194" t="s">
        <v>605</v>
      </c>
      <c r="F84" s="1195"/>
      <c r="G84" s="1195"/>
      <c r="H84" s="1195"/>
      <c r="I84" s="1195"/>
      <c r="J84" s="1196"/>
      <c r="K84" s="314">
        <v>12618213975.039999</v>
      </c>
    </row>
    <row r="85" spans="5:11">
      <c r="E85" s="30" t="s">
        <v>155</v>
      </c>
      <c r="H85" s="25"/>
      <c r="I85" s="25"/>
    </row>
    <row r="89" spans="5:11">
      <c r="G89" s="27"/>
    </row>
  </sheetData>
  <mergeCells count="81">
    <mergeCell ref="K77:K79"/>
    <mergeCell ref="E80:E83"/>
    <mergeCell ref="G80:G83"/>
    <mergeCell ref="H80:H83"/>
    <mergeCell ref="I80:I83"/>
    <mergeCell ref="J80:J83"/>
    <mergeCell ref="K80:K83"/>
    <mergeCell ref="E77:E79"/>
    <mergeCell ref="H77:H79"/>
    <mergeCell ref="I77:I79"/>
    <mergeCell ref="J77:J79"/>
    <mergeCell ref="K68:K76"/>
    <mergeCell ref="E57:E62"/>
    <mergeCell ref="H57:H62"/>
    <mergeCell ref="G57:G62"/>
    <mergeCell ref="I57:I62"/>
    <mergeCell ref="E68:E76"/>
    <mergeCell ref="G68:G76"/>
    <mergeCell ref="H68:H76"/>
    <mergeCell ref="I68:I76"/>
    <mergeCell ref="J68:J76"/>
    <mergeCell ref="K48:K56"/>
    <mergeCell ref="E63:E67"/>
    <mergeCell ref="H63:H67"/>
    <mergeCell ref="I63:I67"/>
    <mergeCell ref="J63:J67"/>
    <mergeCell ref="K63:K67"/>
    <mergeCell ref="E48:E56"/>
    <mergeCell ref="G48:G56"/>
    <mergeCell ref="H48:H56"/>
    <mergeCell ref="I48:I56"/>
    <mergeCell ref="J48:J56"/>
    <mergeCell ref="K57:K62"/>
    <mergeCell ref="G19:G27"/>
    <mergeCell ref="H19:H27"/>
    <mergeCell ref="I19:I27"/>
    <mergeCell ref="J19:J27"/>
    <mergeCell ref="E84:J84"/>
    <mergeCell ref="E37:E45"/>
    <mergeCell ref="G37:G45"/>
    <mergeCell ref="H37:H45"/>
    <mergeCell ref="I37:I45"/>
    <mergeCell ref="J37:J45"/>
    <mergeCell ref="E46:E47"/>
    <mergeCell ref="F46:F47"/>
    <mergeCell ref="G46:G47"/>
    <mergeCell ref="H46:H47"/>
    <mergeCell ref="I46:I47"/>
    <mergeCell ref="J57:J62"/>
    <mergeCell ref="K37:K45"/>
    <mergeCell ref="J46:J47"/>
    <mergeCell ref="K46:K47"/>
    <mergeCell ref="E15:E18"/>
    <mergeCell ref="H15:H18"/>
    <mergeCell ref="I15:I18"/>
    <mergeCell ref="J15:J18"/>
    <mergeCell ref="K15:K18"/>
    <mergeCell ref="K19:K27"/>
    <mergeCell ref="E28:E36"/>
    <mergeCell ref="G28:G36"/>
    <mergeCell ref="H28:H36"/>
    <mergeCell ref="I28:I36"/>
    <mergeCell ref="J28:J36"/>
    <mergeCell ref="K28:K36"/>
    <mergeCell ref="E19:E27"/>
    <mergeCell ref="K12:K14"/>
    <mergeCell ref="A1:M1"/>
    <mergeCell ref="A2:M2"/>
    <mergeCell ref="A3:M3"/>
    <mergeCell ref="E6:K7"/>
    <mergeCell ref="E8:K8"/>
    <mergeCell ref="E9:E10"/>
    <mergeCell ref="F9:F10"/>
    <mergeCell ref="G9:G10"/>
    <mergeCell ref="H9:H10"/>
    <mergeCell ref="I9:I10"/>
    <mergeCell ref="J9:J10"/>
    <mergeCell ref="E12:E14"/>
    <mergeCell ref="H12:H14"/>
    <mergeCell ref="I12:I14"/>
    <mergeCell ref="J12:J14"/>
  </mergeCells>
  <hyperlinks>
    <hyperlink ref="C1" location="Indice!A1" display="Indice" xr:uid="{1DAFFF0F-08E0-4290-86E3-B41256D7CA33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615D-C10B-4F16-B218-F388DFD9B928}">
  <sheetPr codeName="Hoja53"/>
  <dimension ref="A1:H16"/>
  <sheetViews>
    <sheetView showGridLines="0" workbookViewId="0">
      <selection activeCell="B14" sqref="B14"/>
    </sheetView>
  </sheetViews>
  <sheetFormatPr baseColWidth="10" defaultColWidth="11.42578125" defaultRowHeight="15"/>
  <cols>
    <col min="1" max="1" width="11.42578125" style="1"/>
    <col min="2" max="2" width="22.5703125" style="1" customWidth="1"/>
    <col min="3" max="3" width="14.7109375" style="1" customWidth="1"/>
    <col min="4" max="4" width="20.7109375" style="59" customWidth="1"/>
    <col min="5" max="5" width="20.5703125" style="1" bestFit="1" customWidth="1"/>
    <col min="6" max="6" width="16.140625" style="1" bestFit="1" customWidth="1"/>
    <col min="7" max="7" width="36" style="1" bestFit="1" customWidth="1"/>
    <col min="8" max="8" width="29" style="1" bestFit="1" customWidth="1"/>
    <col min="9" max="16384" width="11.42578125" style="1"/>
  </cols>
  <sheetData>
    <row r="1" spans="1:8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</row>
    <row r="2" spans="1:8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</row>
    <row r="3" spans="1:8" s="496" customFormat="1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</row>
    <row r="4" spans="1:8" s="496" customFormat="1">
      <c r="A4" s="498"/>
      <c r="B4" s="498"/>
      <c r="C4" s="498"/>
      <c r="D4" s="498"/>
      <c r="E4" s="498"/>
      <c r="F4" s="498"/>
    </row>
    <row r="5" spans="1:8" ht="15" customHeight="1">
      <c r="A5" s="496"/>
      <c r="B5" s="498"/>
      <c r="C5" s="498"/>
      <c r="D5" s="498"/>
      <c r="E5" s="498"/>
      <c r="F5" s="498"/>
    </row>
    <row r="7" spans="1:8" ht="15" customHeight="1">
      <c r="B7" s="951" t="s">
        <v>1081</v>
      </c>
      <c r="C7" s="951"/>
      <c r="D7" s="951"/>
      <c r="E7" s="951"/>
      <c r="F7" s="951"/>
      <c r="G7" s="951"/>
      <c r="H7" s="951"/>
    </row>
    <row r="8" spans="1:8" ht="15" customHeight="1">
      <c r="B8" s="951"/>
      <c r="C8" s="951"/>
      <c r="D8" s="951"/>
      <c r="E8" s="951"/>
      <c r="F8" s="951"/>
      <c r="G8" s="951"/>
      <c r="H8" s="951"/>
    </row>
    <row r="9" spans="1:8">
      <c r="B9" s="951" t="s">
        <v>606</v>
      </c>
      <c r="C9" s="951"/>
      <c r="D9" s="951"/>
      <c r="E9" s="951"/>
      <c r="F9" s="951"/>
      <c r="G9" s="951"/>
      <c r="H9" s="951"/>
    </row>
    <row r="10" spans="1:8">
      <c r="B10" s="1211" t="s">
        <v>553</v>
      </c>
      <c r="C10" s="1213" t="s">
        <v>554</v>
      </c>
      <c r="D10" s="1206" t="s">
        <v>555</v>
      </c>
      <c r="E10" s="1206" t="s">
        <v>556</v>
      </c>
      <c r="F10" s="1206" t="s">
        <v>557</v>
      </c>
      <c r="G10" s="1206" t="s">
        <v>558</v>
      </c>
      <c r="H10" s="1207" t="s">
        <v>559</v>
      </c>
    </row>
    <row r="11" spans="1:8">
      <c r="B11" s="1212"/>
      <c r="C11" s="1176"/>
      <c r="D11" s="1154"/>
      <c r="E11" s="1154"/>
      <c r="F11" s="1154"/>
      <c r="G11" s="1154"/>
      <c r="H11" s="1208"/>
    </row>
    <row r="12" spans="1:8" ht="90">
      <c r="B12" s="293" t="s">
        <v>607</v>
      </c>
      <c r="C12" s="293" t="s">
        <v>608</v>
      </c>
      <c r="D12" s="294" t="s">
        <v>609</v>
      </c>
      <c r="E12" s="283">
        <v>72</v>
      </c>
      <c r="F12" s="284">
        <v>77</v>
      </c>
      <c r="G12" s="285">
        <f>F12/E12</f>
        <v>1.0694444444444444</v>
      </c>
      <c r="H12" s="295">
        <v>1743771327.29</v>
      </c>
    </row>
    <row r="13" spans="1:8">
      <c r="B13" s="1209" t="s">
        <v>605</v>
      </c>
      <c r="C13" s="1210"/>
      <c r="D13" s="1210"/>
      <c r="E13" s="1210"/>
      <c r="F13" s="1210"/>
      <c r="G13" s="1210"/>
      <c r="H13" s="318">
        <f>SUM(H12:H12)</f>
        <v>1743771327.29</v>
      </c>
    </row>
    <row r="14" spans="1:8">
      <c r="B14" s="30" t="s">
        <v>155</v>
      </c>
    </row>
    <row r="15" spans="1:8">
      <c r="B15" s="184"/>
    </row>
    <row r="16" spans="1:8">
      <c r="B16" s="184"/>
    </row>
  </sheetData>
  <mergeCells count="13">
    <mergeCell ref="G10:G11"/>
    <mergeCell ref="H10:H11"/>
    <mergeCell ref="B13:G13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</mergeCells>
  <hyperlinks>
    <hyperlink ref="C1" location="Indice!A1" display="Indice" xr:uid="{CFFF7FC9-79C2-4E33-8162-38E987EAD650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33A8-01B6-4619-A154-2EFF4D577F98}">
  <sheetPr codeName="Hoja54"/>
  <dimension ref="A1:H23"/>
  <sheetViews>
    <sheetView showGridLines="0" zoomScale="60" zoomScaleNormal="60" workbookViewId="0">
      <selection activeCell="B17" sqref="B17"/>
    </sheetView>
  </sheetViews>
  <sheetFormatPr baseColWidth="10" defaultColWidth="11.42578125" defaultRowHeight="15"/>
  <cols>
    <col min="1" max="1" width="11.42578125" style="1"/>
    <col min="2" max="2" width="16.85546875" style="1" bestFit="1" customWidth="1"/>
    <col min="3" max="3" width="41.42578125" style="1" bestFit="1" customWidth="1"/>
    <col min="4" max="4" width="23.7109375" style="1" bestFit="1" customWidth="1"/>
    <col min="5" max="5" width="20.5703125" style="1" bestFit="1" customWidth="1"/>
    <col min="6" max="6" width="16.140625" style="1" bestFit="1" customWidth="1"/>
    <col min="7" max="7" width="36" style="1" bestFit="1" customWidth="1"/>
    <col min="8" max="8" width="29" style="1" bestFit="1" customWidth="1"/>
    <col min="9" max="16384" width="11.42578125" style="1"/>
  </cols>
  <sheetData>
    <row r="1" spans="1:8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</row>
    <row r="2" spans="1:8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</row>
    <row r="3" spans="1:8" s="496" customFormat="1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</row>
    <row r="4" spans="1:8" s="496" customFormat="1">
      <c r="A4" s="498"/>
      <c r="B4" s="498"/>
      <c r="C4" s="498"/>
      <c r="D4" s="498"/>
      <c r="E4" s="498"/>
      <c r="F4" s="498"/>
    </row>
    <row r="5" spans="1:8" ht="15" customHeight="1">
      <c r="A5" s="496"/>
      <c r="B5" s="498"/>
      <c r="C5" s="498"/>
      <c r="D5" s="498"/>
      <c r="E5" s="498"/>
      <c r="F5" s="498"/>
    </row>
    <row r="7" spans="1:8" ht="15" customHeight="1">
      <c r="B7" s="951" t="s">
        <v>1082</v>
      </c>
      <c r="C7" s="951"/>
      <c r="D7" s="951"/>
      <c r="E7" s="951"/>
      <c r="F7" s="951"/>
      <c r="G7" s="951"/>
      <c r="H7" s="951"/>
    </row>
    <row r="8" spans="1:8" ht="15" customHeight="1">
      <c r="B8" s="951"/>
      <c r="C8" s="951"/>
      <c r="D8" s="951"/>
      <c r="E8" s="951"/>
      <c r="F8" s="951"/>
      <c r="G8" s="951"/>
      <c r="H8" s="951"/>
    </row>
    <row r="9" spans="1:8">
      <c r="B9" s="951" t="s">
        <v>606</v>
      </c>
      <c r="C9" s="951"/>
      <c r="D9" s="951"/>
      <c r="E9" s="951"/>
      <c r="F9" s="951"/>
      <c r="G9" s="951"/>
      <c r="H9" s="951"/>
    </row>
    <row r="10" spans="1:8">
      <c r="B10" s="1211" t="s">
        <v>553</v>
      </c>
      <c r="C10" s="1213" t="s">
        <v>554</v>
      </c>
      <c r="D10" s="1213" t="s">
        <v>555</v>
      </c>
      <c r="E10" s="1206" t="s">
        <v>556</v>
      </c>
      <c r="F10" s="1206" t="s">
        <v>557</v>
      </c>
      <c r="G10" s="1206" t="s">
        <v>558</v>
      </c>
      <c r="H10" s="1207" t="s">
        <v>559</v>
      </c>
    </row>
    <row r="11" spans="1:8" ht="15.75" thickBot="1">
      <c r="B11" s="1212"/>
      <c r="C11" s="1176"/>
      <c r="D11" s="1176"/>
      <c r="E11" s="1154"/>
      <c r="F11" s="1154"/>
      <c r="G11" s="1154"/>
      <c r="H11" s="1208"/>
    </row>
    <row r="12" spans="1:8" ht="45.75" thickBot="1">
      <c r="B12" s="301" t="s">
        <v>613</v>
      </c>
      <c r="C12" s="302" t="s">
        <v>614</v>
      </c>
      <c r="D12" s="303" t="s">
        <v>615</v>
      </c>
      <c r="E12" s="304">
        <v>713151</v>
      </c>
      <c r="F12" s="304">
        <v>782543</v>
      </c>
      <c r="G12" s="305">
        <v>1.0973033761433413</v>
      </c>
      <c r="H12" s="306">
        <v>1365727776.01</v>
      </c>
    </row>
    <row r="13" spans="1:8" ht="60.75" thickBot="1">
      <c r="B13" s="514" t="s">
        <v>610</v>
      </c>
      <c r="C13" s="296" t="s">
        <v>611</v>
      </c>
      <c r="D13" s="297" t="s">
        <v>612</v>
      </c>
      <c r="E13" s="298">
        <v>325</v>
      </c>
      <c r="F13" s="298">
        <v>343</v>
      </c>
      <c r="G13" s="299">
        <v>1.0553846153846154</v>
      </c>
      <c r="H13" s="300">
        <v>534120853.56999999</v>
      </c>
    </row>
    <row r="14" spans="1:8" ht="45">
      <c r="B14" s="1216" t="s">
        <v>616</v>
      </c>
      <c r="C14" s="296" t="s">
        <v>617</v>
      </c>
      <c r="D14" s="297" t="s">
        <v>618</v>
      </c>
      <c r="E14" s="1217">
        <v>11762</v>
      </c>
      <c r="F14" s="1217">
        <v>11307</v>
      </c>
      <c r="G14" s="1218">
        <v>0.96131610270362178</v>
      </c>
      <c r="H14" s="1219">
        <v>218953476.59</v>
      </c>
    </row>
    <row r="15" spans="1:8" ht="45.75" thickBot="1">
      <c r="B15" s="1177"/>
      <c r="C15" s="293" t="s">
        <v>619</v>
      </c>
      <c r="D15" s="307" t="s">
        <v>620</v>
      </c>
      <c r="E15" s="1192"/>
      <c r="F15" s="1192"/>
      <c r="G15" s="1193"/>
      <c r="H15" s="1184"/>
    </row>
    <row r="16" spans="1:8">
      <c r="B16" s="1214" t="s">
        <v>605</v>
      </c>
      <c r="C16" s="1215"/>
      <c r="D16" s="1215"/>
      <c r="E16" s="1215"/>
      <c r="F16" s="1215"/>
      <c r="G16" s="1215"/>
      <c r="H16" s="319">
        <v>2118802106.1699998</v>
      </c>
    </row>
    <row r="17" spans="2:7">
      <c r="B17" s="30" t="s">
        <v>155</v>
      </c>
    </row>
    <row r="18" spans="2:7">
      <c r="B18" s="184"/>
    </row>
    <row r="19" spans="2:7">
      <c r="B19" s="184"/>
      <c r="G19" s="27"/>
    </row>
    <row r="20" spans="2:7">
      <c r="G20" s="27"/>
    </row>
    <row r="21" spans="2:7">
      <c r="D21" s="27"/>
      <c r="E21" s="27"/>
      <c r="G21" s="27"/>
    </row>
    <row r="22" spans="2:7">
      <c r="D22" s="27"/>
      <c r="E22" s="27"/>
    </row>
    <row r="23" spans="2:7">
      <c r="D23" s="27"/>
      <c r="E23" s="27"/>
    </row>
  </sheetData>
  <mergeCells count="18">
    <mergeCell ref="B16:G16"/>
    <mergeCell ref="G10:G11"/>
    <mergeCell ref="H10:H11"/>
    <mergeCell ref="B14:B15"/>
    <mergeCell ref="E14:E15"/>
    <mergeCell ref="F14:F15"/>
    <mergeCell ref="G14:G15"/>
    <mergeCell ref="H14:H15"/>
    <mergeCell ref="B10:B11"/>
    <mergeCell ref="C10:C11"/>
    <mergeCell ref="D10:D11"/>
    <mergeCell ref="E10:E11"/>
    <mergeCell ref="F10:F11"/>
    <mergeCell ref="A1:H1"/>
    <mergeCell ref="A2:H2"/>
    <mergeCell ref="A3:H3"/>
    <mergeCell ref="B7:H8"/>
    <mergeCell ref="B9:H9"/>
  </mergeCells>
  <hyperlinks>
    <hyperlink ref="C1" location="Indice!A1" display="Indice" xr:uid="{06CB1A58-F8C9-444D-B1E4-61B2E8FA0986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2F0D-993D-47E5-9AC7-1B3B7CECA2FD}">
  <dimension ref="A1:Q132"/>
  <sheetViews>
    <sheetView showGridLines="0" topLeftCell="A37" zoomScale="59" zoomScaleNormal="59" workbookViewId="0">
      <selection activeCell="B6" sqref="B6:L6"/>
    </sheetView>
  </sheetViews>
  <sheetFormatPr baseColWidth="10" defaultColWidth="11.42578125" defaultRowHeight="15"/>
  <cols>
    <col min="1" max="1" width="10.42578125" style="1" customWidth="1"/>
    <col min="2" max="2" width="92.140625" style="1" customWidth="1"/>
    <col min="3" max="3" width="21.140625" style="1" hidden="1" customWidth="1"/>
    <col min="4" max="5" width="22" style="1" hidden="1" customWidth="1"/>
    <col min="6" max="7" width="20.28515625" style="1" hidden="1" customWidth="1"/>
    <col min="8" max="8" width="19.5703125" style="1" hidden="1" customWidth="1"/>
    <col min="9" max="9" width="16" style="1" hidden="1" customWidth="1"/>
    <col min="10" max="10" width="21.28515625" style="1" customWidth="1"/>
    <col min="11" max="11" width="10.28515625" style="1" customWidth="1"/>
    <col min="12" max="12" width="14.5703125" style="1" bestFit="1" customWidth="1"/>
    <col min="13" max="13" width="21.85546875" style="1" bestFit="1" customWidth="1"/>
    <col min="14" max="14" width="21.7109375" style="1" bestFit="1" customWidth="1"/>
    <col min="15" max="15" width="23.85546875" style="1" bestFit="1" customWidth="1"/>
    <col min="16" max="20" width="11.42578125" style="1"/>
    <col min="21" max="21" width="30.140625" style="1" bestFit="1" customWidth="1"/>
    <col min="22" max="22" width="19.42578125" style="1" bestFit="1" customWidth="1"/>
    <col min="23" max="23" width="14.42578125" style="1" bestFit="1" customWidth="1"/>
    <col min="24" max="24" width="19.42578125" style="1" bestFit="1" customWidth="1"/>
    <col min="25" max="25" width="14.42578125" style="1" bestFit="1" customWidth="1"/>
    <col min="26" max="26" width="20" style="1" customWidth="1"/>
    <col min="27" max="27" width="13.140625" style="1" bestFit="1" customWidth="1"/>
    <col min="28" max="28" width="7.140625" style="1" bestFit="1" customWidth="1"/>
    <col min="29" max="29" width="9.140625" style="1" bestFit="1" customWidth="1"/>
    <col min="30" max="257" width="11.42578125" style="1"/>
    <col min="258" max="258" width="10.42578125" style="1" customWidth="1"/>
    <col min="259" max="259" width="79.28515625" style="1" customWidth="1"/>
    <col min="260" max="260" width="13.42578125" style="1" bestFit="1" customWidth="1"/>
    <col min="261" max="261" width="17.42578125" style="1" customWidth="1"/>
    <col min="262" max="262" width="19.42578125" style="1" bestFit="1" customWidth="1"/>
    <col min="263" max="263" width="13.42578125" style="1" bestFit="1" customWidth="1"/>
    <col min="264" max="264" width="10" style="1" bestFit="1" customWidth="1"/>
    <col min="265" max="265" width="16" style="1" customWidth="1"/>
    <col min="266" max="266" width="12.28515625" style="1" customWidth="1"/>
    <col min="267" max="267" width="10.28515625" style="1" customWidth="1"/>
    <col min="268" max="268" width="11.140625" style="1" customWidth="1"/>
    <col min="269" max="269" width="11.42578125" style="1"/>
    <col min="270" max="270" width="17.85546875" style="1" bestFit="1" customWidth="1"/>
    <col min="271" max="271" width="20.28515625" style="1" bestFit="1" customWidth="1"/>
    <col min="272" max="276" width="11.42578125" style="1"/>
    <col min="277" max="277" width="30.140625" style="1" bestFit="1" customWidth="1"/>
    <col min="278" max="278" width="19.42578125" style="1" bestFit="1" customWidth="1"/>
    <col min="279" max="279" width="14.42578125" style="1" bestFit="1" customWidth="1"/>
    <col min="280" max="280" width="19.42578125" style="1" bestFit="1" customWidth="1"/>
    <col min="281" max="281" width="14.42578125" style="1" bestFit="1" customWidth="1"/>
    <col min="282" max="282" width="20" style="1" customWidth="1"/>
    <col min="283" max="283" width="13.140625" style="1" bestFit="1" customWidth="1"/>
    <col min="284" max="284" width="7.140625" style="1" bestFit="1" customWidth="1"/>
    <col min="285" max="285" width="9.140625" style="1" bestFit="1" customWidth="1"/>
    <col min="286" max="513" width="11.42578125" style="1"/>
    <col min="514" max="514" width="10.42578125" style="1" customWidth="1"/>
    <col min="515" max="515" width="79.28515625" style="1" customWidth="1"/>
    <col min="516" max="516" width="13.42578125" style="1" bestFit="1" customWidth="1"/>
    <col min="517" max="517" width="17.42578125" style="1" customWidth="1"/>
    <col min="518" max="518" width="19.42578125" style="1" bestFit="1" customWidth="1"/>
    <col min="519" max="519" width="13.42578125" style="1" bestFit="1" customWidth="1"/>
    <col min="520" max="520" width="10" style="1" bestFit="1" customWidth="1"/>
    <col min="521" max="521" width="16" style="1" customWidth="1"/>
    <col min="522" max="522" width="12.28515625" style="1" customWidth="1"/>
    <col min="523" max="523" width="10.28515625" style="1" customWidth="1"/>
    <col min="524" max="524" width="11.140625" style="1" customWidth="1"/>
    <col min="525" max="525" width="11.42578125" style="1"/>
    <col min="526" max="526" width="17.85546875" style="1" bestFit="1" customWidth="1"/>
    <col min="527" max="527" width="20.28515625" style="1" bestFit="1" customWidth="1"/>
    <col min="528" max="532" width="11.42578125" style="1"/>
    <col min="533" max="533" width="30.140625" style="1" bestFit="1" customWidth="1"/>
    <col min="534" max="534" width="19.42578125" style="1" bestFit="1" customWidth="1"/>
    <col min="535" max="535" width="14.42578125" style="1" bestFit="1" customWidth="1"/>
    <col min="536" max="536" width="19.42578125" style="1" bestFit="1" customWidth="1"/>
    <col min="537" max="537" width="14.42578125" style="1" bestFit="1" customWidth="1"/>
    <col min="538" max="538" width="20" style="1" customWidth="1"/>
    <col min="539" max="539" width="13.140625" style="1" bestFit="1" customWidth="1"/>
    <col min="540" max="540" width="7.140625" style="1" bestFit="1" customWidth="1"/>
    <col min="541" max="541" width="9.140625" style="1" bestFit="1" customWidth="1"/>
    <col min="542" max="769" width="11.42578125" style="1"/>
    <col min="770" max="770" width="10.42578125" style="1" customWidth="1"/>
    <col min="771" max="771" width="79.28515625" style="1" customWidth="1"/>
    <col min="772" max="772" width="13.42578125" style="1" bestFit="1" customWidth="1"/>
    <col min="773" max="773" width="17.42578125" style="1" customWidth="1"/>
    <col min="774" max="774" width="19.42578125" style="1" bestFit="1" customWidth="1"/>
    <col min="775" max="775" width="13.42578125" style="1" bestFit="1" customWidth="1"/>
    <col min="776" max="776" width="10" style="1" bestFit="1" customWidth="1"/>
    <col min="777" max="777" width="16" style="1" customWidth="1"/>
    <col min="778" max="778" width="12.28515625" style="1" customWidth="1"/>
    <col min="779" max="779" width="10.28515625" style="1" customWidth="1"/>
    <col min="780" max="780" width="11.140625" style="1" customWidth="1"/>
    <col min="781" max="781" width="11.42578125" style="1"/>
    <col min="782" max="782" width="17.85546875" style="1" bestFit="1" customWidth="1"/>
    <col min="783" max="783" width="20.28515625" style="1" bestFit="1" customWidth="1"/>
    <col min="784" max="788" width="11.42578125" style="1"/>
    <col min="789" max="789" width="30.140625" style="1" bestFit="1" customWidth="1"/>
    <col min="790" max="790" width="19.42578125" style="1" bestFit="1" customWidth="1"/>
    <col min="791" max="791" width="14.42578125" style="1" bestFit="1" customWidth="1"/>
    <col min="792" max="792" width="19.42578125" style="1" bestFit="1" customWidth="1"/>
    <col min="793" max="793" width="14.42578125" style="1" bestFit="1" customWidth="1"/>
    <col min="794" max="794" width="20" style="1" customWidth="1"/>
    <col min="795" max="795" width="13.140625" style="1" bestFit="1" customWidth="1"/>
    <col min="796" max="796" width="7.140625" style="1" bestFit="1" customWidth="1"/>
    <col min="797" max="797" width="9.140625" style="1" bestFit="1" customWidth="1"/>
    <col min="798" max="1025" width="11.42578125" style="1"/>
    <col min="1026" max="1026" width="10.42578125" style="1" customWidth="1"/>
    <col min="1027" max="1027" width="79.28515625" style="1" customWidth="1"/>
    <col min="1028" max="1028" width="13.42578125" style="1" bestFit="1" customWidth="1"/>
    <col min="1029" max="1029" width="17.42578125" style="1" customWidth="1"/>
    <col min="1030" max="1030" width="19.42578125" style="1" bestFit="1" customWidth="1"/>
    <col min="1031" max="1031" width="13.42578125" style="1" bestFit="1" customWidth="1"/>
    <col min="1032" max="1032" width="10" style="1" bestFit="1" customWidth="1"/>
    <col min="1033" max="1033" width="16" style="1" customWidth="1"/>
    <col min="1034" max="1034" width="12.28515625" style="1" customWidth="1"/>
    <col min="1035" max="1035" width="10.28515625" style="1" customWidth="1"/>
    <col min="1036" max="1036" width="11.140625" style="1" customWidth="1"/>
    <col min="1037" max="1037" width="11.42578125" style="1"/>
    <col min="1038" max="1038" width="17.85546875" style="1" bestFit="1" customWidth="1"/>
    <col min="1039" max="1039" width="20.28515625" style="1" bestFit="1" customWidth="1"/>
    <col min="1040" max="1044" width="11.42578125" style="1"/>
    <col min="1045" max="1045" width="30.140625" style="1" bestFit="1" customWidth="1"/>
    <col min="1046" max="1046" width="19.42578125" style="1" bestFit="1" customWidth="1"/>
    <col min="1047" max="1047" width="14.42578125" style="1" bestFit="1" customWidth="1"/>
    <col min="1048" max="1048" width="19.42578125" style="1" bestFit="1" customWidth="1"/>
    <col min="1049" max="1049" width="14.42578125" style="1" bestFit="1" customWidth="1"/>
    <col min="1050" max="1050" width="20" style="1" customWidth="1"/>
    <col min="1051" max="1051" width="13.140625" style="1" bestFit="1" customWidth="1"/>
    <col min="1052" max="1052" width="7.140625" style="1" bestFit="1" customWidth="1"/>
    <col min="1053" max="1053" width="9.140625" style="1" bestFit="1" customWidth="1"/>
    <col min="1054" max="1281" width="11.42578125" style="1"/>
    <col min="1282" max="1282" width="10.42578125" style="1" customWidth="1"/>
    <col min="1283" max="1283" width="79.28515625" style="1" customWidth="1"/>
    <col min="1284" max="1284" width="13.42578125" style="1" bestFit="1" customWidth="1"/>
    <col min="1285" max="1285" width="17.42578125" style="1" customWidth="1"/>
    <col min="1286" max="1286" width="19.42578125" style="1" bestFit="1" customWidth="1"/>
    <col min="1287" max="1287" width="13.42578125" style="1" bestFit="1" customWidth="1"/>
    <col min="1288" max="1288" width="10" style="1" bestFit="1" customWidth="1"/>
    <col min="1289" max="1289" width="16" style="1" customWidth="1"/>
    <col min="1290" max="1290" width="12.28515625" style="1" customWidth="1"/>
    <col min="1291" max="1291" width="10.28515625" style="1" customWidth="1"/>
    <col min="1292" max="1292" width="11.140625" style="1" customWidth="1"/>
    <col min="1293" max="1293" width="11.42578125" style="1"/>
    <col min="1294" max="1294" width="17.85546875" style="1" bestFit="1" customWidth="1"/>
    <col min="1295" max="1295" width="20.28515625" style="1" bestFit="1" customWidth="1"/>
    <col min="1296" max="1300" width="11.42578125" style="1"/>
    <col min="1301" max="1301" width="30.140625" style="1" bestFit="1" customWidth="1"/>
    <col min="1302" max="1302" width="19.42578125" style="1" bestFit="1" customWidth="1"/>
    <col min="1303" max="1303" width="14.42578125" style="1" bestFit="1" customWidth="1"/>
    <col min="1304" max="1304" width="19.42578125" style="1" bestFit="1" customWidth="1"/>
    <col min="1305" max="1305" width="14.42578125" style="1" bestFit="1" customWidth="1"/>
    <col min="1306" max="1306" width="20" style="1" customWidth="1"/>
    <col min="1307" max="1307" width="13.140625" style="1" bestFit="1" customWidth="1"/>
    <col min="1308" max="1308" width="7.140625" style="1" bestFit="1" customWidth="1"/>
    <col min="1309" max="1309" width="9.140625" style="1" bestFit="1" customWidth="1"/>
    <col min="1310" max="1537" width="11.42578125" style="1"/>
    <col min="1538" max="1538" width="10.42578125" style="1" customWidth="1"/>
    <col min="1539" max="1539" width="79.28515625" style="1" customWidth="1"/>
    <col min="1540" max="1540" width="13.42578125" style="1" bestFit="1" customWidth="1"/>
    <col min="1541" max="1541" width="17.42578125" style="1" customWidth="1"/>
    <col min="1542" max="1542" width="19.42578125" style="1" bestFit="1" customWidth="1"/>
    <col min="1543" max="1543" width="13.42578125" style="1" bestFit="1" customWidth="1"/>
    <col min="1544" max="1544" width="10" style="1" bestFit="1" customWidth="1"/>
    <col min="1545" max="1545" width="16" style="1" customWidth="1"/>
    <col min="1546" max="1546" width="12.28515625" style="1" customWidth="1"/>
    <col min="1547" max="1547" width="10.28515625" style="1" customWidth="1"/>
    <col min="1548" max="1548" width="11.140625" style="1" customWidth="1"/>
    <col min="1549" max="1549" width="11.42578125" style="1"/>
    <col min="1550" max="1550" width="17.85546875" style="1" bestFit="1" customWidth="1"/>
    <col min="1551" max="1551" width="20.28515625" style="1" bestFit="1" customWidth="1"/>
    <col min="1552" max="1556" width="11.42578125" style="1"/>
    <col min="1557" max="1557" width="30.140625" style="1" bestFit="1" customWidth="1"/>
    <col min="1558" max="1558" width="19.42578125" style="1" bestFit="1" customWidth="1"/>
    <col min="1559" max="1559" width="14.42578125" style="1" bestFit="1" customWidth="1"/>
    <col min="1560" max="1560" width="19.42578125" style="1" bestFit="1" customWidth="1"/>
    <col min="1561" max="1561" width="14.42578125" style="1" bestFit="1" customWidth="1"/>
    <col min="1562" max="1562" width="20" style="1" customWidth="1"/>
    <col min="1563" max="1563" width="13.140625" style="1" bestFit="1" customWidth="1"/>
    <col min="1564" max="1564" width="7.140625" style="1" bestFit="1" customWidth="1"/>
    <col min="1565" max="1565" width="9.140625" style="1" bestFit="1" customWidth="1"/>
    <col min="1566" max="1793" width="11.42578125" style="1"/>
    <col min="1794" max="1794" width="10.42578125" style="1" customWidth="1"/>
    <col min="1795" max="1795" width="79.28515625" style="1" customWidth="1"/>
    <col min="1796" max="1796" width="13.42578125" style="1" bestFit="1" customWidth="1"/>
    <col min="1797" max="1797" width="17.42578125" style="1" customWidth="1"/>
    <col min="1798" max="1798" width="19.42578125" style="1" bestFit="1" customWidth="1"/>
    <col min="1799" max="1799" width="13.42578125" style="1" bestFit="1" customWidth="1"/>
    <col min="1800" max="1800" width="10" style="1" bestFit="1" customWidth="1"/>
    <col min="1801" max="1801" width="16" style="1" customWidth="1"/>
    <col min="1802" max="1802" width="12.28515625" style="1" customWidth="1"/>
    <col min="1803" max="1803" width="10.28515625" style="1" customWidth="1"/>
    <col min="1804" max="1804" width="11.140625" style="1" customWidth="1"/>
    <col min="1805" max="1805" width="11.42578125" style="1"/>
    <col min="1806" max="1806" width="17.85546875" style="1" bestFit="1" customWidth="1"/>
    <col min="1807" max="1807" width="20.28515625" style="1" bestFit="1" customWidth="1"/>
    <col min="1808" max="1812" width="11.42578125" style="1"/>
    <col min="1813" max="1813" width="30.140625" style="1" bestFit="1" customWidth="1"/>
    <col min="1814" max="1814" width="19.42578125" style="1" bestFit="1" customWidth="1"/>
    <col min="1815" max="1815" width="14.42578125" style="1" bestFit="1" customWidth="1"/>
    <col min="1816" max="1816" width="19.42578125" style="1" bestFit="1" customWidth="1"/>
    <col min="1817" max="1817" width="14.42578125" style="1" bestFit="1" customWidth="1"/>
    <col min="1818" max="1818" width="20" style="1" customWidth="1"/>
    <col min="1819" max="1819" width="13.140625" style="1" bestFit="1" customWidth="1"/>
    <col min="1820" max="1820" width="7.140625" style="1" bestFit="1" customWidth="1"/>
    <col min="1821" max="1821" width="9.140625" style="1" bestFit="1" customWidth="1"/>
    <col min="1822" max="2049" width="11.42578125" style="1"/>
    <col min="2050" max="2050" width="10.42578125" style="1" customWidth="1"/>
    <col min="2051" max="2051" width="79.28515625" style="1" customWidth="1"/>
    <col min="2052" max="2052" width="13.42578125" style="1" bestFit="1" customWidth="1"/>
    <col min="2053" max="2053" width="17.42578125" style="1" customWidth="1"/>
    <col min="2054" max="2054" width="19.42578125" style="1" bestFit="1" customWidth="1"/>
    <col min="2055" max="2055" width="13.42578125" style="1" bestFit="1" customWidth="1"/>
    <col min="2056" max="2056" width="10" style="1" bestFit="1" customWidth="1"/>
    <col min="2057" max="2057" width="16" style="1" customWidth="1"/>
    <col min="2058" max="2058" width="12.28515625" style="1" customWidth="1"/>
    <col min="2059" max="2059" width="10.28515625" style="1" customWidth="1"/>
    <col min="2060" max="2060" width="11.140625" style="1" customWidth="1"/>
    <col min="2061" max="2061" width="11.42578125" style="1"/>
    <col min="2062" max="2062" width="17.85546875" style="1" bestFit="1" customWidth="1"/>
    <col min="2063" max="2063" width="20.28515625" style="1" bestFit="1" customWidth="1"/>
    <col min="2064" max="2068" width="11.42578125" style="1"/>
    <col min="2069" max="2069" width="30.140625" style="1" bestFit="1" customWidth="1"/>
    <col min="2070" max="2070" width="19.42578125" style="1" bestFit="1" customWidth="1"/>
    <col min="2071" max="2071" width="14.42578125" style="1" bestFit="1" customWidth="1"/>
    <col min="2072" max="2072" width="19.42578125" style="1" bestFit="1" customWidth="1"/>
    <col min="2073" max="2073" width="14.42578125" style="1" bestFit="1" customWidth="1"/>
    <col min="2074" max="2074" width="20" style="1" customWidth="1"/>
    <col min="2075" max="2075" width="13.140625" style="1" bestFit="1" customWidth="1"/>
    <col min="2076" max="2076" width="7.140625" style="1" bestFit="1" customWidth="1"/>
    <col min="2077" max="2077" width="9.140625" style="1" bestFit="1" customWidth="1"/>
    <col min="2078" max="2305" width="11.42578125" style="1"/>
    <col min="2306" max="2306" width="10.42578125" style="1" customWidth="1"/>
    <col min="2307" max="2307" width="79.28515625" style="1" customWidth="1"/>
    <col min="2308" max="2308" width="13.42578125" style="1" bestFit="1" customWidth="1"/>
    <col min="2309" max="2309" width="17.42578125" style="1" customWidth="1"/>
    <col min="2310" max="2310" width="19.42578125" style="1" bestFit="1" customWidth="1"/>
    <col min="2311" max="2311" width="13.42578125" style="1" bestFit="1" customWidth="1"/>
    <col min="2312" max="2312" width="10" style="1" bestFit="1" customWidth="1"/>
    <col min="2313" max="2313" width="16" style="1" customWidth="1"/>
    <col min="2314" max="2314" width="12.28515625" style="1" customWidth="1"/>
    <col min="2315" max="2315" width="10.28515625" style="1" customWidth="1"/>
    <col min="2316" max="2316" width="11.140625" style="1" customWidth="1"/>
    <col min="2317" max="2317" width="11.42578125" style="1"/>
    <col min="2318" max="2318" width="17.85546875" style="1" bestFit="1" customWidth="1"/>
    <col min="2319" max="2319" width="20.28515625" style="1" bestFit="1" customWidth="1"/>
    <col min="2320" max="2324" width="11.42578125" style="1"/>
    <col min="2325" max="2325" width="30.140625" style="1" bestFit="1" customWidth="1"/>
    <col min="2326" max="2326" width="19.42578125" style="1" bestFit="1" customWidth="1"/>
    <col min="2327" max="2327" width="14.42578125" style="1" bestFit="1" customWidth="1"/>
    <col min="2328" max="2328" width="19.42578125" style="1" bestFit="1" customWidth="1"/>
    <col min="2329" max="2329" width="14.42578125" style="1" bestFit="1" customWidth="1"/>
    <col min="2330" max="2330" width="20" style="1" customWidth="1"/>
    <col min="2331" max="2331" width="13.140625" style="1" bestFit="1" customWidth="1"/>
    <col min="2332" max="2332" width="7.140625" style="1" bestFit="1" customWidth="1"/>
    <col min="2333" max="2333" width="9.140625" style="1" bestFit="1" customWidth="1"/>
    <col min="2334" max="2561" width="11.42578125" style="1"/>
    <col min="2562" max="2562" width="10.42578125" style="1" customWidth="1"/>
    <col min="2563" max="2563" width="79.28515625" style="1" customWidth="1"/>
    <col min="2564" max="2564" width="13.42578125" style="1" bestFit="1" customWidth="1"/>
    <col min="2565" max="2565" width="17.42578125" style="1" customWidth="1"/>
    <col min="2566" max="2566" width="19.42578125" style="1" bestFit="1" customWidth="1"/>
    <col min="2567" max="2567" width="13.42578125" style="1" bestFit="1" customWidth="1"/>
    <col min="2568" max="2568" width="10" style="1" bestFit="1" customWidth="1"/>
    <col min="2569" max="2569" width="16" style="1" customWidth="1"/>
    <col min="2570" max="2570" width="12.28515625" style="1" customWidth="1"/>
    <col min="2571" max="2571" width="10.28515625" style="1" customWidth="1"/>
    <col min="2572" max="2572" width="11.140625" style="1" customWidth="1"/>
    <col min="2573" max="2573" width="11.42578125" style="1"/>
    <col min="2574" max="2574" width="17.85546875" style="1" bestFit="1" customWidth="1"/>
    <col min="2575" max="2575" width="20.28515625" style="1" bestFit="1" customWidth="1"/>
    <col min="2576" max="2580" width="11.42578125" style="1"/>
    <col min="2581" max="2581" width="30.140625" style="1" bestFit="1" customWidth="1"/>
    <col min="2582" max="2582" width="19.42578125" style="1" bestFit="1" customWidth="1"/>
    <col min="2583" max="2583" width="14.42578125" style="1" bestFit="1" customWidth="1"/>
    <col min="2584" max="2584" width="19.42578125" style="1" bestFit="1" customWidth="1"/>
    <col min="2585" max="2585" width="14.42578125" style="1" bestFit="1" customWidth="1"/>
    <col min="2586" max="2586" width="20" style="1" customWidth="1"/>
    <col min="2587" max="2587" width="13.140625" style="1" bestFit="1" customWidth="1"/>
    <col min="2588" max="2588" width="7.140625" style="1" bestFit="1" customWidth="1"/>
    <col min="2589" max="2589" width="9.140625" style="1" bestFit="1" customWidth="1"/>
    <col min="2590" max="2817" width="11.42578125" style="1"/>
    <col min="2818" max="2818" width="10.42578125" style="1" customWidth="1"/>
    <col min="2819" max="2819" width="79.28515625" style="1" customWidth="1"/>
    <col min="2820" max="2820" width="13.42578125" style="1" bestFit="1" customWidth="1"/>
    <col min="2821" max="2821" width="17.42578125" style="1" customWidth="1"/>
    <col min="2822" max="2822" width="19.42578125" style="1" bestFit="1" customWidth="1"/>
    <col min="2823" max="2823" width="13.42578125" style="1" bestFit="1" customWidth="1"/>
    <col min="2824" max="2824" width="10" style="1" bestFit="1" customWidth="1"/>
    <col min="2825" max="2825" width="16" style="1" customWidth="1"/>
    <col min="2826" max="2826" width="12.28515625" style="1" customWidth="1"/>
    <col min="2827" max="2827" width="10.28515625" style="1" customWidth="1"/>
    <col min="2828" max="2828" width="11.140625" style="1" customWidth="1"/>
    <col min="2829" max="2829" width="11.42578125" style="1"/>
    <col min="2830" max="2830" width="17.85546875" style="1" bestFit="1" customWidth="1"/>
    <col min="2831" max="2831" width="20.28515625" style="1" bestFit="1" customWidth="1"/>
    <col min="2832" max="2836" width="11.42578125" style="1"/>
    <col min="2837" max="2837" width="30.140625" style="1" bestFit="1" customWidth="1"/>
    <col min="2838" max="2838" width="19.42578125" style="1" bestFit="1" customWidth="1"/>
    <col min="2839" max="2839" width="14.42578125" style="1" bestFit="1" customWidth="1"/>
    <col min="2840" max="2840" width="19.42578125" style="1" bestFit="1" customWidth="1"/>
    <col min="2841" max="2841" width="14.42578125" style="1" bestFit="1" customWidth="1"/>
    <col min="2842" max="2842" width="20" style="1" customWidth="1"/>
    <col min="2843" max="2843" width="13.140625" style="1" bestFit="1" customWidth="1"/>
    <col min="2844" max="2844" width="7.140625" style="1" bestFit="1" customWidth="1"/>
    <col min="2845" max="2845" width="9.140625" style="1" bestFit="1" customWidth="1"/>
    <col min="2846" max="3073" width="11.42578125" style="1"/>
    <col min="3074" max="3074" width="10.42578125" style="1" customWidth="1"/>
    <col min="3075" max="3075" width="79.28515625" style="1" customWidth="1"/>
    <col min="3076" max="3076" width="13.42578125" style="1" bestFit="1" customWidth="1"/>
    <col min="3077" max="3077" width="17.42578125" style="1" customWidth="1"/>
    <col min="3078" max="3078" width="19.42578125" style="1" bestFit="1" customWidth="1"/>
    <col min="3079" max="3079" width="13.42578125" style="1" bestFit="1" customWidth="1"/>
    <col min="3080" max="3080" width="10" style="1" bestFit="1" customWidth="1"/>
    <col min="3081" max="3081" width="16" style="1" customWidth="1"/>
    <col min="3082" max="3082" width="12.28515625" style="1" customWidth="1"/>
    <col min="3083" max="3083" width="10.28515625" style="1" customWidth="1"/>
    <col min="3084" max="3084" width="11.140625" style="1" customWidth="1"/>
    <col min="3085" max="3085" width="11.42578125" style="1"/>
    <col min="3086" max="3086" width="17.85546875" style="1" bestFit="1" customWidth="1"/>
    <col min="3087" max="3087" width="20.28515625" style="1" bestFit="1" customWidth="1"/>
    <col min="3088" max="3092" width="11.42578125" style="1"/>
    <col min="3093" max="3093" width="30.140625" style="1" bestFit="1" customWidth="1"/>
    <col min="3094" max="3094" width="19.42578125" style="1" bestFit="1" customWidth="1"/>
    <col min="3095" max="3095" width="14.42578125" style="1" bestFit="1" customWidth="1"/>
    <col min="3096" max="3096" width="19.42578125" style="1" bestFit="1" customWidth="1"/>
    <col min="3097" max="3097" width="14.42578125" style="1" bestFit="1" customWidth="1"/>
    <col min="3098" max="3098" width="20" style="1" customWidth="1"/>
    <col min="3099" max="3099" width="13.140625" style="1" bestFit="1" customWidth="1"/>
    <col min="3100" max="3100" width="7.140625" style="1" bestFit="1" customWidth="1"/>
    <col min="3101" max="3101" width="9.140625" style="1" bestFit="1" customWidth="1"/>
    <col min="3102" max="3329" width="11.42578125" style="1"/>
    <col min="3330" max="3330" width="10.42578125" style="1" customWidth="1"/>
    <col min="3331" max="3331" width="79.28515625" style="1" customWidth="1"/>
    <col min="3332" max="3332" width="13.42578125" style="1" bestFit="1" customWidth="1"/>
    <col min="3333" max="3333" width="17.42578125" style="1" customWidth="1"/>
    <col min="3334" max="3334" width="19.42578125" style="1" bestFit="1" customWidth="1"/>
    <col min="3335" max="3335" width="13.42578125" style="1" bestFit="1" customWidth="1"/>
    <col min="3336" max="3336" width="10" style="1" bestFit="1" customWidth="1"/>
    <col min="3337" max="3337" width="16" style="1" customWidth="1"/>
    <col min="3338" max="3338" width="12.28515625" style="1" customWidth="1"/>
    <col min="3339" max="3339" width="10.28515625" style="1" customWidth="1"/>
    <col min="3340" max="3340" width="11.140625" style="1" customWidth="1"/>
    <col min="3341" max="3341" width="11.42578125" style="1"/>
    <col min="3342" max="3342" width="17.85546875" style="1" bestFit="1" customWidth="1"/>
    <col min="3343" max="3343" width="20.28515625" style="1" bestFit="1" customWidth="1"/>
    <col min="3344" max="3348" width="11.42578125" style="1"/>
    <col min="3349" max="3349" width="30.140625" style="1" bestFit="1" customWidth="1"/>
    <col min="3350" max="3350" width="19.42578125" style="1" bestFit="1" customWidth="1"/>
    <col min="3351" max="3351" width="14.42578125" style="1" bestFit="1" customWidth="1"/>
    <col min="3352" max="3352" width="19.42578125" style="1" bestFit="1" customWidth="1"/>
    <col min="3353" max="3353" width="14.42578125" style="1" bestFit="1" customWidth="1"/>
    <col min="3354" max="3354" width="20" style="1" customWidth="1"/>
    <col min="3355" max="3355" width="13.140625" style="1" bestFit="1" customWidth="1"/>
    <col min="3356" max="3356" width="7.140625" style="1" bestFit="1" customWidth="1"/>
    <col min="3357" max="3357" width="9.140625" style="1" bestFit="1" customWidth="1"/>
    <col min="3358" max="3585" width="11.42578125" style="1"/>
    <col min="3586" max="3586" width="10.42578125" style="1" customWidth="1"/>
    <col min="3587" max="3587" width="79.28515625" style="1" customWidth="1"/>
    <col min="3588" max="3588" width="13.42578125" style="1" bestFit="1" customWidth="1"/>
    <col min="3589" max="3589" width="17.42578125" style="1" customWidth="1"/>
    <col min="3590" max="3590" width="19.42578125" style="1" bestFit="1" customWidth="1"/>
    <col min="3591" max="3591" width="13.42578125" style="1" bestFit="1" customWidth="1"/>
    <col min="3592" max="3592" width="10" style="1" bestFit="1" customWidth="1"/>
    <col min="3593" max="3593" width="16" style="1" customWidth="1"/>
    <col min="3594" max="3594" width="12.28515625" style="1" customWidth="1"/>
    <col min="3595" max="3595" width="10.28515625" style="1" customWidth="1"/>
    <col min="3596" max="3596" width="11.140625" style="1" customWidth="1"/>
    <col min="3597" max="3597" width="11.42578125" style="1"/>
    <col min="3598" max="3598" width="17.85546875" style="1" bestFit="1" customWidth="1"/>
    <col min="3599" max="3599" width="20.28515625" style="1" bestFit="1" customWidth="1"/>
    <col min="3600" max="3604" width="11.42578125" style="1"/>
    <col min="3605" max="3605" width="30.140625" style="1" bestFit="1" customWidth="1"/>
    <col min="3606" max="3606" width="19.42578125" style="1" bestFit="1" customWidth="1"/>
    <col min="3607" max="3607" width="14.42578125" style="1" bestFit="1" customWidth="1"/>
    <col min="3608" max="3608" width="19.42578125" style="1" bestFit="1" customWidth="1"/>
    <col min="3609" max="3609" width="14.42578125" style="1" bestFit="1" customWidth="1"/>
    <col min="3610" max="3610" width="20" style="1" customWidth="1"/>
    <col min="3611" max="3611" width="13.140625" style="1" bestFit="1" customWidth="1"/>
    <col min="3612" max="3612" width="7.140625" style="1" bestFit="1" customWidth="1"/>
    <col min="3613" max="3613" width="9.140625" style="1" bestFit="1" customWidth="1"/>
    <col min="3614" max="3841" width="11.42578125" style="1"/>
    <col min="3842" max="3842" width="10.42578125" style="1" customWidth="1"/>
    <col min="3843" max="3843" width="79.28515625" style="1" customWidth="1"/>
    <col min="3844" max="3844" width="13.42578125" style="1" bestFit="1" customWidth="1"/>
    <col min="3845" max="3845" width="17.42578125" style="1" customWidth="1"/>
    <col min="3846" max="3846" width="19.42578125" style="1" bestFit="1" customWidth="1"/>
    <col min="3847" max="3847" width="13.42578125" style="1" bestFit="1" customWidth="1"/>
    <col min="3848" max="3848" width="10" style="1" bestFit="1" customWidth="1"/>
    <col min="3849" max="3849" width="16" style="1" customWidth="1"/>
    <col min="3850" max="3850" width="12.28515625" style="1" customWidth="1"/>
    <col min="3851" max="3851" width="10.28515625" style="1" customWidth="1"/>
    <col min="3852" max="3852" width="11.140625" style="1" customWidth="1"/>
    <col min="3853" max="3853" width="11.42578125" style="1"/>
    <col min="3854" max="3854" width="17.85546875" style="1" bestFit="1" customWidth="1"/>
    <col min="3855" max="3855" width="20.28515625" style="1" bestFit="1" customWidth="1"/>
    <col min="3856" max="3860" width="11.42578125" style="1"/>
    <col min="3861" max="3861" width="30.140625" style="1" bestFit="1" customWidth="1"/>
    <col min="3862" max="3862" width="19.42578125" style="1" bestFit="1" customWidth="1"/>
    <col min="3863" max="3863" width="14.42578125" style="1" bestFit="1" customWidth="1"/>
    <col min="3864" max="3864" width="19.42578125" style="1" bestFit="1" customWidth="1"/>
    <col min="3865" max="3865" width="14.42578125" style="1" bestFit="1" customWidth="1"/>
    <col min="3866" max="3866" width="20" style="1" customWidth="1"/>
    <col min="3867" max="3867" width="13.140625" style="1" bestFit="1" customWidth="1"/>
    <col min="3868" max="3868" width="7.140625" style="1" bestFit="1" customWidth="1"/>
    <col min="3869" max="3869" width="9.140625" style="1" bestFit="1" customWidth="1"/>
    <col min="3870" max="4097" width="11.42578125" style="1"/>
    <col min="4098" max="4098" width="10.42578125" style="1" customWidth="1"/>
    <col min="4099" max="4099" width="79.28515625" style="1" customWidth="1"/>
    <col min="4100" max="4100" width="13.42578125" style="1" bestFit="1" customWidth="1"/>
    <col min="4101" max="4101" width="17.42578125" style="1" customWidth="1"/>
    <col min="4102" max="4102" width="19.42578125" style="1" bestFit="1" customWidth="1"/>
    <col min="4103" max="4103" width="13.42578125" style="1" bestFit="1" customWidth="1"/>
    <col min="4104" max="4104" width="10" style="1" bestFit="1" customWidth="1"/>
    <col min="4105" max="4105" width="16" style="1" customWidth="1"/>
    <col min="4106" max="4106" width="12.28515625" style="1" customWidth="1"/>
    <col min="4107" max="4107" width="10.28515625" style="1" customWidth="1"/>
    <col min="4108" max="4108" width="11.140625" style="1" customWidth="1"/>
    <col min="4109" max="4109" width="11.42578125" style="1"/>
    <col min="4110" max="4110" width="17.85546875" style="1" bestFit="1" customWidth="1"/>
    <col min="4111" max="4111" width="20.28515625" style="1" bestFit="1" customWidth="1"/>
    <col min="4112" max="4116" width="11.42578125" style="1"/>
    <col min="4117" max="4117" width="30.140625" style="1" bestFit="1" customWidth="1"/>
    <col min="4118" max="4118" width="19.42578125" style="1" bestFit="1" customWidth="1"/>
    <col min="4119" max="4119" width="14.42578125" style="1" bestFit="1" customWidth="1"/>
    <col min="4120" max="4120" width="19.42578125" style="1" bestFit="1" customWidth="1"/>
    <col min="4121" max="4121" width="14.42578125" style="1" bestFit="1" customWidth="1"/>
    <col min="4122" max="4122" width="20" style="1" customWidth="1"/>
    <col min="4123" max="4123" width="13.140625" style="1" bestFit="1" customWidth="1"/>
    <col min="4124" max="4124" width="7.140625" style="1" bestFit="1" customWidth="1"/>
    <col min="4125" max="4125" width="9.140625" style="1" bestFit="1" customWidth="1"/>
    <col min="4126" max="4353" width="11.42578125" style="1"/>
    <col min="4354" max="4354" width="10.42578125" style="1" customWidth="1"/>
    <col min="4355" max="4355" width="79.28515625" style="1" customWidth="1"/>
    <col min="4356" max="4356" width="13.42578125" style="1" bestFit="1" customWidth="1"/>
    <col min="4357" max="4357" width="17.42578125" style="1" customWidth="1"/>
    <col min="4358" max="4358" width="19.42578125" style="1" bestFit="1" customWidth="1"/>
    <col min="4359" max="4359" width="13.42578125" style="1" bestFit="1" customWidth="1"/>
    <col min="4360" max="4360" width="10" style="1" bestFit="1" customWidth="1"/>
    <col min="4361" max="4361" width="16" style="1" customWidth="1"/>
    <col min="4362" max="4362" width="12.28515625" style="1" customWidth="1"/>
    <col min="4363" max="4363" width="10.28515625" style="1" customWidth="1"/>
    <col min="4364" max="4364" width="11.140625" style="1" customWidth="1"/>
    <col min="4365" max="4365" width="11.42578125" style="1"/>
    <col min="4366" max="4366" width="17.85546875" style="1" bestFit="1" customWidth="1"/>
    <col min="4367" max="4367" width="20.28515625" style="1" bestFit="1" customWidth="1"/>
    <col min="4368" max="4372" width="11.42578125" style="1"/>
    <col min="4373" max="4373" width="30.140625" style="1" bestFit="1" customWidth="1"/>
    <col min="4374" max="4374" width="19.42578125" style="1" bestFit="1" customWidth="1"/>
    <col min="4375" max="4375" width="14.42578125" style="1" bestFit="1" customWidth="1"/>
    <col min="4376" max="4376" width="19.42578125" style="1" bestFit="1" customWidth="1"/>
    <col min="4377" max="4377" width="14.42578125" style="1" bestFit="1" customWidth="1"/>
    <col min="4378" max="4378" width="20" style="1" customWidth="1"/>
    <col min="4379" max="4379" width="13.140625" style="1" bestFit="1" customWidth="1"/>
    <col min="4380" max="4380" width="7.140625" style="1" bestFit="1" customWidth="1"/>
    <col min="4381" max="4381" width="9.140625" style="1" bestFit="1" customWidth="1"/>
    <col min="4382" max="4609" width="11.42578125" style="1"/>
    <col min="4610" max="4610" width="10.42578125" style="1" customWidth="1"/>
    <col min="4611" max="4611" width="79.28515625" style="1" customWidth="1"/>
    <col min="4612" max="4612" width="13.42578125" style="1" bestFit="1" customWidth="1"/>
    <col min="4613" max="4613" width="17.42578125" style="1" customWidth="1"/>
    <col min="4614" max="4614" width="19.42578125" style="1" bestFit="1" customWidth="1"/>
    <col min="4615" max="4615" width="13.42578125" style="1" bestFit="1" customWidth="1"/>
    <col min="4616" max="4616" width="10" style="1" bestFit="1" customWidth="1"/>
    <col min="4617" max="4617" width="16" style="1" customWidth="1"/>
    <col min="4618" max="4618" width="12.28515625" style="1" customWidth="1"/>
    <col min="4619" max="4619" width="10.28515625" style="1" customWidth="1"/>
    <col min="4620" max="4620" width="11.140625" style="1" customWidth="1"/>
    <col min="4621" max="4621" width="11.42578125" style="1"/>
    <col min="4622" max="4622" width="17.85546875" style="1" bestFit="1" customWidth="1"/>
    <col min="4623" max="4623" width="20.28515625" style="1" bestFit="1" customWidth="1"/>
    <col min="4624" max="4628" width="11.42578125" style="1"/>
    <col min="4629" max="4629" width="30.140625" style="1" bestFit="1" customWidth="1"/>
    <col min="4630" max="4630" width="19.42578125" style="1" bestFit="1" customWidth="1"/>
    <col min="4631" max="4631" width="14.42578125" style="1" bestFit="1" customWidth="1"/>
    <col min="4632" max="4632" width="19.42578125" style="1" bestFit="1" customWidth="1"/>
    <col min="4633" max="4633" width="14.42578125" style="1" bestFit="1" customWidth="1"/>
    <col min="4634" max="4634" width="20" style="1" customWidth="1"/>
    <col min="4635" max="4635" width="13.140625" style="1" bestFit="1" customWidth="1"/>
    <col min="4636" max="4636" width="7.140625" style="1" bestFit="1" customWidth="1"/>
    <col min="4637" max="4637" width="9.140625" style="1" bestFit="1" customWidth="1"/>
    <col min="4638" max="4865" width="11.42578125" style="1"/>
    <col min="4866" max="4866" width="10.42578125" style="1" customWidth="1"/>
    <col min="4867" max="4867" width="79.28515625" style="1" customWidth="1"/>
    <col min="4868" max="4868" width="13.42578125" style="1" bestFit="1" customWidth="1"/>
    <col min="4869" max="4869" width="17.42578125" style="1" customWidth="1"/>
    <col min="4870" max="4870" width="19.42578125" style="1" bestFit="1" customWidth="1"/>
    <col min="4871" max="4871" width="13.42578125" style="1" bestFit="1" customWidth="1"/>
    <col min="4872" max="4872" width="10" style="1" bestFit="1" customWidth="1"/>
    <col min="4873" max="4873" width="16" style="1" customWidth="1"/>
    <col min="4874" max="4874" width="12.28515625" style="1" customWidth="1"/>
    <col min="4875" max="4875" width="10.28515625" style="1" customWidth="1"/>
    <col min="4876" max="4876" width="11.140625" style="1" customWidth="1"/>
    <col min="4877" max="4877" width="11.42578125" style="1"/>
    <col min="4878" max="4878" width="17.85546875" style="1" bestFit="1" customWidth="1"/>
    <col min="4879" max="4879" width="20.28515625" style="1" bestFit="1" customWidth="1"/>
    <col min="4880" max="4884" width="11.42578125" style="1"/>
    <col min="4885" max="4885" width="30.140625" style="1" bestFit="1" customWidth="1"/>
    <col min="4886" max="4886" width="19.42578125" style="1" bestFit="1" customWidth="1"/>
    <col min="4887" max="4887" width="14.42578125" style="1" bestFit="1" customWidth="1"/>
    <col min="4888" max="4888" width="19.42578125" style="1" bestFit="1" customWidth="1"/>
    <col min="4889" max="4889" width="14.42578125" style="1" bestFit="1" customWidth="1"/>
    <col min="4890" max="4890" width="20" style="1" customWidth="1"/>
    <col min="4891" max="4891" width="13.140625" style="1" bestFit="1" customWidth="1"/>
    <col min="4892" max="4892" width="7.140625" style="1" bestFit="1" customWidth="1"/>
    <col min="4893" max="4893" width="9.140625" style="1" bestFit="1" customWidth="1"/>
    <col min="4894" max="5121" width="11.42578125" style="1"/>
    <col min="5122" max="5122" width="10.42578125" style="1" customWidth="1"/>
    <col min="5123" max="5123" width="79.28515625" style="1" customWidth="1"/>
    <col min="5124" max="5124" width="13.42578125" style="1" bestFit="1" customWidth="1"/>
    <col min="5125" max="5125" width="17.42578125" style="1" customWidth="1"/>
    <col min="5126" max="5126" width="19.42578125" style="1" bestFit="1" customWidth="1"/>
    <col min="5127" max="5127" width="13.42578125" style="1" bestFit="1" customWidth="1"/>
    <col min="5128" max="5128" width="10" style="1" bestFit="1" customWidth="1"/>
    <col min="5129" max="5129" width="16" style="1" customWidth="1"/>
    <col min="5130" max="5130" width="12.28515625" style="1" customWidth="1"/>
    <col min="5131" max="5131" width="10.28515625" style="1" customWidth="1"/>
    <col min="5132" max="5132" width="11.140625" style="1" customWidth="1"/>
    <col min="5133" max="5133" width="11.42578125" style="1"/>
    <col min="5134" max="5134" width="17.85546875" style="1" bestFit="1" customWidth="1"/>
    <col min="5135" max="5135" width="20.28515625" style="1" bestFit="1" customWidth="1"/>
    <col min="5136" max="5140" width="11.42578125" style="1"/>
    <col min="5141" max="5141" width="30.140625" style="1" bestFit="1" customWidth="1"/>
    <col min="5142" max="5142" width="19.42578125" style="1" bestFit="1" customWidth="1"/>
    <col min="5143" max="5143" width="14.42578125" style="1" bestFit="1" customWidth="1"/>
    <col min="5144" max="5144" width="19.42578125" style="1" bestFit="1" customWidth="1"/>
    <col min="5145" max="5145" width="14.42578125" style="1" bestFit="1" customWidth="1"/>
    <col min="5146" max="5146" width="20" style="1" customWidth="1"/>
    <col min="5147" max="5147" width="13.140625" style="1" bestFit="1" customWidth="1"/>
    <col min="5148" max="5148" width="7.140625" style="1" bestFit="1" customWidth="1"/>
    <col min="5149" max="5149" width="9.140625" style="1" bestFit="1" customWidth="1"/>
    <col min="5150" max="5377" width="11.42578125" style="1"/>
    <col min="5378" max="5378" width="10.42578125" style="1" customWidth="1"/>
    <col min="5379" max="5379" width="79.28515625" style="1" customWidth="1"/>
    <col min="5380" max="5380" width="13.42578125" style="1" bestFit="1" customWidth="1"/>
    <col min="5381" max="5381" width="17.42578125" style="1" customWidth="1"/>
    <col min="5382" max="5382" width="19.42578125" style="1" bestFit="1" customWidth="1"/>
    <col min="5383" max="5383" width="13.42578125" style="1" bestFit="1" customWidth="1"/>
    <col min="5384" max="5384" width="10" style="1" bestFit="1" customWidth="1"/>
    <col min="5385" max="5385" width="16" style="1" customWidth="1"/>
    <col min="5386" max="5386" width="12.28515625" style="1" customWidth="1"/>
    <col min="5387" max="5387" width="10.28515625" style="1" customWidth="1"/>
    <col min="5388" max="5388" width="11.140625" style="1" customWidth="1"/>
    <col min="5389" max="5389" width="11.42578125" style="1"/>
    <col min="5390" max="5390" width="17.85546875" style="1" bestFit="1" customWidth="1"/>
    <col min="5391" max="5391" width="20.28515625" style="1" bestFit="1" customWidth="1"/>
    <col min="5392" max="5396" width="11.42578125" style="1"/>
    <col min="5397" max="5397" width="30.140625" style="1" bestFit="1" customWidth="1"/>
    <col min="5398" max="5398" width="19.42578125" style="1" bestFit="1" customWidth="1"/>
    <col min="5399" max="5399" width="14.42578125" style="1" bestFit="1" customWidth="1"/>
    <col min="5400" max="5400" width="19.42578125" style="1" bestFit="1" customWidth="1"/>
    <col min="5401" max="5401" width="14.42578125" style="1" bestFit="1" customWidth="1"/>
    <col min="5402" max="5402" width="20" style="1" customWidth="1"/>
    <col min="5403" max="5403" width="13.140625" style="1" bestFit="1" customWidth="1"/>
    <col min="5404" max="5404" width="7.140625" style="1" bestFit="1" customWidth="1"/>
    <col min="5405" max="5405" width="9.140625" style="1" bestFit="1" customWidth="1"/>
    <col min="5406" max="5633" width="11.42578125" style="1"/>
    <col min="5634" max="5634" width="10.42578125" style="1" customWidth="1"/>
    <col min="5635" max="5635" width="79.28515625" style="1" customWidth="1"/>
    <col min="5636" max="5636" width="13.42578125" style="1" bestFit="1" customWidth="1"/>
    <col min="5637" max="5637" width="17.42578125" style="1" customWidth="1"/>
    <col min="5638" max="5638" width="19.42578125" style="1" bestFit="1" customWidth="1"/>
    <col min="5639" max="5639" width="13.42578125" style="1" bestFit="1" customWidth="1"/>
    <col min="5640" max="5640" width="10" style="1" bestFit="1" customWidth="1"/>
    <col min="5641" max="5641" width="16" style="1" customWidth="1"/>
    <col min="5642" max="5642" width="12.28515625" style="1" customWidth="1"/>
    <col min="5643" max="5643" width="10.28515625" style="1" customWidth="1"/>
    <col min="5644" max="5644" width="11.140625" style="1" customWidth="1"/>
    <col min="5645" max="5645" width="11.42578125" style="1"/>
    <col min="5646" max="5646" width="17.85546875" style="1" bestFit="1" customWidth="1"/>
    <col min="5647" max="5647" width="20.28515625" style="1" bestFit="1" customWidth="1"/>
    <col min="5648" max="5652" width="11.42578125" style="1"/>
    <col min="5653" max="5653" width="30.140625" style="1" bestFit="1" customWidth="1"/>
    <col min="5654" max="5654" width="19.42578125" style="1" bestFit="1" customWidth="1"/>
    <col min="5655" max="5655" width="14.42578125" style="1" bestFit="1" customWidth="1"/>
    <col min="5656" max="5656" width="19.42578125" style="1" bestFit="1" customWidth="1"/>
    <col min="5657" max="5657" width="14.42578125" style="1" bestFit="1" customWidth="1"/>
    <col min="5658" max="5658" width="20" style="1" customWidth="1"/>
    <col min="5659" max="5659" width="13.140625" style="1" bestFit="1" customWidth="1"/>
    <col min="5660" max="5660" width="7.140625" style="1" bestFit="1" customWidth="1"/>
    <col min="5661" max="5661" width="9.140625" style="1" bestFit="1" customWidth="1"/>
    <col min="5662" max="5889" width="11.42578125" style="1"/>
    <col min="5890" max="5890" width="10.42578125" style="1" customWidth="1"/>
    <col min="5891" max="5891" width="79.28515625" style="1" customWidth="1"/>
    <col min="5892" max="5892" width="13.42578125" style="1" bestFit="1" customWidth="1"/>
    <col min="5893" max="5893" width="17.42578125" style="1" customWidth="1"/>
    <col min="5894" max="5894" width="19.42578125" style="1" bestFit="1" customWidth="1"/>
    <col min="5895" max="5895" width="13.42578125" style="1" bestFit="1" customWidth="1"/>
    <col min="5896" max="5896" width="10" style="1" bestFit="1" customWidth="1"/>
    <col min="5897" max="5897" width="16" style="1" customWidth="1"/>
    <col min="5898" max="5898" width="12.28515625" style="1" customWidth="1"/>
    <col min="5899" max="5899" width="10.28515625" style="1" customWidth="1"/>
    <col min="5900" max="5900" width="11.140625" style="1" customWidth="1"/>
    <col min="5901" max="5901" width="11.42578125" style="1"/>
    <col min="5902" max="5902" width="17.85546875" style="1" bestFit="1" customWidth="1"/>
    <col min="5903" max="5903" width="20.28515625" style="1" bestFit="1" customWidth="1"/>
    <col min="5904" max="5908" width="11.42578125" style="1"/>
    <col min="5909" max="5909" width="30.140625" style="1" bestFit="1" customWidth="1"/>
    <col min="5910" max="5910" width="19.42578125" style="1" bestFit="1" customWidth="1"/>
    <col min="5911" max="5911" width="14.42578125" style="1" bestFit="1" customWidth="1"/>
    <col min="5912" max="5912" width="19.42578125" style="1" bestFit="1" customWidth="1"/>
    <col min="5913" max="5913" width="14.42578125" style="1" bestFit="1" customWidth="1"/>
    <col min="5914" max="5914" width="20" style="1" customWidth="1"/>
    <col min="5915" max="5915" width="13.140625" style="1" bestFit="1" customWidth="1"/>
    <col min="5916" max="5916" width="7.140625" style="1" bestFit="1" customWidth="1"/>
    <col min="5917" max="5917" width="9.140625" style="1" bestFit="1" customWidth="1"/>
    <col min="5918" max="6145" width="11.42578125" style="1"/>
    <col min="6146" max="6146" width="10.42578125" style="1" customWidth="1"/>
    <col min="6147" max="6147" width="79.28515625" style="1" customWidth="1"/>
    <col min="6148" max="6148" width="13.42578125" style="1" bestFit="1" customWidth="1"/>
    <col min="6149" max="6149" width="17.42578125" style="1" customWidth="1"/>
    <col min="6150" max="6150" width="19.42578125" style="1" bestFit="1" customWidth="1"/>
    <col min="6151" max="6151" width="13.42578125" style="1" bestFit="1" customWidth="1"/>
    <col min="6152" max="6152" width="10" style="1" bestFit="1" customWidth="1"/>
    <col min="6153" max="6153" width="16" style="1" customWidth="1"/>
    <col min="6154" max="6154" width="12.28515625" style="1" customWidth="1"/>
    <col min="6155" max="6155" width="10.28515625" style="1" customWidth="1"/>
    <col min="6156" max="6156" width="11.140625" style="1" customWidth="1"/>
    <col min="6157" max="6157" width="11.42578125" style="1"/>
    <col min="6158" max="6158" width="17.85546875" style="1" bestFit="1" customWidth="1"/>
    <col min="6159" max="6159" width="20.28515625" style="1" bestFit="1" customWidth="1"/>
    <col min="6160" max="6164" width="11.42578125" style="1"/>
    <col min="6165" max="6165" width="30.140625" style="1" bestFit="1" customWidth="1"/>
    <col min="6166" max="6166" width="19.42578125" style="1" bestFit="1" customWidth="1"/>
    <col min="6167" max="6167" width="14.42578125" style="1" bestFit="1" customWidth="1"/>
    <col min="6168" max="6168" width="19.42578125" style="1" bestFit="1" customWidth="1"/>
    <col min="6169" max="6169" width="14.42578125" style="1" bestFit="1" customWidth="1"/>
    <col min="6170" max="6170" width="20" style="1" customWidth="1"/>
    <col min="6171" max="6171" width="13.140625" style="1" bestFit="1" customWidth="1"/>
    <col min="6172" max="6172" width="7.140625" style="1" bestFit="1" customWidth="1"/>
    <col min="6173" max="6173" width="9.140625" style="1" bestFit="1" customWidth="1"/>
    <col min="6174" max="6401" width="11.42578125" style="1"/>
    <col min="6402" max="6402" width="10.42578125" style="1" customWidth="1"/>
    <col min="6403" max="6403" width="79.28515625" style="1" customWidth="1"/>
    <col min="6404" max="6404" width="13.42578125" style="1" bestFit="1" customWidth="1"/>
    <col min="6405" max="6405" width="17.42578125" style="1" customWidth="1"/>
    <col min="6406" max="6406" width="19.42578125" style="1" bestFit="1" customWidth="1"/>
    <col min="6407" max="6407" width="13.42578125" style="1" bestFit="1" customWidth="1"/>
    <col min="6408" max="6408" width="10" style="1" bestFit="1" customWidth="1"/>
    <col min="6409" max="6409" width="16" style="1" customWidth="1"/>
    <col min="6410" max="6410" width="12.28515625" style="1" customWidth="1"/>
    <col min="6411" max="6411" width="10.28515625" style="1" customWidth="1"/>
    <col min="6412" max="6412" width="11.140625" style="1" customWidth="1"/>
    <col min="6413" max="6413" width="11.42578125" style="1"/>
    <col min="6414" max="6414" width="17.85546875" style="1" bestFit="1" customWidth="1"/>
    <col min="6415" max="6415" width="20.28515625" style="1" bestFit="1" customWidth="1"/>
    <col min="6416" max="6420" width="11.42578125" style="1"/>
    <col min="6421" max="6421" width="30.140625" style="1" bestFit="1" customWidth="1"/>
    <col min="6422" max="6422" width="19.42578125" style="1" bestFit="1" customWidth="1"/>
    <col min="6423" max="6423" width="14.42578125" style="1" bestFit="1" customWidth="1"/>
    <col min="6424" max="6424" width="19.42578125" style="1" bestFit="1" customWidth="1"/>
    <col min="6425" max="6425" width="14.42578125" style="1" bestFit="1" customWidth="1"/>
    <col min="6426" max="6426" width="20" style="1" customWidth="1"/>
    <col min="6427" max="6427" width="13.140625" style="1" bestFit="1" customWidth="1"/>
    <col min="6428" max="6428" width="7.140625" style="1" bestFit="1" customWidth="1"/>
    <col min="6429" max="6429" width="9.140625" style="1" bestFit="1" customWidth="1"/>
    <col min="6430" max="6657" width="11.42578125" style="1"/>
    <col min="6658" max="6658" width="10.42578125" style="1" customWidth="1"/>
    <col min="6659" max="6659" width="79.28515625" style="1" customWidth="1"/>
    <col min="6660" max="6660" width="13.42578125" style="1" bestFit="1" customWidth="1"/>
    <col min="6661" max="6661" width="17.42578125" style="1" customWidth="1"/>
    <col min="6662" max="6662" width="19.42578125" style="1" bestFit="1" customWidth="1"/>
    <col min="6663" max="6663" width="13.42578125" style="1" bestFit="1" customWidth="1"/>
    <col min="6664" max="6664" width="10" style="1" bestFit="1" customWidth="1"/>
    <col min="6665" max="6665" width="16" style="1" customWidth="1"/>
    <col min="6666" max="6666" width="12.28515625" style="1" customWidth="1"/>
    <col min="6667" max="6667" width="10.28515625" style="1" customWidth="1"/>
    <col min="6668" max="6668" width="11.140625" style="1" customWidth="1"/>
    <col min="6669" max="6669" width="11.42578125" style="1"/>
    <col min="6670" max="6670" width="17.85546875" style="1" bestFit="1" customWidth="1"/>
    <col min="6671" max="6671" width="20.28515625" style="1" bestFit="1" customWidth="1"/>
    <col min="6672" max="6676" width="11.42578125" style="1"/>
    <col min="6677" max="6677" width="30.140625" style="1" bestFit="1" customWidth="1"/>
    <col min="6678" max="6678" width="19.42578125" style="1" bestFit="1" customWidth="1"/>
    <col min="6679" max="6679" width="14.42578125" style="1" bestFit="1" customWidth="1"/>
    <col min="6680" max="6680" width="19.42578125" style="1" bestFit="1" customWidth="1"/>
    <col min="6681" max="6681" width="14.42578125" style="1" bestFit="1" customWidth="1"/>
    <col min="6682" max="6682" width="20" style="1" customWidth="1"/>
    <col min="6683" max="6683" width="13.140625" style="1" bestFit="1" customWidth="1"/>
    <col min="6684" max="6684" width="7.140625" style="1" bestFit="1" customWidth="1"/>
    <col min="6685" max="6685" width="9.140625" style="1" bestFit="1" customWidth="1"/>
    <col min="6686" max="6913" width="11.42578125" style="1"/>
    <col min="6914" max="6914" width="10.42578125" style="1" customWidth="1"/>
    <col min="6915" max="6915" width="79.28515625" style="1" customWidth="1"/>
    <col min="6916" max="6916" width="13.42578125" style="1" bestFit="1" customWidth="1"/>
    <col min="6917" max="6917" width="17.42578125" style="1" customWidth="1"/>
    <col min="6918" max="6918" width="19.42578125" style="1" bestFit="1" customWidth="1"/>
    <col min="6919" max="6919" width="13.42578125" style="1" bestFit="1" customWidth="1"/>
    <col min="6920" max="6920" width="10" style="1" bestFit="1" customWidth="1"/>
    <col min="6921" max="6921" width="16" style="1" customWidth="1"/>
    <col min="6922" max="6922" width="12.28515625" style="1" customWidth="1"/>
    <col min="6923" max="6923" width="10.28515625" style="1" customWidth="1"/>
    <col min="6924" max="6924" width="11.140625" style="1" customWidth="1"/>
    <col min="6925" max="6925" width="11.42578125" style="1"/>
    <col min="6926" max="6926" width="17.85546875" style="1" bestFit="1" customWidth="1"/>
    <col min="6927" max="6927" width="20.28515625" style="1" bestFit="1" customWidth="1"/>
    <col min="6928" max="6932" width="11.42578125" style="1"/>
    <col min="6933" max="6933" width="30.140625" style="1" bestFit="1" customWidth="1"/>
    <col min="6934" max="6934" width="19.42578125" style="1" bestFit="1" customWidth="1"/>
    <col min="6935" max="6935" width="14.42578125" style="1" bestFit="1" customWidth="1"/>
    <col min="6936" max="6936" width="19.42578125" style="1" bestFit="1" customWidth="1"/>
    <col min="6937" max="6937" width="14.42578125" style="1" bestFit="1" customWidth="1"/>
    <col min="6938" max="6938" width="20" style="1" customWidth="1"/>
    <col min="6939" max="6939" width="13.140625" style="1" bestFit="1" customWidth="1"/>
    <col min="6940" max="6940" width="7.140625" style="1" bestFit="1" customWidth="1"/>
    <col min="6941" max="6941" width="9.140625" style="1" bestFit="1" customWidth="1"/>
    <col min="6942" max="7169" width="11.42578125" style="1"/>
    <col min="7170" max="7170" width="10.42578125" style="1" customWidth="1"/>
    <col min="7171" max="7171" width="79.28515625" style="1" customWidth="1"/>
    <col min="7172" max="7172" width="13.42578125" style="1" bestFit="1" customWidth="1"/>
    <col min="7173" max="7173" width="17.42578125" style="1" customWidth="1"/>
    <col min="7174" max="7174" width="19.42578125" style="1" bestFit="1" customWidth="1"/>
    <col min="7175" max="7175" width="13.42578125" style="1" bestFit="1" customWidth="1"/>
    <col min="7176" max="7176" width="10" style="1" bestFit="1" customWidth="1"/>
    <col min="7177" max="7177" width="16" style="1" customWidth="1"/>
    <col min="7178" max="7178" width="12.28515625" style="1" customWidth="1"/>
    <col min="7179" max="7179" width="10.28515625" style="1" customWidth="1"/>
    <col min="7180" max="7180" width="11.140625" style="1" customWidth="1"/>
    <col min="7181" max="7181" width="11.42578125" style="1"/>
    <col min="7182" max="7182" width="17.85546875" style="1" bestFit="1" customWidth="1"/>
    <col min="7183" max="7183" width="20.28515625" style="1" bestFit="1" customWidth="1"/>
    <col min="7184" max="7188" width="11.42578125" style="1"/>
    <col min="7189" max="7189" width="30.140625" style="1" bestFit="1" customWidth="1"/>
    <col min="7190" max="7190" width="19.42578125" style="1" bestFit="1" customWidth="1"/>
    <col min="7191" max="7191" width="14.42578125" style="1" bestFit="1" customWidth="1"/>
    <col min="7192" max="7192" width="19.42578125" style="1" bestFit="1" customWidth="1"/>
    <col min="7193" max="7193" width="14.42578125" style="1" bestFit="1" customWidth="1"/>
    <col min="7194" max="7194" width="20" style="1" customWidth="1"/>
    <col min="7195" max="7195" width="13.140625" style="1" bestFit="1" customWidth="1"/>
    <col min="7196" max="7196" width="7.140625" style="1" bestFit="1" customWidth="1"/>
    <col min="7197" max="7197" width="9.140625" style="1" bestFit="1" customWidth="1"/>
    <col min="7198" max="7425" width="11.42578125" style="1"/>
    <col min="7426" max="7426" width="10.42578125" style="1" customWidth="1"/>
    <col min="7427" max="7427" width="79.28515625" style="1" customWidth="1"/>
    <col min="7428" max="7428" width="13.42578125" style="1" bestFit="1" customWidth="1"/>
    <col min="7429" max="7429" width="17.42578125" style="1" customWidth="1"/>
    <col min="7430" max="7430" width="19.42578125" style="1" bestFit="1" customWidth="1"/>
    <col min="7431" max="7431" width="13.42578125" style="1" bestFit="1" customWidth="1"/>
    <col min="7432" max="7432" width="10" style="1" bestFit="1" customWidth="1"/>
    <col min="7433" max="7433" width="16" style="1" customWidth="1"/>
    <col min="7434" max="7434" width="12.28515625" style="1" customWidth="1"/>
    <col min="7435" max="7435" width="10.28515625" style="1" customWidth="1"/>
    <col min="7436" max="7436" width="11.140625" style="1" customWidth="1"/>
    <col min="7437" max="7437" width="11.42578125" style="1"/>
    <col min="7438" max="7438" width="17.85546875" style="1" bestFit="1" customWidth="1"/>
    <col min="7439" max="7439" width="20.28515625" style="1" bestFit="1" customWidth="1"/>
    <col min="7440" max="7444" width="11.42578125" style="1"/>
    <col min="7445" max="7445" width="30.140625" style="1" bestFit="1" customWidth="1"/>
    <col min="7446" max="7446" width="19.42578125" style="1" bestFit="1" customWidth="1"/>
    <col min="7447" max="7447" width="14.42578125" style="1" bestFit="1" customWidth="1"/>
    <col min="7448" max="7448" width="19.42578125" style="1" bestFit="1" customWidth="1"/>
    <col min="7449" max="7449" width="14.42578125" style="1" bestFit="1" customWidth="1"/>
    <col min="7450" max="7450" width="20" style="1" customWidth="1"/>
    <col min="7451" max="7451" width="13.140625" style="1" bestFit="1" customWidth="1"/>
    <col min="7452" max="7452" width="7.140625" style="1" bestFit="1" customWidth="1"/>
    <col min="7453" max="7453" width="9.140625" style="1" bestFit="1" customWidth="1"/>
    <col min="7454" max="7681" width="11.42578125" style="1"/>
    <col min="7682" max="7682" width="10.42578125" style="1" customWidth="1"/>
    <col min="7683" max="7683" width="79.28515625" style="1" customWidth="1"/>
    <col min="7684" max="7684" width="13.42578125" style="1" bestFit="1" customWidth="1"/>
    <col min="7685" max="7685" width="17.42578125" style="1" customWidth="1"/>
    <col min="7686" max="7686" width="19.42578125" style="1" bestFit="1" customWidth="1"/>
    <col min="7687" max="7687" width="13.42578125" style="1" bestFit="1" customWidth="1"/>
    <col min="7688" max="7688" width="10" style="1" bestFit="1" customWidth="1"/>
    <col min="7689" max="7689" width="16" style="1" customWidth="1"/>
    <col min="7690" max="7690" width="12.28515625" style="1" customWidth="1"/>
    <col min="7691" max="7691" width="10.28515625" style="1" customWidth="1"/>
    <col min="7692" max="7692" width="11.140625" style="1" customWidth="1"/>
    <col min="7693" max="7693" width="11.42578125" style="1"/>
    <col min="7694" max="7694" width="17.85546875" style="1" bestFit="1" customWidth="1"/>
    <col min="7695" max="7695" width="20.28515625" style="1" bestFit="1" customWidth="1"/>
    <col min="7696" max="7700" width="11.42578125" style="1"/>
    <col min="7701" max="7701" width="30.140625" style="1" bestFit="1" customWidth="1"/>
    <col min="7702" max="7702" width="19.42578125" style="1" bestFit="1" customWidth="1"/>
    <col min="7703" max="7703" width="14.42578125" style="1" bestFit="1" customWidth="1"/>
    <col min="7704" max="7704" width="19.42578125" style="1" bestFit="1" customWidth="1"/>
    <col min="7705" max="7705" width="14.42578125" style="1" bestFit="1" customWidth="1"/>
    <col min="7706" max="7706" width="20" style="1" customWidth="1"/>
    <col min="7707" max="7707" width="13.140625" style="1" bestFit="1" customWidth="1"/>
    <col min="7708" max="7708" width="7.140625" style="1" bestFit="1" customWidth="1"/>
    <col min="7709" max="7709" width="9.140625" style="1" bestFit="1" customWidth="1"/>
    <col min="7710" max="7937" width="11.42578125" style="1"/>
    <col min="7938" max="7938" width="10.42578125" style="1" customWidth="1"/>
    <col min="7939" max="7939" width="79.28515625" style="1" customWidth="1"/>
    <col min="7940" max="7940" width="13.42578125" style="1" bestFit="1" customWidth="1"/>
    <col min="7941" max="7941" width="17.42578125" style="1" customWidth="1"/>
    <col min="7942" max="7942" width="19.42578125" style="1" bestFit="1" customWidth="1"/>
    <col min="7943" max="7943" width="13.42578125" style="1" bestFit="1" customWidth="1"/>
    <col min="7944" max="7944" width="10" style="1" bestFit="1" customWidth="1"/>
    <col min="7945" max="7945" width="16" style="1" customWidth="1"/>
    <col min="7946" max="7946" width="12.28515625" style="1" customWidth="1"/>
    <col min="7947" max="7947" width="10.28515625" style="1" customWidth="1"/>
    <col min="7948" max="7948" width="11.140625" style="1" customWidth="1"/>
    <col min="7949" max="7949" width="11.42578125" style="1"/>
    <col min="7950" max="7950" width="17.85546875" style="1" bestFit="1" customWidth="1"/>
    <col min="7951" max="7951" width="20.28515625" style="1" bestFit="1" customWidth="1"/>
    <col min="7952" max="7956" width="11.42578125" style="1"/>
    <col min="7957" max="7957" width="30.140625" style="1" bestFit="1" customWidth="1"/>
    <col min="7958" max="7958" width="19.42578125" style="1" bestFit="1" customWidth="1"/>
    <col min="7959" max="7959" width="14.42578125" style="1" bestFit="1" customWidth="1"/>
    <col min="7960" max="7960" width="19.42578125" style="1" bestFit="1" customWidth="1"/>
    <col min="7961" max="7961" width="14.42578125" style="1" bestFit="1" customWidth="1"/>
    <col min="7962" max="7962" width="20" style="1" customWidth="1"/>
    <col min="7963" max="7963" width="13.140625" style="1" bestFit="1" customWidth="1"/>
    <col min="7964" max="7964" width="7.140625" style="1" bestFit="1" customWidth="1"/>
    <col min="7965" max="7965" width="9.140625" style="1" bestFit="1" customWidth="1"/>
    <col min="7966" max="8193" width="11.42578125" style="1"/>
    <col min="8194" max="8194" width="10.42578125" style="1" customWidth="1"/>
    <col min="8195" max="8195" width="79.28515625" style="1" customWidth="1"/>
    <col min="8196" max="8196" width="13.42578125" style="1" bestFit="1" customWidth="1"/>
    <col min="8197" max="8197" width="17.42578125" style="1" customWidth="1"/>
    <col min="8198" max="8198" width="19.42578125" style="1" bestFit="1" customWidth="1"/>
    <col min="8199" max="8199" width="13.42578125" style="1" bestFit="1" customWidth="1"/>
    <col min="8200" max="8200" width="10" style="1" bestFit="1" customWidth="1"/>
    <col min="8201" max="8201" width="16" style="1" customWidth="1"/>
    <col min="8202" max="8202" width="12.28515625" style="1" customWidth="1"/>
    <col min="8203" max="8203" width="10.28515625" style="1" customWidth="1"/>
    <col min="8204" max="8204" width="11.140625" style="1" customWidth="1"/>
    <col min="8205" max="8205" width="11.42578125" style="1"/>
    <col min="8206" max="8206" width="17.85546875" style="1" bestFit="1" customWidth="1"/>
    <col min="8207" max="8207" width="20.28515625" style="1" bestFit="1" customWidth="1"/>
    <col min="8208" max="8212" width="11.42578125" style="1"/>
    <col min="8213" max="8213" width="30.140625" style="1" bestFit="1" customWidth="1"/>
    <col min="8214" max="8214" width="19.42578125" style="1" bestFit="1" customWidth="1"/>
    <col min="8215" max="8215" width="14.42578125" style="1" bestFit="1" customWidth="1"/>
    <col min="8216" max="8216" width="19.42578125" style="1" bestFit="1" customWidth="1"/>
    <col min="8217" max="8217" width="14.42578125" style="1" bestFit="1" customWidth="1"/>
    <col min="8218" max="8218" width="20" style="1" customWidth="1"/>
    <col min="8219" max="8219" width="13.140625" style="1" bestFit="1" customWidth="1"/>
    <col min="8220" max="8220" width="7.140625" style="1" bestFit="1" customWidth="1"/>
    <col min="8221" max="8221" width="9.140625" style="1" bestFit="1" customWidth="1"/>
    <col min="8222" max="8449" width="11.42578125" style="1"/>
    <col min="8450" max="8450" width="10.42578125" style="1" customWidth="1"/>
    <col min="8451" max="8451" width="79.28515625" style="1" customWidth="1"/>
    <col min="8452" max="8452" width="13.42578125" style="1" bestFit="1" customWidth="1"/>
    <col min="8453" max="8453" width="17.42578125" style="1" customWidth="1"/>
    <col min="8454" max="8454" width="19.42578125" style="1" bestFit="1" customWidth="1"/>
    <col min="8455" max="8455" width="13.42578125" style="1" bestFit="1" customWidth="1"/>
    <col min="8456" max="8456" width="10" style="1" bestFit="1" customWidth="1"/>
    <col min="8457" max="8457" width="16" style="1" customWidth="1"/>
    <col min="8458" max="8458" width="12.28515625" style="1" customWidth="1"/>
    <col min="8459" max="8459" width="10.28515625" style="1" customWidth="1"/>
    <col min="8460" max="8460" width="11.140625" style="1" customWidth="1"/>
    <col min="8461" max="8461" width="11.42578125" style="1"/>
    <col min="8462" max="8462" width="17.85546875" style="1" bestFit="1" customWidth="1"/>
    <col min="8463" max="8463" width="20.28515625" style="1" bestFit="1" customWidth="1"/>
    <col min="8464" max="8468" width="11.42578125" style="1"/>
    <col min="8469" max="8469" width="30.140625" style="1" bestFit="1" customWidth="1"/>
    <col min="8470" max="8470" width="19.42578125" style="1" bestFit="1" customWidth="1"/>
    <col min="8471" max="8471" width="14.42578125" style="1" bestFit="1" customWidth="1"/>
    <col min="8472" max="8472" width="19.42578125" style="1" bestFit="1" customWidth="1"/>
    <col min="8473" max="8473" width="14.42578125" style="1" bestFit="1" customWidth="1"/>
    <col min="8474" max="8474" width="20" style="1" customWidth="1"/>
    <col min="8475" max="8475" width="13.140625" style="1" bestFit="1" customWidth="1"/>
    <col min="8476" max="8476" width="7.140625" style="1" bestFit="1" customWidth="1"/>
    <col min="8477" max="8477" width="9.140625" style="1" bestFit="1" customWidth="1"/>
    <col min="8478" max="8705" width="11.42578125" style="1"/>
    <col min="8706" max="8706" width="10.42578125" style="1" customWidth="1"/>
    <col min="8707" max="8707" width="79.28515625" style="1" customWidth="1"/>
    <col min="8708" max="8708" width="13.42578125" style="1" bestFit="1" customWidth="1"/>
    <col min="8709" max="8709" width="17.42578125" style="1" customWidth="1"/>
    <col min="8710" max="8710" width="19.42578125" style="1" bestFit="1" customWidth="1"/>
    <col min="8711" max="8711" width="13.42578125" style="1" bestFit="1" customWidth="1"/>
    <col min="8712" max="8712" width="10" style="1" bestFit="1" customWidth="1"/>
    <col min="8713" max="8713" width="16" style="1" customWidth="1"/>
    <col min="8714" max="8714" width="12.28515625" style="1" customWidth="1"/>
    <col min="8715" max="8715" width="10.28515625" style="1" customWidth="1"/>
    <col min="8716" max="8716" width="11.140625" style="1" customWidth="1"/>
    <col min="8717" max="8717" width="11.42578125" style="1"/>
    <col min="8718" max="8718" width="17.85546875" style="1" bestFit="1" customWidth="1"/>
    <col min="8719" max="8719" width="20.28515625" style="1" bestFit="1" customWidth="1"/>
    <col min="8720" max="8724" width="11.42578125" style="1"/>
    <col min="8725" max="8725" width="30.140625" style="1" bestFit="1" customWidth="1"/>
    <col min="8726" max="8726" width="19.42578125" style="1" bestFit="1" customWidth="1"/>
    <col min="8727" max="8727" width="14.42578125" style="1" bestFit="1" customWidth="1"/>
    <col min="8728" max="8728" width="19.42578125" style="1" bestFit="1" customWidth="1"/>
    <col min="8729" max="8729" width="14.42578125" style="1" bestFit="1" customWidth="1"/>
    <col min="8730" max="8730" width="20" style="1" customWidth="1"/>
    <col min="8731" max="8731" width="13.140625" style="1" bestFit="1" customWidth="1"/>
    <col min="8732" max="8732" width="7.140625" style="1" bestFit="1" customWidth="1"/>
    <col min="8733" max="8733" width="9.140625" style="1" bestFit="1" customWidth="1"/>
    <col min="8734" max="8961" width="11.42578125" style="1"/>
    <col min="8962" max="8962" width="10.42578125" style="1" customWidth="1"/>
    <col min="8963" max="8963" width="79.28515625" style="1" customWidth="1"/>
    <col min="8964" max="8964" width="13.42578125" style="1" bestFit="1" customWidth="1"/>
    <col min="8965" max="8965" width="17.42578125" style="1" customWidth="1"/>
    <col min="8966" max="8966" width="19.42578125" style="1" bestFit="1" customWidth="1"/>
    <col min="8967" max="8967" width="13.42578125" style="1" bestFit="1" customWidth="1"/>
    <col min="8968" max="8968" width="10" style="1" bestFit="1" customWidth="1"/>
    <col min="8969" max="8969" width="16" style="1" customWidth="1"/>
    <col min="8970" max="8970" width="12.28515625" style="1" customWidth="1"/>
    <col min="8971" max="8971" width="10.28515625" style="1" customWidth="1"/>
    <col min="8972" max="8972" width="11.140625" style="1" customWidth="1"/>
    <col min="8973" max="8973" width="11.42578125" style="1"/>
    <col min="8974" max="8974" width="17.85546875" style="1" bestFit="1" customWidth="1"/>
    <col min="8975" max="8975" width="20.28515625" style="1" bestFit="1" customWidth="1"/>
    <col min="8976" max="8980" width="11.42578125" style="1"/>
    <col min="8981" max="8981" width="30.140625" style="1" bestFit="1" customWidth="1"/>
    <col min="8982" max="8982" width="19.42578125" style="1" bestFit="1" customWidth="1"/>
    <col min="8983" max="8983" width="14.42578125" style="1" bestFit="1" customWidth="1"/>
    <col min="8984" max="8984" width="19.42578125" style="1" bestFit="1" customWidth="1"/>
    <col min="8985" max="8985" width="14.42578125" style="1" bestFit="1" customWidth="1"/>
    <col min="8986" max="8986" width="20" style="1" customWidth="1"/>
    <col min="8987" max="8987" width="13.140625" style="1" bestFit="1" customWidth="1"/>
    <col min="8988" max="8988" width="7.140625" style="1" bestFit="1" customWidth="1"/>
    <col min="8989" max="8989" width="9.140625" style="1" bestFit="1" customWidth="1"/>
    <col min="8990" max="9217" width="11.42578125" style="1"/>
    <col min="9218" max="9218" width="10.42578125" style="1" customWidth="1"/>
    <col min="9219" max="9219" width="79.28515625" style="1" customWidth="1"/>
    <col min="9220" max="9220" width="13.42578125" style="1" bestFit="1" customWidth="1"/>
    <col min="9221" max="9221" width="17.42578125" style="1" customWidth="1"/>
    <col min="9222" max="9222" width="19.42578125" style="1" bestFit="1" customWidth="1"/>
    <col min="9223" max="9223" width="13.42578125" style="1" bestFit="1" customWidth="1"/>
    <col min="9224" max="9224" width="10" style="1" bestFit="1" customWidth="1"/>
    <col min="9225" max="9225" width="16" style="1" customWidth="1"/>
    <col min="9226" max="9226" width="12.28515625" style="1" customWidth="1"/>
    <col min="9227" max="9227" width="10.28515625" style="1" customWidth="1"/>
    <col min="9228" max="9228" width="11.140625" style="1" customWidth="1"/>
    <col min="9229" max="9229" width="11.42578125" style="1"/>
    <col min="9230" max="9230" width="17.85546875" style="1" bestFit="1" customWidth="1"/>
    <col min="9231" max="9231" width="20.28515625" style="1" bestFit="1" customWidth="1"/>
    <col min="9232" max="9236" width="11.42578125" style="1"/>
    <col min="9237" max="9237" width="30.140625" style="1" bestFit="1" customWidth="1"/>
    <col min="9238" max="9238" width="19.42578125" style="1" bestFit="1" customWidth="1"/>
    <col min="9239" max="9239" width="14.42578125" style="1" bestFit="1" customWidth="1"/>
    <col min="9240" max="9240" width="19.42578125" style="1" bestFit="1" customWidth="1"/>
    <col min="9241" max="9241" width="14.42578125" style="1" bestFit="1" customWidth="1"/>
    <col min="9242" max="9242" width="20" style="1" customWidth="1"/>
    <col min="9243" max="9243" width="13.140625" style="1" bestFit="1" customWidth="1"/>
    <col min="9244" max="9244" width="7.140625" style="1" bestFit="1" customWidth="1"/>
    <col min="9245" max="9245" width="9.140625" style="1" bestFit="1" customWidth="1"/>
    <col min="9246" max="9473" width="11.42578125" style="1"/>
    <col min="9474" max="9474" width="10.42578125" style="1" customWidth="1"/>
    <col min="9475" max="9475" width="79.28515625" style="1" customWidth="1"/>
    <col min="9476" max="9476" width="13.42578125" style="1" bestFit="1" customWidth="1"/>
    <col min="9477" max="9477" width="17.42578125" style="1" customWidth="1"/>
    <col min="9478" max="9478" width="19.42578125" style="1" bestFit="1" customWidth="1"/>
    <col min="9479" max="9479" width="13.42578125" style="1" bestFit="1" customWidth="1"/>
    <col min="9480" max="9480" width="10" style="1" bestFit="1" customWidth="1"/>
    <col min="9481" max="9481" width="16" style="1" customWidth="1"/>
    <col min="9482" max="9482" width="12.28515625" style="1" customWidth="1"/>
    <col min="9483" max="9483" width="10.28515625" style="1" customWidth="1"/>
    <col min="9484" max="9484" width="11.140625" style="1" customWidth="1"/>
    <col min="9485" max="9485" width="11.42578125" style="1"/>
    <col min="9486" max="9486" width="17.85546875" style="1" bestFit="1" customWidth="1"/>
    <col min="9487" max="9487" width="20.28515625" style="1" bestFit="1" customWidth="1"/>
    <col min="9488" max="9492" width="11.42578125" style="1"/>
    <col min="9493" max="9493" width="30.140625" style="1" bestFit="1" customWidth="1"/>
    <col min="9494" max="9494" width="19.42578125" style="1" bestFit="1" customWidth="1"/>
    <col min="9495" max="9495" width="14.42578125" style="1" bestFit="1" customWidth="1"/>
    <col min="9496" max="9496" width="19.42578125" style="1" bestFit="1" customWidth="1"/>
    <col min="9497" max="9497" width="14.42578125" style="1" bestFit="1" customWidth="1"/>
    <col min="9498" max="9498" width="20" style="1" customWidth="1"/>
    <col min="9499" max="9499" width="13.140625" style="1" bestFit="1" customWidth="1"/>
    <col min="9500" max="9500" width="7.140625" style="1" bestFit="1" customWidth="1"/>
    <col min="9501" max="9501" width="9.140625" style="1" bestFit="1" customWidth="1"/>
    <col min="9502" max="9729" width="11.42578125" style="1"/>
    <col min="9730" max="9730" width="10.42578125" style="1" customWidth="1"/>
    <col min="9731" max="9731" width="79.28515625" style="1" customWidth="1"/>
    <col min="9732" max="9732" width="13.42578125" style="1" bestFit="1" customWidth="1"/>
    <col min="9733" max="9733" width="17.42578125" style="1" customWidth="1"/>
    <col min="9734" max="9734" width="19.42578125" style="1" bestFit="1" customWidth="1"/>
    <col min="9735" max="9735" width="13.42578125" style="1" bestFit="1" customWidth="1"/>
    <col min="9736" max="9736" width="10" style="1" bestFit="1" customWidth="1"/>
    <col min="9737" max="9737" width="16" style="1" customWidth="1"/>
    <col min="9738" max="9738" width="12.28515625" style="1" customWidth="1"/>
    <col min="9739" max="9739" width="10.28515625" style="1" customWidth="1"/>
    <col min="9740" max="9740" width="11.140625" style="1" customWidth="1"/>
    <col min="9741" max="9741" width="11.42578125" style="1"/>
    <col min="9742" max="9742" width="17.85546875" style="1" bestFit="1" customWidth="1"/>
    <col min="9743" max="9743" width="20.28515625" style="1" bestFit="1" customWidth="1"/>
    <col min="9744" max="9748" width="11.42578125" style="1"/>
    <col min="9749" max="9749" width="30.140625" style="1" bestFit="1" customWidth="1"/>
    <col min="9750" max="9750" width="19.42578125" style="1" bestFit="1" customWidth="1"/>
    <col min="9751" max="9751" width="14.42578125" style="1" bestFit="1" customWidth="1"/>
    <col min="9752" max="9752" width="19.42578125" style="1" bestFit="1" customWidth="1"/>
    <col min="9753" max="9753" width="14.42578125" style="1" bestFit="1" customWidth="1"/>
    <col min="9754" max="9754" width="20" style="1" customWidth="1"/>
    <col min="9755" max="9755" width="13.140625" style="1" bestFit="1" customWidth="1"/>
    <col min="9756" max="9756" width="7.140625" style="1" bestFit="1" customWidth="1"/>
    <col min="9757" max="9757" width="9.140625" style="1" bestFit="1" customWidth="1"/>
    <col min="9758" max="9985" width="11.42578125" style="1"/>
    <col min="9986" max="9986" width="10.42578125" style="1" customWidth="1"/>
    <col min="9987" max="9987" width="79.28515625" style="1" customWidth="1"/>
    <col min="9988" max="9988" width="13.42578125" style="1" bestFit="1" customWidth="1"/>
    <col min="9989" max="9989" width="17.42578125" style="1" customWidth="1"/>
    <col min="9990" max="9990" width="19.42578125" style="1" bestFit="1" customWidth="1"/>
    <col min="9991" max="9991" width="13.42578125" style="1" bestFit="1" customWidth="1"/>
    <col min="9992" max="9992" width="10" style="1" bestFit="1" customWidth="1"/>
    <col min="9993" max="9993" width="16" style="1" customWidth="1"/>
    <col min="9994" max="9994" width="12.28515625" style="1" customWidth="1"/>
    <col min="9995" max="9995" width="10.28515625" style="1" customWidth="1"/>
    <col min="9996" max="9996" width="11.140625" style="1" customWidth="1"/>
    <col min="9997" max="9997" width="11.42578125" style="1"/>
    <col min="9998" max="9998" width="17.85546875" style="1" bestFit="1" customWidth="1"/>
    <col min="9999" max="9999" width="20.28515625" style="1" bestFit="1" customWidth="1"/>
    <col min="10000" max="10004" width="11.42578125" style="1"/>
    <col min="10005" max="10005" width="30.140625" style="1" bestFit="1" customWidth="1"/>
    <col min="10006" max="10006" width="19.42578125" style="1" bestFit="1" customWidth="1"/>
    <col min="10007" max="10007" width="14.42578125" style="1" bestFit="1" customWidth="1"/>
    <col min="10008" max="10008" width="19.42578125" style="1" bestFit="1" customWidth="1"/>
    <col min="10009" max="10009" width="14.42578125" style="1" bestFit="1" customWidth="1"/>
    <col min="10010" max="10010" width="20" style="1" customWidth="1"/>
    <col min="10011" max="10011" width="13.140625" style="1" bestFit="1" customWidth="1"/>
    <col min="10012" max="10012" width="7.140625" style="1" bestFit="1" customWidth="1"/>
    <col min="10013" max="10013" width="9.140625" style="1" bestFit="1" customWidth="1"/>
    <col min="10014" max="10241" width="11.42578125" style="1"/>
    <col min="10242" max="10242" width="10.42578125" style="1" customWidth="1"/>
    <col min="10243" max="10243" width="79.28515625" style="1" customWidth="1"/>
    <col min="10244" max="10244" width="13.42578125" style="1" bestFit="1" customWidth="1"/>
    <col min="10245" max="10245" width="17.42578125" style="1" customWidth="1"/>
    <col min="10246" max="10246" width="19.42578125" style="1" bestFit="1" customWidth="1"/>
    <col min="10247" max="10247" width="13.42578125" style="1" bestFit="1" customWidth="1"/>
    <col min="10248" max="10248" width="10" style="1" bestFit="1" customWidth="1"/>
    <col min="10249" max="10249" width="16" style="1" customWidth="1"/>
    <col min="10250" max="10250" width="12.28515625" style="1" customWidth="1"/>
    <col min="10251" max="10251" width="10.28515625" style="1" customWidth="1"/>
    <col min="10252" max="10252" width="11.140625" style="1" customWidth="1"/>
    <col min="10253" max="10253" width="11.42578125" style="1"/>
    <col min="10254" max="10254" width="17.85546875" style="1" bestFit="1" customWidth="1"/>
    <col min="10255" max="10255" width="20.28515625" style="1" bestFit="1" customWidth="1"/>
    <col min="10256" max="10260" width="11.42578125" style="1"/>
    <col min="10261" max="10261" width="30.140625" style="1" bestFit="1" customWidth="1"/>
    <col min="10262" max="10262" width="19.42578125" style="1" bestFit="1" customWidth="1"/>
    <col min="10263" max="10263" width="14.42578125" style="1" bestFit="1" customWidth="1"/>
    <col min="10264" max="10264" width="19.42578125" style="1" bestFit="1" customWidth="1"/>
    <col min="10265" max="10265" width="14.42578125" style="1" bestFit="1" customWidth="1"/>
    <col min="10266" max="10266" width="20" style="1" customWidth="1"/>
    <col min="10267" max="10267" width="13.140625" style="1" bestFit="1" customWidth="1"/>
    <col min="10268" max="10268" width="7.140625" style="1" bestFit="1" customWidth="1"/>
    <col min="10269" max="10269" width="9.140625" style="1" bestFit="1" customWidth="1"/>
    <col min="10270" max="10497" width="11.42578125" style="1"/>
    <col min="10498" max="10498" width="10.42578125" style="1" customWidth="1"/>
    <col min="10499" max="10499" width="79.28515625" style="1" customWidth="1"/>
    <col min="10500" max="10500" width="13.42578125" style="1" bestFit="1" customWidth="1"/>
    <col min="10501" max="10501" width="17.42578125" style="1" customWidth="1"/>
    <col min="10502" max="10502" width="19.42578125" style="1" bestFit="1" customWidth="1"/>
    <col min="10503" max="10503" width="13.42578125" style="1" bestFit="1" customWidth="1"/>
    <col min="10504" max="10504" width="10" style="1" bestFit="1" customWidth="1"/>
    <col min="10505" max="10505" width="16" style="1" customWidth="1"/>
    <col min="10506" max="10506" width="12.28515625" style="1" customWidth="1"/>
    <col min="10507" max="10507" width="10.28515625" style="1" customWidth="1"/>
    <col min="10508" max="10508" width="11.140625" style="1" customWidth="1"/>
    <col min="10509" max="10509" width="11.42578125" style="1"/>
    <col min="10510" max="10510" width="17.85546875" style="1" bestFit="1" customWidth="1"/>
    <col min="10511" max="10511" width="20.28515625" style="1" bestFit="1" customWidth="1"/>
    <col min="10512" max="10516" width="11.42578125" style="1"/>
    <col min="10517" max="10517" width="30.140625" style="1" bestFit="1" customWidth="1"/>
    <col min="10518" max="10518" width="19.42578125" style="1" bestFit="1" customWidth="1"/>
    <col min="10519" max="10519" width="14.42578125" style="1" bestFit="1" customWidth="1"/>
    <col min="10520" max="10520" width="19.42578125" style="1" bestFit="1" customWidth="1"/>
    <col min="10521" max="10521" width="14.42578125" style="1" bestFit="1" customWidth="1"/>
    <col min="10522" max="10522" width="20" style="1" customWidth="1"/>
    <col min="10523" max="10523" width="13.140625" style="1" bestFit="1" customWidth="1"/>
    <col min="10524" max="10524" width="7.140625" style="1" bestFit="1" customWidth="1"/>
    <col min="10525" max="10525" width="9.140625" style="1" bestFit="1" customWidth="1"/>
    <col min="10526" max="10753" width="11.42578125" style="1"/>
    <col min="10754" max="10754" width="10.42578125" style="1" customWidth="1"/>
    <col min="10755" max="10755" width="79.28515625" style="1" customWidth="1"/>
    <col min="10756" max="10756" width="13.42578125" style="1" bestFit="1" customWidth="1"/>
    <col min="10757" max="10757" width="17.42578125" style="1" customWidth="1"/>
    <col min="10758" max="10758" width="19.42578125" style="1" bestFit="1" customWidth="1"/>
    <col min="10759" max="10759" width="13.42578125" style="1" bestFit="1" customWidth="1"/>
    <col min="10760" max="10760" width="10" style="1" bestFit="1" customWidth="1"/>
    <col min="10761" max="10761" width="16" style="1" customWidth="1"/>
    <col min="10762" max="10762" width="12.28515625" style="1" customWidth="1"/>
    <col min="10763" max="10763" width="10.28515625" style="1" customWidth="1"/>
    <col min="10764" max="10764" width="11.140625" style="1" customWidth="1"/>
    <col min="10765" max="10765" width="11.42578125" style="1"/>
    <col min="10766" max="10766" width="17.85546875" style="1" bestFit="1" customWidth="1"/>
    <col min="10767" max="10767" width="20.28515625" style="1" bestFit="1" customWidth="1"/>
    <col min="10768" max="10772" width="11.42578125" style="1"/>
    <col min="10773" max="10773" width="30.140625" style="1" bestFit="1" customWidth="1"/>
    <col min="10774" max="10774" width="19.42578125" style="1" bestFit="1" customWidth="1"/>
    <col min="10775" max="10775" width="14.42578125" style="1" bestFit="1" customWidth="1"/>
    <col min="10776" max="10776" width="19.42578125" style="1" bestFit="1" customWidth="1"/>
    <col min="10777" max="10777" width="14.42578125" style="1" bestFit="1" customWidth="1"/>
    <col min="10778" max="10778" width="20" style="1" customWidth="1"/>
    <col min="10779" max="10779" width="13.140625" style="1" bestFit="1" customWidth="1"/>
    <col min="10780" max="10780" width="7.140625" style="1" bestFit="1" customWidth="1"/>
    <col min="10781" max="10781" width="9.140625" style="1" bestFit="1" customWidth="1"/>
    <col min="10782" max="11009" width="11.42578125" style="1"/>
    <col min="11010" max="11010" width="10.42578125" style="1" customWidth="1"/>
    <col min="11011" max="11011" width="79.28515625" style="1" customWidth="1"/>
    <col min="11012" max="11012" width="13.42578125" style="1" bestFit="1" customWidth="1"/>
    <col min="11013" max="11013" width="17.42578125" style="1" customWidth="1"/>
    <col min="11014" max="11014" width="19.42578125" style="1" bestFit="1" customWidth="1"/>
    <col min="11015" max="11015" width="13.42578125" style="1" bestFit="1" customWidth="1"/>
    <col min="11016" max="11016" width="10" style="1" bestFit="1" customWidth="1"/>
    <col min="11017" max="11017" width="16" style="1" customWidth="1"/>
    <col min="11018" max="11018" width="12.28515625" style="1" customWidth="1"/>
    <col min="11019" max="11019" width="10.28515625" style="1" customWidth="1"/>
    <col min="11020" max="11020" width="11.140625" style="1" customWidth="1"/>
    <col min="11021" max="11021" width="11.42578125" style="1"/>
    <col min="11022" max="11022" width="17.85546875" style="1" bestFit="1" customWidth="1"/>
    <col min="11023" max="11023" width="20.28515625" style="1" bestFit="1" customWidth="1"/>
    <col min="11024" max="11028" width="11.42578125" style="1"/>
    <col min="11029" max="11029" width="30.140625" style="1" bestFit="1" customWidth="1"/>
    <col min="11030" max="11030" width="19.42578125" style="1" bestFit="1" customWidth="1"/>
    <col min="11031" max="11031" width="14.42578125" style="1" bestFit="1" customWidth="1"/>
    <col min="11032" max="11032" width="19.42578125" style="1" bestFit="1" customWidth="1"/>
    <col min="11033" max="11033" width="14.42578125" style="1" bestFit="1" customWidth="1"/>
    <col min="11034" max="11034" width="20" style="1" customWidth="1"/>
    <col min="11035" max="11035" width="13.140625" style="1" bestFit="1" customWidth="1"/>
    <col min="11036" max="11036" width="7.140625" style="1" bestFit="1" customWidth="1"/>
    <col min="11037" max="11037" width="9.140625" style="1" bestFit="1" customWidth="1"/>
    <col min="11038" max="11265" width="11.42578125" style="1"/>
    <col min="11266" max="11266" width="10.42578125" style="1" customWidth="1"/>
    <col min="11267" max="11267" width="79.28515625" style="1" customWidth="1"/>
    <col min="11268" max="11268" width="13.42578125" style="1" bestFit="1" customWidth="1"/>
    <col min="11269" max="11269" width="17.42578125" style="1" customWidth="1"/>
    <col min="11270" max="11270" width="19.42578125" style="1" bestFit="1" customWidth="1"/>
    <col min="11271" max="11271" width="13.42578125" style="1" bestFit="1" customWidth="1"/>
    <col min="11272" max="11272" width="10" style="1" bestFit="1" customWidth="1"/>
    <col min="11273" max="11273" width="16" style="1" customWidth="1"/>
    <col min="11274" max="11274" width="12.28515625" style="1" customWidth="1"/>
    <col min="11275" max="11275" width="10.28515625" style="1" customWidth="1"/>
    <col min="11276" max="11276" width="11.140625" style="1" customWidth="1"/>
    <col min="11277" max="11277" width="11.42578125" style="1"/>
    <col min="11278" max="11278" width="17.85546875" style="1" bestFit="1" customWidth="1"/>
    <col min="11279" max="11279" width="20.28515625" style="1" bestFit="1" customWidth="1"/>
    <col min="11280" max="11284" width="11.42578125" style="1"/>
    <col min="11285" max="11285" width="30.140625" style="1" bestFit="1" customWidth="1"/>
    <col min="11286" max="11286" width="19.42578125" style="1" bestFit="1" customWidth="1"/>
    <col min="11287" max="11287" width="14.42578125" style="1" bestFit="1" customWidth="1"/>
    <col min="11288" max="11288" width="19.42578125" style="1" bestFit="1" customWidth="1"/>
    <col min="11289" max="11289" width="14.42578125" style="1" bestFit="1" customWidth="1"/>
    <col min="11290" max="11290" width="20" style="1" customWidth="1"/>
    <col min="11291" max="11291" width="13.140625" style="1" bestFit="1" customWidth="1"/>
    <col min="11292" max="11292" width="7.140625" style="1" bestFit="1" customWidth="1"/>
    <col min="11293" max="11293" width="9.140625" style="1" bestFit="1" customWidth="1"/>
    <col min="11294" max="11521" width="11.42578125" style="1"/>
    <col min="11522" max="11522" width="10.42578125" style="1" customWidth="1"/>
    <col min="11523" max="11523" width="79.28515625" style="1" customWidth="1"/>
    <col min="11524" max="11524" width="13.42578125" style="1" bestFit="1" customWidth="1"/>
    <col min="11525" max="11525" width="17.42578125" style="1" customWidth="1"/>
    <col min="11526" max="11526" width="19.42578125" style="1" bestFit="1" customWidth="1"/>
    <col min="11527" max="11527" width="13.42578125" style="1" bestFit="1" customWidth="1"/>
    <col min="11528" max="11528" width="10" style="1" bestFit="1" customWidth="1"/>
    <col min="11529" max="11529" width="16" style="1" customWidth="1"/>
    <col min="11530" max="11530" width="12.28515625" style="1" customWidth="1"/>
    <col min="11531" max="11531" width="10.28515625" style="1" customWidth="1"/>
    <col min="11532" max="11532" width="11.140625" style="1" customWidth="1"/>
    <col min="11533" max="11533" width="11.42578125" style="1"/>
    <col min="11534" max="11534" width="17.85546875" style="1" bestFit="1" customWidth="1"/>
    <col min="11535" max="11535" width="20.28515625" style="1" bestFit="1" customWidth="1"/>
    <col min="11536" max="11540" width="11.42578125" style="1"/>
    <col min="11541" max="11541" width="30.140625" style="1" bestFit="1" customWidth="1"/>
    <col min="11542" max="11542" width="19.42578125" style="1" bestFit="1" customWidth="1"/>
    <col min="11543" max="11543" width="14.42578125" style="1" bestFit="1" customWidth="1"/>
    <col min="11544" max="11544" width="19.42578125" style="1" bestFit="1" customWidth="1"/>
    <col min="11545" max="11545" width="14.42578125" style="1" bestFit="1" customWidth="1"/>
    <col min="11546" max="11546" width="20" style="1" customWidth="1"/>
    <col min="11547" max="11547" width="13.140625" style="1" bestFit="1" customWidth="1"/>
    <col min="11548" max="11548" width="7.140625" style="1" bestFit="1" customWidth="1"/>
    <col min="11549" max="11549" width="9.140625" style="1" bestFit="1" customWidth="1"/>
    <col min="11550" max="11777" width="11.42578125" style="1"/>
    <col min="11778" max="11778" width="10.42578125" style="1" customWidth="1"/>
    <col min="11779" max="11779" width="79.28515625" style="1" customWidth="1"/>
    <col min="11780" max="11780" width="13.42578125" style="1" bestFit="1" customWidth="1"/>
    <col min="11781" max="11781" width="17.42578125" style="1" customWidth="1"/>
    <col min="11782" max="11782" width="19.42578125" style="1" bestFit="1" customWidth="1"/>
    <col min="11783" max="11783" width="13.42578125" style="1" bestFit="1" customWidth="1"/>
    <col min="11784" max="11784" width="10" style="1" bestFit="1" customWidth="1"/>
    <col min="11785" max="11785" width="16" style="1" customWidth="1"/>
    <col min="11786" max="11786" width="12.28515625" style="1" customWidth="1"/>
    <col min="11787" max="11787" width="10.28515625" style="1" customWidth="1"/>
    <col min="11788" max="11788" width="11.140625" style="1" customWidth="1"/>
    <col min="11789" max="11789" width="11.42578125" style="1"/>
    <col min="11790" max="11790" width="17.85546875" style="1" bestFit="1" customWidth="1"/>
    <col min="11791" max="11791" width="20.28515625" style="1" bestFit="1" customWidth="1"/>
    <col min="11792" max="11796" width="11.42578125" style="1"/>
    <col min="11797" max="11797" width="30.140625" style="1" bestFit="1" customWidth="1"/>
    <col min="11798" max="11798" width="19.42578125" style="1" bestFit="1" customWidth="1"/>
    <col min="11799" max="11799" width="14.42578125" style="1" bestFit="1" customWidth="1"/>
    <col min="11800" max="11800" width="19.42578125" style="1" bestFit="1" customWidth="1"/>
    <col min="11801" max="11801" width="14.42578125" style="1" bestFit="1" customWidth="1"/>
    <col min="11802" max="11802" width="20" style="1" customWidth="1"/>
    <col min="11803" max="11803" width="13.140625" style="1" bestFit="1" customWidth="1"/>
    <col min="11804" max="11804" width="7.140625" style="1" bestFit="1" customWidth="1"/>
    <col min="11805" max="11805" width="9.140625" style="1" bestFit="1" customWidth="1"/>
    <col min="11806" max="12033" width="11.42578125" style="1"/>
    <col min="12034" max="12034" width="10.42578125" style="1" customWidth="1"/>
    <col min="12035" max="12035" width="79.28515625" style="1" customWidth="1"/>
    <col min="12036" max="12036" width="13.42578125" style="1" bestFit="1" customWidth="1"/>
    <col min="12037" max="12037" width="17.42578125" style="1" customWidth="1"/>
    <col min="12038" max="12038" width="19.42578125" style="1" bestFit="1" customWidth="1"/>
    <col min="12039" max="12039" width="13.42578125" style="1" bestFit="1" customWidth="1"/>
    <col min="12040" max="12040" width="10" style="1" bestFit="1" customWidth="1"/>
    <col min="12041" max="12041" width="16" style="1" customWidth="1"/>
    <col min="12042" max="12042" width="12.28515625" style="1" customWidth="1"/>
    <col min="12043" max="12043" width="10.28515625" style="1" customWidth="1"/>
    <col min="12044" max="12044" width="11.140625" style="1" customWidth="1"/>
    <col min="12045" max="12045" width="11.42578125" style="1"/>
    <col min="12046" max="12046" width="17.85546875" style="1" bestFit="1" customWidth="1"/>
    <col min="12047" max="12047" width="20.28515625" style="1" bestFit="1" customWidth="1"/>
    <col min="12048" max="12052" width="11.42578125" style="1"/>
    <col min="12053" max="12053" width="30.140625" style="1" bestFit="1" customWidth="1"/>
    <col min="12054" max="12054" width="19.42578125" style="1" bestFit="1" customWidth="1"/>
    <col min="12055" max="12055" width="14.42578125" style="1" bestFit="1" customWidth="1"/>
    <col min="12056" max="12056" width="19.42578125" style="1" bestFit="1" customWidth="1"/>
    <col min="12057" max="12057" width="14.42578125" style="1" bestFit="1" customWidth="1"/>
    <col min="12058" max="12058" width="20" style="1" customWidth="1"/>
    <col min="12059" max="12059" width="13.140625" style="1" bestFit="1" customWidth="1"/>
    <col min="12060" max="12060" width="7.140625" style="1" bestFit="1" customWidth="1"/>
    <col min="12061" max="12061" width="9.140625" style="1" bestFit="1" customWidth="1"/>
    <col min="12062" max="12289" width="11.42578125" style="1"/>
    <col min="12290" max="12290" width="10.42578125" style="1" customWidth="1"/>
    <col min="12291" max="12291" width="79.28515625" style="1" customWidth="1"/>
    <col min="12292" max="12292" width="13.42578125" style="1" bestFit="1" customWidth="1"/>
    <col min="12293" max="12293" width="17.42578125" style="1" customWidth="1"/>
    <col min="12294" max="12294" width="19.42578125" style="1" bestFit="1" customWidth="1"/>
    <col min="12295" max="12295" width="13.42578125" style="1" bestFit="1" customWidth="1"/>
    <col min="12296" max="12296" width="10" style="1" bestFit="1" customWidth="1"/>
    <col min="12297" max="12297" width="16" style="1" customWidth="1"/>
    <col min="12298" max="12298" width="12.28515625" style="1" customWidth="1"/>
    <col min="12299" max="12299" width="10.28515625" style="1" customWidth="1"/>
    <col min="12300" max="12300" width="11.140625" style="1" customWidth="1"/>
    <col min="12301" max="12301" width="11.42578125" style="1"/>
    <col min="12302" max="12302" width="17.85546875" style="1" bestFit="1" customWidth="1"/>
    <col min="12303" max="12303" width="20.28515625" style="1" bestFit="1" customWidth="1"/>
    <col min="12304" max="12308" width="11.42578125" style="1"/>
    <col min="12309" max="12309" width="30.140625" style="1" bestFit="1" customWidth="1"/>
    <col min="12310" max="12310" width="19.42578125" style="1" bestFit="1" customWidth="1"/>
    <col min="12311" max="12311" width="14.42578125" style="1" bestFit="1" customWidth="1"/>
    <col min="12312" max="12312" width="19.42578125" style="1" bestFit="1" customWidth="1"/>
    <col min="12313" max="12313" width="14.42578125" style="1" bestFit="1" customWidth="1"/>
    <col min="12314" max="12314" width="20" style="1" customWidth="1"/>
    <col min="12315" max="12315" width="13.140625" style="1" bestFit="1" customWidth="1"/>
    <col min="12316" max="12316" width="7.140625" style="1" bestFit="1" customWidth="1"/>
    <col min="12317" max="12317" width="9.140625" style="1" bestFit="1" customWidth="1"/>
    <col min="12318" max="12545" width="11.42578125" style="1"/>
    <col min="12546" max="12546" width="10.42578125" style="1" customWidth="1"/>
    <col min="12547" max="12547" width="79.28515625" style="1" customWidth="1"/>
    <col min="12548" max="12548" width="13.42578125" style="1" bestFit="1" customWidth="1"/>
    <col min="12549" max="12549" width="17.42578125" style="1" customWidth="1"/>
    <col min="12550" max="12550" width="19.42578125" style="1" bestFit="1" customWidth="1"/>
    <col min="12551" max="12551" width="13.42578125" style="1" bestFit="1" customWidth="1"/>
    <col min="12552" max="12552" width="10" style="1" bestFit="1" customWidth="1"/>
    <col min="12553" max="12553" width="16" style="1" customWidth="1"/>
    <col min="12554" max="12554" width="12.28515625" style="1" customWidth="1"/>
    <col min="12555" max="12555" width="10.28515625" style="1" customWidth="1"/>
    <col min="12556" max="12556" width="11.140625" style="1" customWidth="1"/>
    <col min="12557" max="12557" width="11.42578125" style="1"/>
    <col min="12558" max="12558" width="17.85546875" style="1" bestFit="1" customWidth="1"/>
    <col min="12559" max="12559" width="20.28515625" style="1" bestFit="1" customWidth="1"/>
    <col min="12560" max="12564" width="11.42578125" style="1"/>
    <col min="12565" max="12565" width="30.140625" style="1" bestFit="1" customWidth="1"/>
    <col min="12566" max="12566" width="19.42578125" style="1" bestFit="1" customWidth="1"/>
    <col min="12567" max="12567" width="14.42578125" style="1" bestFit="1" customWidth="1"/>
    <col min="12568" max="12568" width="19.42578125" style="1" bestFit="1" customWidth="1"/>
    <col min="12569" max="12569" width="14.42578125" style="1" bestFit="1" customWidth="1"/>
    <col min="12570" max="12570" width="20" style="1" customWidth="1"/>
    <col min="12571" max="12571" width="13.140625" style="1" bestFit="1" customWidth="1"/>
    <col min="12572" max="12572" width="7.140625" style="1" bestFit="1" customWidth="1"/>
    <col min="12573" max="12573" width="9.140625" style="1" bestFit="1" customWidth="1"/>
    <col min="12574" max="12801" width="11.42578125" style="1"/>
    <col min="12802" max="12802" width="10.42578125" style="1" customWidth="1"/>
    <col min="12803" max="12803" width="79.28515625" style="1" customWidth="1"/>
    <col min="12804" max="12804" width="13.42578125" style="1" bestFit="1" customWidth="1"/>
    <col min="12805" max="12805" width="17.42578125" style="1" customWidth="1"/>
    <col min="12806" max="12806" width="19.42578125" style="1" bestFit="1" customWidth="1"/>
    <col min="12807" max="12807" width="13.42578125" style="1" bestFit="1" customWidth="1"/>
    <col min="12808" max="12808" width="10" style="1" bestFit="1" customWidth="1"/>
    <col min="12809" max="12809" width="16" style="1" customWidth="1"/>
    <col min="12810" max="12810" width="12.28515625" style="1" customWidth="1"/>
    <col min="12811" max="12811" width="10.28515625" style="1" customWidth="1"/>
    <col min="12812" max="12812" width="11.140625" style="1" customWidth="1"/>
    <col min="12813" max="12813" width="11.42578125" style="1"/>
    <col min="12814" max="12814" width="17.85546875" style="1" bestFit="1" customWidth="1"/>
    <col min="12815" max="12815" width="20.28515625" style="1" bestFit="1" customWidth="1"/>
    <col min="12816" max="12820" width="11.42578125" style="1"/>
    <col min="12821" max="12821" width="30.140625" style="1" bestFit="1" customWidth="1"/>
    <col min="12822" max="12822" width="19.42578125" style="1" bestFit="1" customWidth="1"/>
    <col min="12823" max="12823" width="14.42578125" style="1" bestFit="1" customWidth="1"/>
    <col min="12824" max="12824" width="19.42578125" style="1" bestFit="1" customWidth="1"/>
    <col min="12825" max="12825" width="14.42578125" style="1" bestFit="1" customWidth="1"/>
    <col min="12826" max="12826" width="20" style="1" customWidth="1"/>
    <col min="12827" max="12827" width="13.140625" style="1" bestFit="1" customWidth="1"/>
    <col min="12828" max="12828" width="7.140625" style="1" bestFit="1" customWidth="1"/>
    <col min="12829" max="12829" width="9.140625" style="1" bestFit="1" customWidth="1"/>
    <col min="12830" max="13057" width="11.42578125" style="1"/>
    <col min="13058" max="13058" width="10.42578125" style="1" customWidth="1"/>
    <col min="13059" max="13059" width="79.28515625" style="1" customWidth="1"/>
    <col min="13060" max="13060" width="13.42578125" style="1" bestFit="1" customWidth="1"/>
    <col min="13061" max="13061" width="17.42578125" style="1" customWidth="1"/>
    <col min="13062" max="13062" width="19.42578125" style="1" bestFit="1" customWidth="1"/>
    <col min="13063" max="13063" width="13.42578125" style="1" bestFit="1" customWidth="1"/>
    <col min="13064" max="13064" width="10" style="1" bestFit="1" customWidth="1"/>
    <col min="13065" max="13065" width="16" style="1" customWidth="1"/>
    <col min="13066" max="13066" width="12.28515625" style="1" customWidth="1"/>
    <col min="13067" max="13067" width="10.28515625" style="1" customWidth="1"/>
    <col min="13068" max="13068" width="11.140625" style="1" customWidth="1"/>
    <col min="13069" max="13069" width="11.42578125" style="1"/>
    <col min="13070" max="13070" width="17.85546875" style="1" bestFit="1" customWidth="1"/>
    <col min="13071" max="13071" width="20.28515625" style="1" bestFit="1" customWidth="1"/>
    <col min="13072" max="13076" width="11.42578125" style="1"/>
    <col min="13077" max="13077" width="30.140625" style="1" bestFit="1" customWidth="1"/>
    <col min="13078" max="13078" width="19.42578125" style="1" bestFit="1" customWidth="1"/>
    <col min="13079" max="13079" width="14.42578125" style="1" bestFit="1" customWidth="1"/>
    <col min="13080" max="13080" width="19.42578125" style="1" bestFit="1" customWidth="1"/>
    <col min="13081" max="13081" width="14.42578125" style="1" bestFit="1" customWidth="1"/>
    <col min="13082" max="13082" width="20" style="1" customWidth="1"/>
    <col min="13083" max="13083" width="13.140625" style="1" bestFit="1" customWidth="1"/>
    <col min="13084" max="13084" width="7.140625" style="1" bestFit="1" customWidth="1"/>
    <col min="13085" max="13085" width="9.140625" style="1" bestFit="1" customWidth="1"/>
    <col min="13086" max="13313" width="11.42578125" style="1"/>
    <col min="13314" max="13314" width="10.42578125" style="1" customWidth="1"/>
    <col min="13315" max="13315" width="79.28515625" style="1" customWidth="1"/>
    <col min="13316" max="13316" width="13.42578125" style="1" bestFit="1" customWidth="1"/>
    <col min="13317" max="13317" width="17.42578125" style="1" customWidth="1"/>
    <col min="13318" max="13318" width="19.42578125" style="1" bestFit="1" customWidth="1"/>
    <col min="13319" max="13319" width="13.42578125" style="1" bestFit="1" customWidth="1"/>
    <col min="13320" max="13320" width="10" style="1" bestFit="1" customWidth="1"/>
    <col min="13321" max="13321" width="16" style="1" customWidth="1"/>
    <col min="13322" max="13322" width="12.28515625" style="1" customWidth="1"/>
    <col min="13323" max="13323" width="10.28515625" style="1" customWidth="1"/>
    <col min="13324" max="13324" width="11.140625" style="1" customWidth="1"/>
    <col min="13325" max="13325" width="11.42578125" style="1"/>
    <col min="13326" max="13326" width="17.85546875" style="1" bestFit="1" customWidth="1"/>
    <col min="13327" max="13327" width="20.28515625" style="1" bestFit="1" customWidth="1"/>
    <col min="13328" max="13332" width="11.42578125" style="1"/>
    <col min="13333" max="13333" width="30.140625" style="1" bestFit="1" customWidth="1"/>
    <col min="13334" max="13334" width="19.42578125" style="1" bestFit="1" customWidth="1"/>
    <col min="13335" max="13335" width="14.42578125" style="1" bestFit="1" customWidth="1"/>
    <col min="13336" max="13336" width="19.42578125" style="1" bestFit="1" customWidth="1"/>
    <col min="13337" max="13337" width="14.42578125" style="1" bestFit="1" customWidth="1"/>
    <col min="13338" max="13338" width="20" style="1" customWidth="1"/>
    <col min="13339" max="13339" width="13.140625" style="1" bestFit="1" customWidth="1"/>
    <col min="13340" max="13340" width="7.140625" style="1" bestFit="1" customWidth="1"/>
    <col min="13341" max="13341" width="9.140625" style="1" bestFit="1" customWidth="1"/>
    <col min="13342" max="13569" width="11.42578125" style="1"/>
    <col min="13570" max="13570" width="10.42578125" style="1" customWidth="1"/>
    <col min="13571" max="13571" width="79.28515625" style="1" customWidth="1"/>
    <col min="13572" max="13572" width="13.42578125" style="1" bestFit="1" customWidth="1"/>
    <col min="13573" max="13573" width="17.42578125" style="1" customWidth="1"/>
    <col min="13574" max="13574" width="19.42578125" style="1" bestFit="1" customWidth="1"/>
    <col min="13575" max="13575" width="13.42578125" style="1" bestFit="1" customWidth="1"/>
    <col min="13576" max="13576" width="10" style="1" bestFit="1" customWidth="1"/>
    <col min="13577" max="13577" width="16" style="1" customWidth="1"/>
    <col min="13578" max="13578" width="12.28515625" style="1" customWidth="1"/>
    <col min="13579" max="13579" width="10.28515625" style="1" customWidth="1"/>
    <col min="13580" max="13580" width="11.140625" style="1" customWidth="1"/>
    <col min="13581" max="13581" width="11.42578125" style="1"/>
    <col min="13582" max="13582" width="17.85546875" style="1" bestFit="1" customWidth="1"/>
    <col min="13583" max="13583" width="20.28515625" style="1" bestFit="1" customWidth="1"/>
    <col min="13584" max="13588" width="11.42578125" style="1"/>
    <col min="13589" max="13589" width="30.140625" style="1" bestFit="1" customWidth="1"/>
    <col min="13590" max="13590" width="19.42578125" style="1" bestFit="1" customWidth="1"/>
    <col min="13591" max="13591" width="14.42578125" style="1" bestFit="1" customWidth="1"/>
    <col min="13592" max="13592" width="19.42578125" style="1" bestFit="1" customWidth="1"/>
    <col min="13593" max="13593" width="14.42578125" style="1" bestFit="1" customWidth="1"/>
    <col min="13594" max="13594" width="20" style="1" customWidth="1"/>
    <col min="13595" max="13595" width="13.140625" style="1" bestFit="1" customWidth="1"/>
    <col min="13596" max="13596" width="7.140625" style="1" bestFit="1" customWidth="1"/>
    <col min="13597" max="13597" width="9.140625" style="1" bestFit="1" customWidth="1"/>
    <col min="13598" max="13825" width="11.42578125" style="1"/>
    <col min="13826" max="13826" width="10.42578125" style="1" customWidth="1"/>
    <col min="13827" max="13827" width="79.28515625" style="1" customWidth="1"/>
    <col min="13828" max="13828" width="13.42578125" style="1" bestFit="1" customWidth="1"/>
    <col min="13829" max="13829" width="17.42578125" style="1" customWidth="1"/>
    <col min="13830" max="13830" width="19.42578125" style="1" bestFit="1" customWidth="1"/>
    <col min="13831" max="13831" width="13.42578125" style="1" bestFit="1" customWidth="1"/>
    <col min="13832" max="13832" width="10" style="1" bestFit="1" customWidth="1"/>
    <col min="13833" max="13833" width="16" style="1" customWidth="1"/>
    <col min="13834" max="13834" width="12.28515625" style="1" customWidth="1"/>
    <col min="13835" max="13835" width="10.28515625" style="1" customWidth="1"/>
    <col min="13836" max="13836" width="11.140625" style="1" customWidth="1"/>
    <col min="13837" max="13837" width="11.42578125" style="1"/>
    <col min="13838" max="13838" width="17.85546875" style="1" bestFit="1" customWidth="1"/>
    <col min="13839" max="13839" width="20.28515625" style="1" bestFit="1" customWidth="1"/>
    <col min="13840" max="13844" width="11.42578125" style="1"/>
    <col min="13845" max="13845" width="30.140625" style="1" bestFit="1" customWidth="1"/>
    <col min="13846" max="13846" width="19.42578125" style="1" bestFit="1" customWidth="1"/>
    <col min="13847" max="13847" width="14.42578125" style="1" bestFit="1" customWidth="1"/>
    <col min="13848" max="13848" width="19.42578125" style="1" bestFit="1" customWidth="1"/>
    <col min="13849" max="13849" width="14.42578125" style="1" bestFit="1" customWidth="1"/>
    <col min="13850" max="13850" width="20" style="1" customWidth="1"/>
    <col min="13851" max="13851" width="13.140625" style="1" bestFit="1" customWidth="1"/>
    <col min="13852" max="13852" width="7.140625" style="1" bestFit="1" customWidth="1"/>
    <col min="13853" max="13853" width="9.140625" style="1" bestFit="1" customWidth="1"/>
    <col min="13854" max="14081" width="11.42578125" style="1"/>
    <col min="14082" max="14082" width="10.42578125" style="1" customWidth="1"/>
    <col min="14083" max="14083" width="79.28515625" style="1" customWidth="1"/>
    <col min="14084" max="14084" width="13.42578125" style="1" bestFit="1" customWidth="1"/>
    <col min="14085" max="14085" width="17.42578125" style="1" customWidth="1"/>
    <col min="14086" max="14086" width="19.42578125" style="1" bestFit="1" customWidth="1"/>
    <col min="14087" max="14087" width="13.42578125" style="1" bestFit="1" customWidth="1"/>
    <col min="14088" max="14088" width="10" style="1" bestFit="1" customWidth="1"/>
    <col min="14089" max="14089" width="16" style="1" customWidth="1"/>
    <col min="14090" max="14090" width="12.28515625" style="1" customWidth="1"/>
    <col min="14091" max="14091" width="10.28515625" style="1" customWidth="1"/>
    <col min="14092" max="14092" width="11.140625" style="1" customWidth="1"/>
    <col min="14093" max="14093" width="11.42578125" style="1"/>
    <col min="14094" max="14094" width="17.85546875" style="1" bestFit="1" customWidth="1"/>
    <col min="14095" max="14095" width="20.28515625" style="1" bestFit="1" customWidth="1"/>
    <col min="14096" max="14100" width="11.42578125" style="1"/>
    <col min="14101" max="14101" width="30.140625" style="1" bestFit="1" customWidth="1"/>
    <col min="14102" max="14102" width="19.42578125" style="1" bestFit="1" customWidth="1"/>
    <col min="14103" max="14103" width="14.42578125" style="1" bestFit="1" customWidth="1"/>
    <col min="14104" max="14104" width="19.42578125" style="1" bestFit="1" customWidth="1"/>
    <col min="14105" max="14105" width="14.42578125" style="1" bestFit="1" customWidth="1"/>
    <col min="14106" max="14106" width="20" style="1" customWidth="1"/>
    <col min="14107" max="14107" width="13.140625" style="1" bestFit="1" customWidth="1"/>
    <col min="14108" max="14108" width="7.140625" style="1" bestFit="1" customWidth="1"/>
    <col min="14109" max="14109" width="9.140625" style="1" bestFit="1" customWidth="1"/>
    <col min="14110" max="14337" width="11.42578125" style="1"/>
    <col min="14338" max="14338" width="10.42578125" style="1" customWidth="1"/>
    <col min="14339" max="14339" width="79.28515625" style="1" customWidth="1"/>
    <col min="14340" max="14340" width="13.42578125" style="1" bestFit="1" customWidth="1"/>
    <col min="14341" max="14341" width="17.42578125" style="1" customWidth="1"/>
    <col min="14342" max="14342" width="19.42578125" style="1" bestFit="1" customWidth="1"/>
    <col min="14343" max="14343" width="13.42578125" style="1" bestFit="1" customWidth="1"/>
    <col min="14344" max="14344" width="10" style="1" bestFit="1" customWidth="1"/>
    <col min="14345" max="14345" width="16" style="1" customWidth="1"/>
    <col min="14346" max="14346" width="12.28515625" style="1" customWidth="1"/>
    <col min="14347" max="14347" width="10.28515625" style="1" customWidth="1"/>
    <col min="14348" max="14348" width="11.140625" style="1" customWidth="1"/>
    <col min="14349" max="14349" width="11.42578125" style="1"/>
    <col min="14350" max="14350" width="17.85546875" style="1" bestFit="1" customWidth="1"/>
    <col min="14351" max="14351" width="20.28515625" style="1" bestFit="1" customWidth="1"/>
    <col min="14352" max="14356" width="11.42578125" style="1"/>
    <col min="14357" max="14357" width="30.140625" style="1" bestFit="1" customWidth="1"/>
    <col min="14358" max="14358" width="19.42578125" style="1" bestFit="1" customWidth="1"/>
    <col min="14359" max="14359" width="14.42578125" style="1" bestFit="1" customWidth="1"/>
    <col min="14360" max="14360" width="19.42578125" style="1" bestFit="1" customWidth="1"/>
    <col min="14361" max="14361" width="14.42578125" style="1" bestFit="1" customWidth="1"/>
    <col min="14362" max="14362" width="20" style="1" customWidth="1"/>
    <col min="14363" max="14363" width="13.140625" style="1" bestFit="1" customWidth="1"/>
    <col min="14364" max="14364" width="7.140625" style="1" bestFit="1" customWidth="1"/>
    <col min="14365" max="14365" width="9.140625" style="1" bestFit="1" customWidth="1"/>
    <col min="14366" max="14593" width="11.42578125" style="1"/>
    <col min="14594" max="14594" width="10.42578125" style="1" customWidth="1"/>
    <col min="14595" max="14595" width="79.28515625" style="1" customWidth="1"/>
    <col min="14596" max="14596" width="13.42578125" style="1" bestFit="1" customWidth="1"/>
    <col min="14597" max="14597" width="17.42578125" style="1" customWidth="1"/>
    <col min="14598" max="14598" width="19.42578125" style="1" bestFit="1" customWidth="1"/>
    <col min="14599" max="14599" width="13.42578125" style="1" bestFit="1" customWidth="1"/>
    <col min="14600" max="14600" width="10" style="1" bestFit="1" customWidth="1"/>
    <col min="14601" max="14601" width="16" style="1" customWidth="1"/>
    <col min="14602" max="14602" width="12.28515625" style="1" customWidth="1"/>
    <col min="14603" max="14603" width="10.28515625" style="1" customWidth="1"/>
    <col min="14604" max="14604" width="11.140625" style="1" customWidth="1"/>
    <col min="14605" max="14605" width="11.42578125" style="1"/>
    <col min="14606" max="14606" width="17.85546875" style="1" bestFit="1" customWidth="1"/>
    <col min="14607" max="14607" width="20.28515625" style="1" bestFit="1" customWidth="1"/>
    <col min="14608" max="14612" width="11.42578125" style="1"/>
    <col min="14613" max="14613" width="30.140625" style="1" bestFit="1" customWidth="1"/>
    <col min="14614" max="14614" width="19.42578125" style="1" bestFit="1" customWidth="1"/>
    <col min="14615" max="14615" width="14.42578125" style="1" bestFit="1" customWidth="1"/>
    <col min="14616" max="14616" width="19.42578125" style="1" bestFit="1" customWidth="1"/>
    <col min="14617" max="14617" width="14.42578125" style="1" bestFit="1" customWidth="1"/>
    <col min="14618" max="14618" width="20" style="1" customWidth="1"/>
    <col min="14619" max="14619" width="13.140625" style="1" bestFit="1" customWidth="1"/>
    <col min="14620" max="14620" width="7.140625" style="1" bestFit="1" customWidth="1"/>
    <col min="14621" max="14621" width="9.140625" style="1" bestFit="1" customWidth="1"/>
    <col min="14622" max="14849" width="11.42578125" style="1"/>
    <col min="14850" max="14850" width="10.42578125" style="1" customWidth="1"/>
    <col min="14851" max="14851" width="79.28515625" style="1" customWidth="1"/>
    <col min="14852" max="14852" width="13.42578125" style="1" bestFit="1" customWidth="1"/>
    <col min="14853" max="14853" width="17.42578125" style="1" customWidth="1"/>
    <col min="14854" max="14854" width="19.42578125" style="1" bestFit="1" customWidth="1"/>
    <col min="14855" max="14855" width="13.42578125" style="1" bestFit="1" customWidth="1"/>
    <col min="14856" max="14856" width="10" style="1" bestFit="1" customWidth="1"/>
    <col min="14857" max="14857" width="16" style="1" customWidth="1"/>
    <col min="14858" max="14858" width="12.28515625" style="1" customWidth="1"/>
    <col min="14859" max="14859" width="10.28515625" style="1" customWidth="1"/>
    <col min="14860" max="14860" width="11.140625" style="1" customWidth="1"/>
    <col min="14861" max="14861" width="11.42578125" style="1"/>
    <col min="14862" max="14862" width="17.85546875" style="1" bestFit="1" customWidth="1"/>
    <col min="14863" max="14863" width="20.28515625" style="1" bestFit="1" customWidth="1"/>
    <col min="14864" max="14868" width="11.42578125" style="1"/>
    <col min="14869" max="14869" width="30.140625" style="1" bestFit="1" customWidth="1"/>
    <col min="14870" max="14870" width="19.42578125" style="1" bestFit="1" customWidth="1"/>
    <col min="14871" max="14871" width="14.42578125" style="1" bestFit="1" customWidth="1"/>
    <col min="14872" max="14872" width="19.42578125" style="1" bestFit="1" customWidth="1"/>
    <col min="14873" max="14873" width="14.42578125" style="1" bestFit="1" customWidth="1"/>
    <col min="14874" max="14874" width="20" style="1" customWidth="1"/>
    <col min="14875" max="14875" width="13.140625" style="1" bestFit="1" customWidth="1"/>
    <col min="14876" max="14876" width="7.140625" style="1" bestFit="1" customWidth="1"/>
    <col min="14877" max="14877" width="9.140625" style="1" bestFit="1" customWidth="1"/>
    <col min="14878" max="15105" width="11.42578125" style="1"/>
    <col min="15106" max="15106" width="10.42578125" style="1" customWidth="1"/>
    <col min="15107" max="15107" width="79.28515625" style="1" customWidth="1"/>
    <col min="15108" max="15108" width="13.42578125" style="1" bestFit="1" customWidth="1"/>
    <col min="15109" max="15109" width="17.42578125" style="1" customWidth="1"/>
    <col min="15110" max="15110" width="19.42578125" style="1" bestFit="1" customWidth="1"/>
    <col min="15111" max="15111" width="13.42578125" style="1" bestFit="1" customWidth="1"/>
    <col min="15112" max="15112" width="10" style="1" bestFit="1" customWidth="1"/>
    <col min="15113" max="15113" width="16" style="1" customWidth="1"/>
    <col min="15114" max="15114" width="12.28515625" style="1" customWidth="1"/>
    <col min="15115" max="15115" width="10.28515625" style="1" customWidth="1"/>
    <col min="15116" max="15116" width="11.140625" style="1" customWidth="1"/>
    <col min="15117" max="15117" width="11.42578125" style="1"/>
    <col min="15118" max="15118" width="17.85546875" style="1" bestFit="1" customWidth="1"/>
    <col min="15119" max="15119" width="20.28515625" style="1" bestFit="1" customWidth="1"/>
    <col min="15120" max="15124" width="11.42578125" style="1"/>
    <col min="15125" max="15125" width="30.140625" style="1" bestFit="1" customWidth="1"/>
    <col min="15126" max="15126" width="19.42578125" style="1" bestFit="1" customWidth="1"/>
    <col min="15127" max="15127" width="14.42578125" style="1" bestFit="1" customWidth="1"/>
    <col min="15128" max="15128" width="19.42578125" style="1" bestFit="1" customWidth="1"/>
    <col min="15129" max="15129" width="14.42578125" style="1" bestFit="1" customWidth="1"/>
    <col min="15130" max="15130" width="20" style="1" customWidth="1"/>
    <col min="15131" max="15131" width="13.140625" style="1" bestFit="1" customWidth="1"/>
    <col min="15132" max="15132" width="7.140625" style="1" bestFit="1" customWidth="1"/>
    <col min="15133" max="15133" width="9.140625" style="1" bestFit="1" customWidth="1"/>
    <col min="15134" max="15361" width="11.42578125" style="1"/>
    <col min="15362" max="15362" width="10.42578125" style="1" customWidth="1"/>
    <col min="15363" max="15363" width="79.28515625" style="1" customWidth="1"/>
    <col min="15364" max="15364" width="13.42578125" style="1" bestFit="1" customWidth="1"/>
    <col min="15365" max="15365" width="17.42578125" style="1" customWidth="1"/>
    <col min="15366" max="15366" width="19.42578125" style="1" bestFit="1" customWidth="1"/>
    <col min="15367" max="15367" width="13.42578125" style="1" bestFit="1" customWidth="1"/>
    <col min="15368" max="15368" width="10" style="1" bestFit="1" customWidth="1"/>
    <col min="15369" max="15369" width="16" style="1" customWidth="1"/>
    <col min="15370" max="15370" width="12.28515625" style="1" customWidth="1"/>
    <col min="15371" max="15371" width="10.28515625" style="1" customWidth="1"/>
    <col min="15372" max="15372" width="11.140625" style="1" customWidth="1"/>
    <col min="15373" max="15373" width="11.42578125" style="1"/>
    <col min="15374" max="15374" width="17.85546875" style="1" bestFit="1" customWidth="1"/>
    <col min="15375" max="15375" width="20.28515625" style="1" bestFit="1" customWidth="1"/>
    <col min="15376" max="15380" width="11.42578125" style="1"/>
    <col min="15381" max="15381" width="30.140625" style="1" bestFit="1" customWidth="1"/>
    <col min="15382" max="15382" width="19.42578125" style="1" bestFit="1" customWidth="1"/>
    <col min="15383" max="15383" width="14.42578125" style="1" bestFit="1" customWidth="1"/>
    <col min="15384" max="15384" width="19.42578125" style="1" bestFit="1" customWidth="1"/>
    <col min="15385" max="15385" width="14.42578125" style="1" bestFit="1" customWidth="1"/>
    <col min="15386" max="15386" width="20" style="1" customWidth="1"/>
    <col min="15387" max="15387" width="13.140625" style="1" bestFit="1" customWidth="1"/>
    <col min="15388" max="15388" width="7.140625" style="1" bestFit="1" customWidth="1"/>
    <col min="15389" max="15389" width="9.140625" style="1" bestFit="1" customWidth="1"/>
    <col min="15390" max="15617" width="11.42578125" style="1"/>
    <col min="15618" max="15618" width="10.42578125" style="1" customWidth="1"/>
    <col min="15619" max="15619" width="79.28515625" style="1" customWidth="1"/>
    <col min="15620" max="15620" width="13.42578125" style="1" bestFit="1" customWidth="1"/>
    <col min="15621" max="15621" width="17.42578125" style="1" customWidth="1"/>
    <col min="15622" max="15622" width="19.42578125" style="1" bestFit="1" customWidth="1"/>
    <col min="15623" max="15623" width="13.42578125" style="1" bestFit="1" customWidth="1"/>
    <col min="15624" max="15624" width="10" style="1" bestFit="1" customWidth="1"/>
    <col min="15625" max="15625" width="16" style="1" customWidth="1"/>
    <col min="15626" max="15626" width="12.28515625" style="1" customWidth="1"/>
    <col min="15627" max="15627" width="10.28515625" style="1" customWidth="1"/>
    <col min="15628" max="15628" width="11.140625" style="1" customWidth="1"/>
    <col min="15629" max="15629" width="11.42578125" style="1"/>
    <col min="15630" max="15630" width="17.85546875" style="1" bestFit="1" customWidth="1"/>
    <col min="15631" max="15631" width="20.28515625" style="1" bestFit="1" customWidth="1"/>
    <col min="15632" max="15636" width="11.42578125" style="1"/>
    <col min="15637" max="15637" width="30.140625" style="1" bestFit="1" customWidth="1"/>
    <col min="15638" max="15638" width="19.42578125" style="1" bestFit="1" customWidth="1"/>
    <col min="15639" max="15639" width="14.42578125" style="1" bestFit="1" customWidth="1"/>
    <col min="15640" max="15640" width="19.42578125" style="1" bestFit="1" customWidth="1"/>
    <col min="15641" max="15641" width="14.42578125" style="1" bestFit="1" customWidth="1"/>
    <col min="15642" max="15642" width="20" style="1" customWidth="1"/>
    <col min="15643" max="15643" width="13.140625" style="1" bestFit="1" customWidth="1"/>
    <col min="15644" max="15644" width="7.140625" style="1" bestFit="1" customWidth="1"/>
    <col min="15645" max="15645" width="9.140625" style="1" bestFit="1" customWidth="1"/>
    <col min="15646" max="15873" width="11.42578125" style="1"/>
    <col min="15874" max="15874" width="10.42578125" style="1" customWidth="1"/>
    <col min="15875" max="15875" width="79.28515625" style="1" customWidth="1"/>
    <col min="15876" max="15876" width="13.42578125" style="1" bestFit="1" customWidth="1"/>
    <col min="15877" max="15877" width="17.42578125" style="1" customWidth="1"/>
    <col min="15878" max="15878" width="19.42578125" style="1" bestFit="1" customWidth="1"/>
    <col min="15879" max="15879" width="13.42578125" style="1" bestFit="1" customWidth="1"/>
    <col min="15880" max="15880" width="10" style="1" bestFit="1" customWidth="1"/>
    <col min="15881" max="15881" width="16" style="1" customWidth="1"/>
    <col min="15882" max="15882" width="12.28515625" style="1" customWidth="1"/>
    <col min="15883" max="15883" width="10.28515625" style="1" customWidth="1"/>
    <col min="15884" max="15884" width="11.140625" style="1" customWidth="1"/>
    <col min="15885" max="15885" width="11.42578125" style="1"/>
    <col min="15886" max="15886" width="17.85546875" style="1" bestFit="1" customWidth="1"/>
    <col min="15887" max="15887" width="20.28515625" style="1" bestFit="1" customWidth="1"/>
    <col min="15888" max="15892" width="11.42578125" style="1"/>
    <col min="15893" max="15893" width="30.140625" style="1" bestFit="1" customWidth="1"/>
    <col min="15894" max="15894" width="19.42578125" style="1" bestFit="1" customWidth="1"/>
    <col min="15895" max="15895" width="14.42578125" style="1" bestFit="1" customWidth="1"/>
    <col min="15896" max="15896" width="19.42578125" style="1" bestFit="1" customWidth="1"/>
    <col min="15897" max="15897" width="14.42578125" style="1" bestFit="1" customWidth="1"/>
    <col min="15898" max="15898" width="20" style="1" customWidth="1"/>
    <col min="15899" max="15899" width="13.140625" style="1" bestFit="1" customWidth="1"/>
    <col min="15900" max="15900" width="7.140625" style="1" bestFit="1" customWidth="1"/>
    <col min="15901" max="15901" width="9.140625" style="1" bestFit="1" customWidth="1"/>
    <col min="15902" max="16129" width="11.42578125" style="1"/>
    <col min="16130" max="16130" width="10.42578125" style="1" customWidth="1"/>
    <col min="16131" max="16131" width="79.28515625" style="1" customWidth="1"/>
    <col min="16132" max="16132" width="13.42578125" style="1" bestFit="1" customWidth="1"/>
    <col min="16133" max="16133" width="17.42578125" style="1" customWidth="1"/>
    <col min="16134" max="16134" width="19.42578125" style="1" bestFit="1" customWidth="1"/>
    <col min="16135" max="16135" width="13.42578125" style="1" bestFit="1" customWidth="1"/>
    <col min="16136" max="16136" width="10" style="1" bestFit="1" customWidth="1"/>
    <col min="16137" max="16137" width="16" style="1" customWidth="1"/>
    <col min="16138" max="16138" width="12.28515625" style="1" customWidth="1"/>
    <col min="16139" max="16139" width="10.28515625" style="1" customWidth="1"/>
    <col min="16140" max="16140" width="11.140625" style="1" customWidth="1"/>
    <col min="16141" max="16141" width="11.42578125" style="1"/>
    <col min="16142" max="16142" width="17.85546875" style="1" bestFit="1" customWidth="1"/>
    <col min="16143" max="16143" width="20.28515625" style="1" bestFit="1" customWidth="1"/>
    <col min="16144" max="16148" width="11.42578125" style="1"/>
    <col min="16149" max="16149" width="30.140625" style="1" bestFit="1" customWidth="1"/>
    <col min="16150" max="16150" width="19.42578125" style="1" bestFit="1" customWidth="1"/>
    <col min="16151" max="16151" width="14.42578125" style="1" bestFit="1" customWidth="1"/>
    <col min="16152" max="16152" width="19.42578125" style="1" bestFit="1" customWidth="1"/>
    <col min="16153" max="16153" width="14.42578125" style="1" bestFit="1" customWidth="1"/>
    <col min="16154" max="16154" width="20" style="1" customWidth="1"/>
    <col min="16155" max="16155" width="13.140625" style="1" bestFit="1" customWidth="1"/>
    <col min="16156" max="16156" width="7.140625" style="1" bestFit="1" customWidth="1"/>
    <col min="16157" max="16157" width="9.140625" style="1" bestFit="1" customWidth="1"/>
    <col min="16158" max="16384" width="11.42578125" style="1"/>
  </cols>
  <sheetData>
    <row r="1" spans="1:15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</row>
    <row r="2" spans="1:1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</row>
    <row r="3" spans="1:15" ht="23.25" customHeight="1">
      <c r="A3" s="112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5" ht="23.25" customHeight="1"/>
    <row r="5" spans="1:15" s="59" customFormat="1" ht="15.75" customHeight="1">
      <c r="B5" s="1133" t="s">
        <v>1083</v>
      </c>
      <c r="C5" s="1012"/>
      <c r="D5" s="1012"/>
      <c r="E5" s="1012"/>
      <c r="F5" s="1012"/>
      <c r="G5" s="1012"/>
      <c r="H5" s="1012"/>
      <c r="I5" s="1012"/>
      <c r="J5" s="1012"/>
      <c r="K5" s="1012"/>
      <c r="L5" s="1012"/>
    </row>
    <row r="6" spans="1:15" ht="15.75" thickBot="1">
      <c r="B6" s="1048">
        <v>2021</v>
      </c>
      <c r="C6" s="1048"/>
      <c r="D6" s="1048"/>
      <c r="E6" s="1048"/>
      <c r="F6" s="1048"/>
      <c r="G6" s="1048"/>
      <c r="H6" s="1048"/>
      <c r="I6" s="1048"/>
      <c r="J6" s="1048"/>
      <c r="K6" s="1048"/>
      <c r="L6" s="1048"/>
    </row>
    <row r="7" spans="1:15" ht="15.75" thickBot="1">
      <c r="B7" s="952" t="s">
        <v>544</v>
      </c>
      <c r="C7" s="952"/>
      <c r="D7" s="952"/>
      <c r="E7" s="952"/>
      <c r="F7" s="952"/>
      <c r="G7" s="952"/>
      <c r="H7" s="952"/>
      <c r="I7" s="952"/>
      <c r="J7" s="952"/>
      <c r="K7" s="952"/>
      <c r="L7" s="952"/>
      <c r="N7" s="191" t="s">
        <v>435</v>
      </c>
      <c r="O7" s="192">
        <v>5328201293349.9424</v>
      </c>
    </row>
    <row r="8" spans="1:15" ht="15.75" thickBot="1"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N8" s="185"/>
      <c r="O8" s="186"/>
    </row>
    <row r="9" spans="1:15" ht="15.75" thickBot="1">
      <c r="B9" s="1135" t="s">
        <v>60</v>
      </c>
      <c r="C9" s="236">
        <v>2020</v>
      </c>
      <c r="D9" s="1163">
        <v>2021</v>
      </c>
      <c r="E9" s="1164"/>
      <c r="F9" s="1164"/>
      <c r="G9" s="1164"/>
      <c r="H9" s="1164"/>
      <c r="I9" s="1165"/>
      <c r="J9" s="1163" t="s">
        <v>266</v>
      </c>
      <c r="K9" s="1165"/>
      <c r="L9" s="1138" t="s">
        <v>287</v>
      </c>
    </row>
    <row r="10" spans="1:15" ht="15.75" thickBot="1">
      <c r="B10" s="1136"/>
      <c r="C10" s="1141" t="s">
        <v>267</v>
      </c>
      <c r="D10" s="1141" t="s">
        <v>268</v>
      </c>
      <c r="E10" s="1141" t="s">
        <v>1020</v>
      </c>
      <c r="F10" s="1141" t="s">
        <v>269</v>
      </c>
      <c r="G10" s="1141" t="s">
        <v>267</v>
      </c>
      <c r="H10" s="1149" t="s">
        <v>270</v>
      </c>
      <c r="I10" s="1149" t="s">
        <v>271</v>
      </c>
      <c r="J10" s="1161" t="s">
        <v>272</v>
      </c>
      <c r="K10" s="1162"/>
      <c r="L10" s="1139"/>
    </row>
    <row r="11" spans="1:15" ht="15.75" thickBot="1">
      <c r="B11" s="1136"/>
      <c r="C11" s="1142"/>
      <c r="D11" s="1142"/>
      <c r="E11" s="1142"/>
      <c r="F11" s="1142"/>
      <c r="G11" s="1142"/>
      <c r="H11" s="1166"/>
      <c r="I11" s="1166"/>
      <c r="J11" s="237" t="s">
        <v>273</v>
      </c>
      <c r="K11" s="237" t="s">
        <v>274</v>
      </c>
      <c r="L11" s="1140"/>
    </row>
    <row r="12" spans="1:15" ht="30.75" thickBot="1">
      <c r="B12" s="1137"/>
      <c r="C12" s="202">
        <v>1</v>
      </c>
      <c r="D12" s="202">
        <v>2</v>
      </c>
      <c r="E12" s="202">
        <v>3</v>
      </c>
      <c r="F12" s="202">
        <v>4</v>
      </c>
      <c r="G12" s="506">
        <v>5</v>
      </c>
      <c r="H12" s="506">
        <v>6</v>
      </c>
      <c r="I12" s="507" t="s">
        <v>657</v>
      </c>
      <c r="J12" s="238" t="s">
        <v>658</v>
      </c>
      <c r="K12" s="506" t="s">
        <v>661</v>
      </c>
      <c r="L12" s="220" t="s">
        <v>666</v>
      </c>
    </row>
    <row r="13" spans="1:15" ht="15" customHeight="1">
      <c r="B13" s="41" t="s">
        <v>279</v>
      </c>
      <c r="C13" s="60"/>
      <c r="D13" s="61"/>
      <c r="E13" s="61"/>
      <c r="F13" s="60"/>
      <c r="G13" s="60"/>
      <c r="H13" s="60"/>
      <c r="I13" s="62"/>
      <c r="J13" s="63"/>
      <c r="K13" s="43"/>
      <c r="L13" s="43"/>
    </row>
    <row r="14" spans="1:15">
      <c r="B14" s="3" t="s">
        <v>288</v>
      </c>
      <c r="C14" s="215">
        <v>347006384.35000038</v>
      </c>
      <c r="D14" s="215">
        <v>448455814</v>
      </c>
      <c r="E14" s="215">
        <v>481711197</v>
      </c>
      <c r="F14" s="215">
        <v>455989949.20000005</v>
      </c>
      <c r="G14" s="215">
        <v>427104632.66000009</v>
      </c>
      <c r="H14" s="215">
        <v>427104632.66000021</v>
      </c>
      <c r="I14" s="56">
        <f>G14/E14</f>
        <v>0.88664045037757366</v>
      </c>
      <c r="J14" s="215">
        <f>G14-C14</f>
        <v>80098248.309999704</v>
      </c>
      <c r="K14" s="65">
        <f>J14/C14</f>
        <v>0.23082643986518231</v>
      </c>
      <c r="L14" s="65">
        <f>G14/$O$7</f>
        <v>8.0159252465379592E-5</v>
      </c>
      <c r="N14" s="66"/>
    </row>
    <row r="15" spans="1:15">
      <c r="B15" s="3" t="s">
        <v>289</v>
      </c>
      <c r="C15" s="215">
        <v>52166841.920000024</v>
      </c>
      <c r="D15" s="215">
        <v>55261154</v>
      </c>
      <c r="E15" s="215">
        <v>79033529.689999998</v>
      </c>
      <c r="F15" s="215">
        <v>69648169.479999989</v>
      </c>
      <c r="G15" s="215">
        <v>69230169.079999968</v>
      </c>
      <c r="H15" s="215">
        <v>69230169.079999998</v>
      </c>
      <c r="I15" s="56">
        <f t="shared" ref="I15:I73" si="0">G15/E15</f>
        <v>0.87595947380241534</v>
      </c>
      <c r="J15" s="215">
        <f t="shared" ref="J15:J72" si="1">G15-C15</f>
        <v>17063327.159999944</v>
      </c>
      <c r="K15" s="65">
        <f t="shared" ref="K15:K72" si="2">J15/C15</f>
        <v>0.32709143455851231</v>
      </c>
      <c r="L15" s="65">
        <f t="shared" ref="L15:L73" si="3">G15/$O$7</f>
        <v>1.299315946760593E-5</v>
      </c>
      <c r="N15" s="66"/>
    </row>
    <row r="16" spans="1:15">
      <c r="B16" s="3" t="s">
        <v>290</v>
      </c>
      <c r="C16" s="215">
        <v>0</v>
      </c>
      <c r="D16" s="215">
        <v>882120030</v>
      </c>
      <c r="E16" s="215">
        <v>882120030</v>
      </c>
      <c r="F16" s="215">
        <v>0</v>
      </c>
      <c r="G16" s="215">
        <v>0</v>
      </c>
      <c r="H16" s="215">
        <v>0</v>
      </c>
      <c r="I16" s="56">
        <f t="shared" si="0"/>
        <v>0</v>
      </c>
      <c r="J16" s="215">
        <f t="shared" si="1"/>
        <v>0</v>
      </c>
      <c r="K16" s="67">
        <v>0</v>
      </c>
      <c r="L16" s="65">
        <f t="shared" si="3"/>
        <v>0</v>
      </c>
      <c r="N16" s="66"/>
    </row>
    <row r="17" spans="1:17">
      <c r="A17" s="68"/>
      <c r="B17" s="3" t="s">
        <v>291</v>
      </c>
      <c r="C17" s="215">
        <v>0</v>
      </c>
      <c r="D17" s="215">
        <v>561959298</v>
      </c>
      <c r="E17" s="215">
        <v>561959301</v>
      </c>
      <c r="F17" s="215">
        <v>0</v>
      </c>
      <c r="G17" s="215">
        <v>0</v>
      </c>
      <c r="H17" s="215">
        <v>0</v>
      </c>
      <c r="I17" s="56">
        <f t="shared" si="0"/>
        <v>0</v>
      </c>
      <c r="J17" s="215">
        <f t="shared" si="1"/>
        <v>0</v>
      </c>
      <c r="K17" s="67">
        <v>0</v>
      </c>
      <c r="L17" s="65">
        <f t="shared" si="3"/>
        <v>0</v>
      </c>
      <c r="N17" s="66"/>
      <c r="Q17" s="1" t="s">
        <v>292</v>
      </c>
    </row>
    <row r="18" spans="1:17">
      <c r="B18" s="3" t="s">
        <v>293</v>
      </c>
      <c r="C18" s="215">
        <v>211317383.29999992</v>
      </c>
      <c r="D18" s="215">
        <v>179615540</v>
      </c>
      <c r="E18" s="215">
        <v>187207674.69999999</v>
      </c>
      <c r="F18" s="215">
        <v>185040474.73000005</v>
      </c>
      <c r="G18" s="215">
        <v>185037951.37000003</v>
      </c>
      <c r="H18" s="215">
        <v>185037951.37000003</v>
      </c>
      <c r="I18" s="56">
        <f t="shared" si="0"/>
        <v>0.98841007275221526</v>
      </c>
      <c r="J18" s="215">
        <f t="shared" si="1"/>
        <v>-26279431.929999888</v>
      </c>
      <c r="K18" s="65">
        <f t="shared" si="2"/>
        <v>-0.12436001014025379</v>
      </c>
      <c r="L18" s="65">
        <f t="shared" si="3"/>
        <v>3.472803319216627E-5</v>
      </c>
      <c r="N18" s="66"/>
    </row>
    <row r="19" spans="1:17">
      <c r="B19" s="3" t="s">
        <v>294</v>
      </c>
      <c r="C19" s="215">
        <v>1686129343.039999</v>
      </c>
      <c r="D19" s="215">
        <v>2108317326</v>
      </c>
      <c r="E19" s="215">
        <v>2507446352.1700006</v>
      </c>
      <c r="F19" s="215">
        <v>2140471209.0900018</v>
      </c>
      <c r="G19" s="215">
        <v>1670197775.9000027</v>
      </c>
      <c r="H19" s="215">
        <v>1670197775.9000039</v>
      </c>
      <c r="I19" s="56">
        <f t="shared" si="0"/>
        <v>0.66609511882660055</v>
      </c>
      <c r="J19" s="215">
        <f t="shared" si="1"/>
        <v>-15931567.13999629</v>
      </c>
      <c r="K19" s="65">
        <f t="shared" si="2"/>
        <v>-9.4486032200071582E-3</v>
      </c>
      <c r="L19" s="65">
        <f t="shared" si="3"/>
        <v>3.1346371579177285E-4</v>
      </c>
      <c r="N19" s="66"/>
    </row>
    <row r="20" spans="1:17">
      <c r="B20" s="3" t="s">
        <v>295</v>
      </c>
      <c r="C20" s="267">
        <v>42056403.109999992</v>
      </c>
      <c r="D20" s="267">
        <v>64929321</v>
      </c>
      <c r="E20" s="267">
        <v>74746719.700000003</v>
      </c>
      <c r="F20" s="267">
        <v>41457175.340000026</v>
      </c>
      <c r="G20" s="267">
        <v>41340365.890000023</v>
      </c>
      <c r="H20" s="267">
        <v>41340365.890000001</v>
      </c>
      <c r="I20" s="131">
        <f t="shared" si="0"/>
        <v>0.55307264393570466</v>
      </c>
      <c r="J20" s="267">
        <f t="shared" si="1"/>
        <v>-716037.21999996901</v>
      </c>
      <c r="K20" s="126">
        <f t="shared" si="2"/>
        <v>-1.7025640973792947E-2</v>
      </c>
      <c r="L20" s="126">
        <f t="shared" si="3"/>
        <v>7.7587845529778284E-6</v>
      </c>
      <c r="N20" s="66"/>
    </row>
    <row r="21" spans="1:17">
      <c r="B21" s="3" t="s">
        <v>296</v>
      </c>
      <c r="C21" s="267">
        <v>18642235.290000018</v>
      </c>
      <c r="D21" s="267">
        <v>20352056</v>
      </c>
      <c r="E21" s="267">
        <v>23108748.960000001</v>
      </c>
      <c r="F21" s="267">
        <v>20644262.960000005</v>
      </c>
      <c r="G21" s="267">
        <v>20644262.959999997</v>
      </c>
      <c r="H21" s="267">
        <v>20644262.96000002</v>
      </c>
      <c r="I21" s="131">
        <f t="shared" si="0"/>
        <v>0.89335268628059894</v>
      </c>
      <c r="J21" s="267">
        <f t="shared" si="1"/>
        <v>2002027.6699999794</v>
      </c>
      <c r="K21" s="126">
        <f t="shared" si="2"/>
        <v>0.10739203957338195</v>
      </c>
      <c r="L21" s="126">
        <f t="shared" si="3"/>
        <v>3.8745275982282858E-6</v>
      </c>
      <c r="N21" s="66"/>
    </row>
    <row r="22" spans="1:17">
      <c r="B22" s="3" t="s">
        <v>297</v>
      </c>
      <c r="C22" s="267">
        <v>6114305059.880002</v>
      </c>
      <c r="D22" s="267">
        <v>7731561024</v>
      </c>
      <c r="E22" s="267">
        <v>8630346832.1700001</v>
      </c>
      <c r="F22" s="267">
        <v>6822641813.7600079</v>
      </c>
      <c r="G22" s="267">
        <v>6659329012.2300014</v>
      </c>
      <c r="H22" s="267">
        <v>6659329012.2300129</v>
      </c>
      <c r="I22" s="131">
        <f t="shared" si="0"/>
        <v>0.77161777408609555</v>
      </c>
      <c r="J22" s="267">
        <f t="shared" si="1"/>
        <v>545023952.34999943</v>
      </c>
      <c r="K22" s="126">
        <f t="shared" si="2"/>
        <v>8.9139149422926556E-2</v>
      </c>
      <c r="L22" s="126">
        <f t="shared" si="3"/>
        <v>1.2498268450445785E-3</v>
      </c>
      <c r="M22" s="28"/>
      <c r="N22" s="66"/>
    </row>
    <row r="23" spans="1:17">
      <c r="B23" s="3" t="s">
        <v>298</v>
      </c>
      <c r="C23" s="267">
        <v>90423745.049999997</v>
      </c>
      <c r="D23" s="267">
        <v>144144665</v>
      </c>
      <c r="E23" s="267">
        <v>210597665</v>
      </c>
      <c r="F23" s="267">
        <v>127799891.16000003</v>
      </c>
      <c r="G23" s="267">
        <v>127788224.47000001</v>
      </c>
      <c r="H23" s="267">
        <v>127788224.47</v>
      </c>
      <c r="I23" s="131">
        <f t="shared" si="0"/>
        <v>0.60678842032745239</v>
      </c>
      <c r="J23" s="267">
        <f t="shared" si="1"/>
        <v>37364479.420000017</v>
      </c>
      <c r="K23" s="126">
        <f t="shared" si="2"/>
        <v>0.41321534956707723</v>
      </c>
      <c r="L23" s="126">
        <f t="shared" si="3"/>
        <v>2.3983370265964015E-5</v>
      </c>
      <c r="N23" s="66"/>
    </row>
    <row r="24" spans="1:17">
      <c r="A24" s="72"/>
      <c r="B24" s="3" t="s">
        <v>299</v>
      </c>
      <c r="C24" s="267">
        <v>115289150.45</v>
      </c>
      <c r="D24" s="267">
        <v>138883315</v>
      </c>
      <c r="E24" s="267">
        <v>201434786.00000003</v>
      </c>
      <c r="F24" s="267">
        <v>112198804.87000011</v>
      </c>
      <c r="G24" s="267">
        <v>107938128.78999999</v>
      </c>
      <c r="H24" s="267">
        <v>107938128.79000004</v>
      </c>
      <c r="I24" s="131">
        <f t="shared" si="0"/>
        <v>0.53584651853528409</v>
      </c>
      <c r="J24" s="267">
        <f t="shared" si="1"/>
        <v>-7351021.6600000113</v>
      </c>
      <c r="K24" s="126">
        <f t="shared" si="2"/>
        <v>-6.3761608367372713E-2</v>
      </c>
      <c r="L24" s="126">
        <f t="shared" si="3"/>
        <v>2.0257892457012865E-5</v>
      </c>
      <c r="N24" s="66"/>
    </row>
    <row r="25" spans="1:17">
      <c r="B25" s="3" t="s">
        <v>300</v>
      </c>
      <c r="C25" s="267">
        <v>0</v>
      </c>
      <c r="D25" s="267">
        <v>1482683854</v>
      </c>
      <c r="E25" s="267">
        <v>5082683854</v>
      </c>
      <c r="F25" s="267">
        <v>0</v>
      </c>
      <c r="G25" s="267">
        <v>0</v>
      </c>
      <c r="H25" s="267">
        <v>0</v>
      </c>
      <c r="I25" s="131">
        <f t="shared" si="0"/>
        <v>0</v>
      </c>
      <c r="J25" s="267">
        <f t="shared" si="1"/>
        <v>0</v>
      </c>
      <c r="K25" s="132">
        <v>0</v>
      </c>
      <c r="L25" s="126">
        <f t="shared" si="3"/>
        <v>0</v>
      </c>
      <c r="N25" s="66"/>
    </row>
    <row r="26" spans="1:17">
      <c r="B26" s="3" t="s">
        <v>301</v>
      </c>
      <c r="C26" s="267">
        <v>568182065.23999965</v>
      </c>
      <c r="D26" s="267">
        <v>604073784</v>
      </c>
      <c r="E26" s="267">
        <v>734073784</v>
      </c>
      <c r="F26" s="267">
        <v>717491522.99000037</v>
      </c>
      <c r="G26" s="267">
        <v>712456564.06000042</v>
      </c>
      <c r="H26" s="267">
        <v>712456564.05999911</v>
      </c>
      <c r="I26" s="131">
        <f t="shared" si="0"/>
        <v>0.97055170691125026</v>
      </c>
      <c r="J26" s="267">
        <f t="shared" si="1"/>
        <v>144274498.82000077</v>
      </c>
      <c r="K26" s="126">
        <f t="shared" si="2"/>
        <v>0.25392300751178998</v>
      </c>
      <c r="L26" s="126">
        <f t="shared" si="3"/>
        <v>1.3371427332319597E-4</v>
      </c>
      <c r="N26" s="66"/>
    </row>
    <row r="27" spans="1:17">
      <c r="B27" s="3" t="s">
        <v>302</v>
      </c>
      <c r="C27" s="267">
        <v>0</v>
      </c>
      <c r="D27" s="267">
        <v>10097941619</v>
      </c>
      <c r="E27" s="267">
        <v>11986643986</v>
      </c>
      <c r="F27" s="267">
        <v>0</v>
      </c>
      <c r="G27" s="267">
        <v>0</v>
      </c>
      <c r="H27" s="267">
        <v>0</v>
      </c>
      <c r="I27" s="131">
        <f t="shared" si="0"/>
        <v>0</v>
      </c>
      <c r="J27" s="267">
        <f t="shared" si="1"/>
        <v>0</v>
      </c>
      <c r="K27" s="132">
        <v>0</v>
      </c>
      <c r="L27" s="126">
        <f t="shared" si="3"/>
        <v>0</v>
      </c>
      <c r="N27" s="66"/>
    </row>
    <row r="28" spans="1:17">
      <c r="B28" s="3" t="s">
        <v>303</v>
      </c>
      <c r="C28" s="267">
        <v>86191702.050000012</v>
      </c>
      <c r="D28" s="267">
        <v>120603805</v>
      </c>
      <c r="E28" s="267">
        <v>129933357.00000001</v>
      </c>
      <c r="F28" s="267">
        <v>90034430.76000002</v>
      </c>
      <c r="G28" s="267">
        <v>89935861.740000024</v>
      </c>
      <c r="H28" s="267">
        <v>89935861.740000039</v>
      </c>
      <c r="I28" s="131">
        <f t="shared" si="0"/>
        <v>0.69216915360695264</v>
      </c>
      <c r="J28" s="267">
        <f t="shared" si="1"/>
        <v>3744159.6900000125</v>
      </c>
      <c r="K28" s="126">
        <f t="shared" si="2"/>
        <v>4.3439908958150246E-2</v>
      </c>
      <c r="L28" s="126">
        <f t="shared" si="3"/>
        <v>1.6879216228607538E-5</v>
      </c>
      <c r="N28" s="66"/>
    </row>
    <row r="29" spans="1:17">
      <c r="B29" s="3" t="s">
        <v>304</v>
      </c>
      <c r="C29" s="267">
        <v>1369019679.6199992</v>
      </c>
      <c r="D29" s="267">
        <v>1826952337</v>
      </c>
      <c r="E29" s="267">
        <v>1826952336.9999995</v>
      </c>
      <c r="F29" s="267">
        <v>1138442441.2199988</v>
      </c>
      <c r="G29" s="267">
        <v>1138442441.2199988</v>
      </c>
      <c r="H29" s="267">
        <v>1138442441.2199993</v>
      </c>
      <c r="I29" s="131">
        <f t="shared" si="0"/>
        <v>0.62313746131407644</v>
      </c>
      <c r="J29" s="267">
        <f t="shared" si="1"/>
        <v>-230577238.40000033</v>
      </c>
      <c r="K29" s="126">
        <f t="shared" si="2"/>
        <v>-0.16842507221225775</v>
      </c>
      <c r="L29" s="126">
        <f t="shared" si="3"/>
        <v>2.1366355708836936E-4</v>
      </c>
      <c r="N29" s="66"/>
    </row>
    <row r="30" spans="1:17">
      <c r="B30" s="3" t="s">
        <v>305</v>
      </c>
      <c r="C30" s="267">
        <v>324851010.62000018</v>
      </c>
      <c r="D30" s="267">
        <v>353639457</v>
      </c>
      <c r="E30" s="267">
        <v>419589329.11999995</v>
      </c>
      <c r="F30" s="267">
        <v>343751038.12000036</v>
      </c>
      <c r="G30" s="267">
        <v>343170272.94000018</v>
      </c>
      <c r="H30" s="267">
        <v>343170272.94</v>
      </c>
      <c r="I30" s="131">
        <f t="shared" si="0"/>
        <v>0.81787178348822021</v>
      </c>
      <c r="J30" s="267">
        <f t="shared" si="1"/>
        <v>18319262.319999993</v>
      </c>
      <c r="K30" s="126">
        <f t="shared" si="2"/>
        <v>5.6392813077713495E-2</v>
      </c>
      <c r="L30" s="126">
        <f t="shared" si="3"/>
        <v>6.4406401719151724E-5</v>
      </c>
      <c r="N30" s="66"/>
    </row>
    <row r="31" spans="1:17">
      <c r="B31" s="3" t="s">
        <v>306</v>
      </c>
      <c r="C31" s="267">
        <v>52863539.620000027</v>
      </c>
      <c r="D31" s="267">
        <v>61340923</v>
      </c>
      <c r="E31" s="267">
        <v>69134913.090000004</v>
      </c>
      <c r="F31" s="267">
        <v>57687882.410000011</v>
      </c>
      <c r="G31" s="267">
        <v>57599382.220000029</v>
      </c>
      <c r="H31" s="267">
        <v>57599382.220000006</v>
      </c>
      <c r="I31" s="131">
        <f t="shared" si="0"/>
        <v>0.83314463916396353</v>
      </c>
      <c r="J31" s="267">
        <f t="shared" si="1"/>
        <v>4735842.6000000015</v>
      </c>
      <c r="K31" s="126">
        <f t="shared" si="2"/>
        <v>8.958618045713071E-2</v>
      </c>
      <c r="L31" s="126">
        <f t="shared" si="3"/>
        <v>1.08102864454256E-5</v>
      </c>
      <c r="N31" s="66"/>
    </row>
    <row r="32" spans="1:17">
      <c r="B32" s="3" t="s">
        <v>307</v>
      </c>
      <c r="C32" s="267">
        <v>77141813.699999988</v>
      </c>
      <c r="D32" s="267">
        <v>93535893</v>
      </c>
      <c r="E32" s="267">
        <v>95362115.829999998</v>
      </c>
      <c r="F32" s="267">
        <v>71518169.89000006</v>
      </c>
      <c r="G32" s="267">
        <v>71243535.350000054</v>
      </c>
      <c r="H32" s="267">
        <v>71243535.350000098</v>
      </c>
      <c r="I32" s="131">
        <f t="shared" si="0"/>
        <v>0.74708425594294048</v>
      </c>
      <c r="J32" s="267">
        <f t="shared" si="1"/>
        <v>-5898278.3499999344</v>
      </c>
      <c r="K32" s="126">
        <f t="shared" si="2"/>
        <v>-7.6460198005429261E-2</v>
      </c>
      <c r="L32" s="126">
        <f t="shared" si="3"/>
        <v>1.3371029251263117E-5</v>
      </c>
      <c r="N32" s="66"/>
    </row>
    <row r="33" spans="2:14">
      <c r="B33" s="3" t="s">
        <v>308</v>
      </c>
      <c r="C33" s="267">
        <v>361648314.02000016</v>
      </c>
      <c r="D33" s="267">
        <v>523484587</v>
      </c>
      <c r="E33" s="267">
        <v>529106927.99999994</v>
      </c>
      <c r="F33" s="267">
        <v>440564655.10999978</v>
      </c>
      <c r="G33" s="267">
        <v>434663130.5199998</v>
      </c>
      <c r="H33" s="267">
        <v>434663130.5200001</v>
      </c>
      <c r="I33" s="131">
        <f t="shared" si="0"/>
        <v>0.82150338148662427</v>
      </c>
      <c r="J33" s="267">
        <f t="shared" si="1"/>
        <v>73014816.499999642</v>
      </c>
      <c r="K33" s="126">
        <f t="shared" si="2"/>
        <v>0.20189453031975624</v>
      </c>
      <c r="L33" s="126">
        <f t="shared" si="3"/>
        <v>8.1577835856632723E-5</v>
      </c>
      <c r="N33" s="66"/>
    </row>
    <row r="34" spans="2:14">
      <c r="B34" s="3" t="s">
        <v>309</v>
      </c>
      <c r="C34" s="267">
        <v>353164631.64999998</v>
      </c>
      <c r="D34" s="267">
        <v>368903703</v>
      </c>
      <c r="E34" s="267">
        <v>402785660.92999995</v>
      </c>
      <c r="F34" s="267">
        <v>386549377.88999981</v>
      </c>
      <c r="G34" s="267">
        <v>378057161.9199999</v>
      </c>
      <c r="H34" s="267">
        <v>378057161.91999978</v>
      </c>
      <c r="I34" s="131">
        <f t="shared" si="0"/>
        <v>0.93860630750135465</v>
      </c>
      <c r="J34" s="267">
        <f t="shared" si="1"/>
        <v>24892530.269999921</v>
      </c>
      <c r="K34" s="126">
        <f t="shared" si="2"/>
        <v>7.048421058955133E-2</v>
      </c>
      <c r="L34" s="126">
        <f t="shared" si="3"/>
        <v>7.0953993872537814E-5</v>
      </c>
      <c r="M34" s="155"/>
      <c r="N34" s="66"/>
    </row>
    <row r="35" spans="2:14">
      <c r="B35" s="3" t="s">
        <v>310</v>
      </c>
      <c r="C35" s="267">
        <v>22080519.190000016</v>
      </c>
      <c r="D35" s="267">
        <v>22119887</v>
      </c>
      <c r="E35" s="267">
        <v>22272320.779999997</v>
      </c>
      <c r="F35" s="267">
        <v>22076970.829999994</v>
      </c>
      <c r="G35" s="267">
        <v>20351587.180000003</v>
      </c>
      <c r="H35" s="267">
        <v>20351587.180000007</v>
      </c>
      <c r="I35" s="131">
        <f t="shared" si="0"/>
        <v>0.91376140731033439</v>
      </c>
      <c r="J35" s="267">
        <f t="shared" si="1"/>
        <v>-1728932.0100000128</v>
      </c>
      <c r="K35" s="126">
        <f t="shared" si="2"/>
        <v>-7.8301238984589822E-2</v>
      </c>
      <c r="L35" s="126">
        <f t="shared" si="3"/>
        <v>3.8195980330924339E-6</v>
      </c>
      <c r="N35" s="66"/>
    </row>
    <row r="36" spans="2:14">
      <c r="B36" s="3" t="s">
        <v>311</v>
      </c>
      <c r="C36" s="267">
        <v>141163027.55000004</v>
      </c>
      <c r="D36" s="267">
        <v>565251696</v>
      </c>
      <c r="E36" s="267">
        <v>586507158.61000001</v>
      </c>
      <c r="F36" s="267">
        <v>173563194.4600001</v>
      </c>
      <c r="G36" s="267">
        <v>173001530.99999985</v>
      </c>
      <c r="H36" s="267">
        <v>173001530.99999991</v>
      </c>
      <c r="I36" s="131">
        <f t="shared" si="0"/>
        <v>0.29496917208991447</v>
      </c>
      <c r="J36" s="267">
        <f t="shared" si="1"/>
        <v>31838503.449999809</v>
      </c>
      <c r="K36" s="126">
        <f t="shared" si="2"/>
        <v>0.22554420943346931</v>
      </c>
      <c r="L36" s="126">
        <f t="shared" si="3"/>
        <v>3.2469030630640924E-5</v>
      </c>
      <c r="N36" s="66"/>
    </row>
    <row r="37" spans="2:14">
      <c r="B37" s="3" t="s">
        <v>312</v>
      </c>
      <c r="C37" s="267">
        <v>480898404.36999989</v>
      </c>
      <c r="D37" s="267">
        <v>968252301</v>
      </c>
      <c r="E37" s="267">
        <v>968234919</v>
      </c>
      <c r="F37" s="267">
        <v>452184486.85999995</v>
      </c>
      <c r="G37" s="267">
        <v>451637690.2899999</v>
      </c>
      <c r="H37" s="267">
        <v>451637690.2899999</v>
      </c>
      <c r="I37" s="131">
        <f t="shared" si="0"/>
        <v>0.4664546603591353</v>
      </c>
      <c r="J37" s="267">
        <f t="shared" si="1"/>
        <v>-29260714.079999983</v>
      </c>
      <c r="K37" s="126">
        <f t="shared" si="2"/>
        <v>-6.0845937133713161E-2</v>
      </c>
      <c r="L37" s="126">
        <f t="shared" si="3"/>
        <v>8.476363136912319E-5</v>
      </c>
      <c r="N37" s="66"/>
    </row>
    <row r="38" spans="2:14">
      <c r="B38" s="3" t="s">
        <v>313</v>
      </c>
      <c r="C38" s="267">
        <v>318020402.67999977</v>
      </c>
      <c r="D38" s="267">
        <v>349483373</v>
      </c>
      <c r="E38" s="267">
        <v>409102168.37999988</v>
      </c>
      <c r="F38" s="267">
        <v>348937192.52999979</v>
      </c>
      <c r="G38" s="267">
        <v>346379358.99000001</v>
      </c>
      <c r="H38" s="267">
        <v>346379358.99000013</v>
      </c>
      <c r="I38" s="131">
        <f t="shared" si="0"/>
        <v>0.84668179677860089</v>
      </c>
      <c r="J38" s="267">
        <f t="shared" si="1"/>
        <v>28358956.310000241</v>
      </c>
      <c r="K38" s="126">
        <f t="shared" si="2"/>
        <v>8.9173386584683198E-2</v>
      </c>
      <c r="L38" s="126">
        <f t="shared" si="3"/>
        <v>6.5008684905037563E-5</v>
      </c>
      <c r="N38" s="66"/>
    </row>
    <row r="39" spans="2:14">
      <c r="B39" s="3" t="s">
        <v>314</v>
      </c>
      <c r="C39" s="267">
        <v>0</v>
      </c>
      <c r="D39" s="267">
        <v>4465674848</v>
      </c>
      <c r="E39" s="267">
        <v>4465674848</v>
      </c>
      <c r="F39" s="267">
        <v>0</v>
      </c>
      <c r="G39" s="267">
        <v>0</v>
      </c>
      <c r="H39" s="267">
        <v>0</v>
      </c>
      <c r="I39" s="131">
        <f t="shared" si="0"/>
        <v>0</v>
      </c>
      <c r="J39" s="267">
        <f t="shared" si="1"/>
        <v>0</v>
      </c>
      <c r="K39" s="132">
        <v>0</v>
      </c>
      <c r="L39" s="126">
        <f t="shared" si="3"/>
        <v>0</v>
      </c>
      <c r="N39" s="66"/>
    </row>
    <row r="40" spans="2:14">
      <c r="B40" s="3" t="s">
        <v>315</v>
      </c>
      <c r="C40" s="267">
        <v>219781864.72000003</v>
      </c>
      <c r="D40" s="267">
        <v>274758122</v>
      </c>
      <c r="E40" s="267">
        <v>313425756.03999996</v>
      </c>
      <c r="F40" s="267">
        <v>303472493.34999967</v>
      </c>
      <c r="G40" s="267">
        <v>296257216.01999992</v>
      </c>
      <c r="H40" s="267">
        <v>296257216.01999992</v>
      </c>
      <c r="I40" s="131">
        <f t="shared" si="0"/>
        <v>0.94522294454381417</v>
      </c>
      <c r="J40" s="267">
        <f t="shared" si="1"/>
        <v>76475351.299999893</v>
      </c>
      <c r="K40" s="126">
        <f t="shared" si="2"/>
        <v>0.34796024411490345</v>
      </c>
      <c r="L40" s="126">
        <f t="shared" si="3"/>
        <v>5.5601731186423954E-5</v>
      </c>
      <c r="N40" s="66"/>
    </row>
    <row r="41" spans="2:14">
      <c r="B41" s="3" t="s">
        <v>316</v>
      </c>
      <c r="C41" s="267">
        <v>167463597.69000009</v>
      </c>
      <c r="D41" s="267">
        <v>233209241</v>
      </c>
      <c r="E41" s="267">
        <v>418704165.20999998</v>
      </c>
      <c r="F41" s="267">
        <v>243809501.11999989</v>
      </c>
      <c r="G41" s="267">
        <v>233257636.86000019</v>
      </c>
      <c r="H41" s="267">
        <v>233257636.8599999</v>
      </c>
      <c r="I41" s="131">
        <f t="shared" si="0"/>
        <v>0.55709414006667557</v>
      </c>
      <c r="J41" s="267">
        <f t="shared" si="1"/>
        <v>65794039.170000106</v>
      </c>
      <c r="K41" s="126">
        <f t="shared" si="2"/>
        <v>0.39288561859153781</v>
      </c>
      <c r="L41" s="126">
        <f t="shared" si="3"/>
        <v>4.3777932555049293E-5</v>
      </c>
      <c r="N41" s="66"/>
    </row>
    <row r="42" spans="2:14">
      <c r="B42" s="3" t="s">
        <v>317</v>
      </c>
      <c r="C42" s="267">
        <v>16233184.090000002</v>
      </c>
      <c r="D42" s="267">
        <v>19661848</v>
      </c>
      <c r="E42" s="267">
        <v>21311746</v>
      </c>
      <c r="F42" s="267">
        <v>19800253.409999996</v>
      </c>
      <c r="G42" s="267">
        <v>19113703.410000008</v>
      </c>
      <c r="H42" s="267">
        <v>19113703.409999989</v>
      </c>
      <c r="I42" s="131">
        <f t="shared" si="0"/>
        <v>0.89686238799955709</v>
      </c>
      <c r="J42" s="267">
        <f t="shared" si="1"/>
        <v>2880519.3200000059</v>
      </c>
      <c r="K42" s="126">
        <f t="shared" si="2"/>
        <v>0.17744635334816841</v>
      </c>
      <c r="L42" s="126">
        <f t="shared" si="3"/>
        <v>3.5872712680460416E-6</v>
      </c>
      <c r="N42" s="66"/>
    </row>
    <row r="43" spans="2:14">
      <c r="B43" s="3" t="s">
        <v>318</v>
      </c>
      <c r="C43" s="267">
        <v>199684892.37000009</v>
      </c>
      <c r="D43" s="267">
        <v>293795133</v>
      </c>
      <c r="E43" s="267">
        <v>391933948.69</v>
      </c>
      <c r="F43" s="267">
        <v>206134192.53999996</v>
      </c>
      <c r="G43" s="267">
        <v>203583401.8899999</v>
      </c>
      <c r="H43" s="267">
        <v>203583401.88999993</v>
      </c>
      <c r="I43" s="131">
        <f t="shared" si="0"/>
        <v>0.51943293652018929</v>
      </c>
      <c r="J43" s="267">
        <f t="shared" si="1"/>
        <v>3898509.5199998021</v>
      </c>
      <c r="K43" s="126">
        <f t="shared" si="2"/>
        <v>1.9523307315488729E-2</v>
      </c>
      <c r="L43" s="126">
        <f t="shared" si="3"/>
        <v>3.8208654418535134E-5</v>
      </c>
      <c r="N43" s="66"/>
    </row>
    <row r="44" spans="2:14">
      <c r="B44" s="3" t="s">
        <v>319</v>
      </c>
      <c r="C44" s="267">
        <v>934556540.40999866</v>
      </c>
      <c r="D44" s="267">
        <v>1352703441</v>
      </c>
      <c r="E44" s="267">
        <v>1839914318</v>
      </c>
      <c r="F44" s="267">
        <v>1213567387.9000006</v>
      </c>
      <c r="G44" s="267">
        <v>1115217329.4400005</v>
      </c>
      <c r="H44" s="267">
        <v>1115217329.4400022</v>
      </c>
      <c r="I44" s="131">
        <f t="shared" si="0"/>
        <v>0.60612459967823373</v>
      </c>
      <c r="J44" s="267">
        <f t="shared" si="1"/>
        <v>180660789.03000188</v>
      </c>
      <c r="K44" s="126">
        <f t="shared" si="2"/>
        <v>0.1933117807412105</v>
      </c>
      <c r="L44" s="126">
        <f t="shared" si="3"/>
        <v>2.0930465424267821E-4</v>
      </c>
      <c r="N44" s="66"/>
    </row>
    <row r="45" spans="2:14">
      <c r="B45" s="3" t="s">
        <v>320</v>
      </c>
      <c r="C45" s="267">
        <v>7166226.6199999992</v>
      </c>
      <c r="D45" s="267">
        <v>0</v>
      </c>
      <c r="E45" s="267">
        <v>0</v>
      </c>
      <c r="F45" s="267">
        <v>0</v>
      </c>
      <c r="G45" s="267">
        <v>0</v>
      </c>
      <c r="H45" s="267">
        <v>0</v>
      </c>
      <c r="I45" s="131">
        <v>0</v>
      </c>
      <c r="J45" s="267">
        <f t="shared" si="1"/>
        <v>-7166226.6199999992</v>
      </c>
      <c r="K45" s="126">
        <f t="shared" si="2"/>
        <v>-1</v>
      </c>
      <c r="L45" s="126">
        <f t="shared" si="3"/>
        <v>0</v>
      </c>
      <c r="N45" s="66"/>
    </row>
    <row r="46" spans="2:14">
      <c r="B46" s="3" t="s">
        <v>321</v>
      </c>
      <c r="C46" s="267">
        <v>146897770.34000003</v>
      </c>
      <c r="D46" s="267">
        <v>158671257</v>
      </c>
      <c r="E46" s="267">
        <v>202968054.65000001</v>
      </c>
      <c r="F46" s="267">
        <v>157255134.39000005</v>
      </c>
      <c r="G46" s="267">
        <v>155520729.95999998</v>
      </c>
      <c r="H46" s="267">
        <v>155520729.95999974</v>
      </c>
      <c r="I46" s="131">
        <f t="shared" si="0"/>
        <v>0.76623254939394958</v>
      </c>
      <c r="J46" s="267">
        <f t="shared" si="1"/>
        <v>8622959.6199999452</v>
      </c>
      <c r="K46" s="126">
        <f t="shared" si="2"/>
        <v>5.8700411858136466E-2</v>
      </c>
      <c r="L46" s="126">
        <f t="shared" si="3"/>
        <v>2.9188223454339714E-5</v>
      </c>
      <c r="N46" s="66"/>
    </row>
    <row r="47" spans="2:14">
      <c r="B47" s="3" t="s">
        <v>322</v>
      </c>
      <c r="C47" s="267">
        <v>0</v>
      </c>
      <c r="D47" s="267">
        <v>3577271422</v>
      </c>
      <c r="E47" s="267">
        <v>3634702809.0599999</v>
      </c>
      <c r="F47" s="267">
        <v>0</v>
      </c>
      <c r="G47" s="267">
        <v>0</v>
      </c>
      <c r="H47" s="267">
        <v>0</v>
      </c>
      <c r="I47" s="131">
        <f t="shared" si="0"/>
        <v>0</v>
      </c>
      <c r="J47" s="267">
        <f t="shared" si="1"/>
        <v>0</v>
      </c>
      <c r="K47" s="132">
        <v>0</v>
      </c>
      <c r="L47" s="126">
        <f t="shared" si="3"/>
        <v>0</v>
      </c>
      <c r="N47" s="66"/>
    </row>
    <row r="48" spans="2:14">
      <c r="B48" s="3" t="s">
        <v>323</v>
      </c>
      <c r="C48" s="267">
        <v>0</v>
      </c>
      <c r="D48" s="267">
        <v>38590970</v>
      </c>
      <c r="E48" s="267">
        <v>65506770</v>
      </c>
      <c r="F48" s="267">
        <v>0</v>
      </c>
      <c r="G48" s="267">
        <v>0</v>
      </c>
      <c r="H48" s="267">
        <v>0</v>
      </c>
      <c r="I48" s="131">
        <f t="shared" si="0"/>
        <v>0</v>
      </c>
      <c r="J48" s="267">
        <f t="shared" si="1"/>
        <v>0</v>
      </c>
      <c r="K48" s="132">
        <v>0</v>
      </c>
      <c r="L48" s="126">
        <f t="shared" si="3"/>
        <v>0</v>
      </c>
      <c r="N48" s="66"/>
    </row>
    <row r="49" spans="2:14">
      <c r="B49" s="3" t="s">
        <v>324</v>
      </c>
      <c r="C49" s="267">
        <v>3340595727.3699942</v>
      </c>
      <c r="D49" s="267">
        <v>6528104650</v>
      </c>
      <c r="E49" s="267">
        <v>7733507863.8800001</v>
      </c>
      <c r="F49" s="267">
        <v>4139844048.349999</v>
      </c>
      <c r="G49" s="267">
        <v>4125383023.6499944</v>
      </c>
      <c r="H49" s="267">
        <v>4125383023.6500006</v>
      </c>
      <c r="I49" s="131">
        <f t="shared" si="0"/>
        <v>0.53344266227722392</v>
      </c>
      <c r="J49" s="267">
        <f t="shared" si="1"/>
        <v>784787296.28000021</v>
      </c>
      <c r="K49" s="126">
        <f t="shared" si="2"/>
        <v>0.23492435491374247</v>
      </c>
      <c r="L49" s="126">
        <f t="shared" si="3"/>
        <v>7.7425434898618234E-4</v>
      </c>
      <c r="M49" s="28"/>
      <c r="N49" s="66"/>
    </row>
    <row r="50" spans="2:14">
      <c r="B50" s="3" t="s">
        <v>325</v>
      </c>
      <c r="C50" s="267">
        <v>0</v>
      </c>
      <c r="D50" s="267">
        <v>7774354671</v>
      </c>
      <c r="E50" s="267">
        <v>7398811449.3999996</v>
      </c>
      <c r="F50" s="267">
        <v>0</v>
      </c>
      <c r="G50" s="267">
        <v>0</v>
      </c>
      <c r="H50" s="267">
        <v>0</v>
      </c>
      <c r="I50" s="131">
        <f t="shared" si="0"/>
        <v>0</v>
      </c>
      <c r="J50" s="267">
        <f t="shared" si="1"/>
        <v>0</v>
      </c>
      <c r="K50" s="132">
        <v>0</v>
      </c>
      <c r="L50" s="126">
        <f t="shared" si="3"/>
        <v>0</v>
      </c>
      <c r="N50" s="66"/>
    </row>
    <row r="51" spans="2:14">
      <c r="B51" s="3" t="s">
        <v>326</v>
      </c>
      <c r="C51" s="267">
        <v>254517635.88999966</v>
      </c>
      <c r="D51" s="267">
        <v>264239385</v>
      </c>
      <c r="E51" s="267">
        <v>291417234.10999995</v>
      </c>
      <c r="F51" s="267">
        <v>272232044.48999989</v>
      </c>
      <c r="G51" s="267">
        <v>272071542.38</v>
      </c>
      <c r="H51" s="267">
        <v>272071542.38</v>
      </c>
      <c r="I51" s="131">
        <f t="shared" si="0"/>
        <v>0.9336151419147104</v>
      </c>
      <c r="J51" s="267">
        <f t="shared" si="1"/>
        <v>17553906.490000337</v>
      </c>
      <c r="K51" s="126">
        <f t="shared" si="2"/>
        <v>6.8969312985395576E-2</v>
      </c>
      <c r="L51" s="126">
        <f t="shared" si="3"/>
        <v>5.1062549517333154E-5</v>
      </c>
      <c r="N51" s="66"/>
    </row>
    <row r="52" spans="2:14">
      <c r="B52" s="3" t="s">
        <v>327</v>
      </c>
      <c r="C52" s="267">
        <v>3628824790.4799972</v>
      </c>
      <c r="D52" s="267">
        <v>3362776950</v>
      </c>
      <c r="E52" s="267">
        <v>3362776950.0000005</v>
      </c>
      <c r="F52" s="267">
        <v>3110021455.3399997</v>
      </c>
      <c r="G52" s="267">
        <v>3110007255.3399997</v>
      </c>
      <c r="H52" s="267">
        <v>3110007255.3399997</v>
      </c>
      <c r="I52" s="131">
        <f t="shared" si="0"/>
        <v>0.92483304768102426</v>
      </c>
      <c r="J52" s="267">
        <f t="shared" si="1"/>
        <v>-518817535.13999748</v>
      </c>
      <c r="K52" s="126">
        <f t="shared" si="2"/>
        <v>-0.14297122762749084</v>
      </c>
      <c r="L52" s="126">
        <f t="shared" si="3"/>
        <v>5.8368801854794016E-4</v>
      </c>
      <c r="M52" s="28"/>
      <c r="N52" s="66"/>
    </row>
    <row r="53" spans="2:14">
      <c r="B53" s="3" t="s">
        <v>328</v>
      </c>
      <c r="C53" s="267">
        <v>128286536.16999991</v>
      </c>
      <c r="D53" s="267">
        <v>161379501</v>
      </c>
      <c r="E53" s="267">
        <v>221813963.56999996</v>
      </c>
      <c r="F53" s="267">
        <v>204501747.34999993</v>
      </c>
      <c r="G53" s="267">
        <v>202378906.40000013</v>
      </c>
      <c r="H53" s="267">
        <v>202378906.40000013</v>
      </c>
      <c r="I53" s="131">
        <f t="shared" si="0"/>
        <v>0.91238127276930192</v>
      </c>
      <c r="J53" s="267">
        <f t="shared" si="1"/>
        <v>74092370.230000213</v>
      </c>
      <c r="K53" s="126">
        <f t="shared" si="2"/>
        <v>0.57755375148500487</v>
      </c>
      <c r="L53" s="126">
        <f t="shared" si="3"/>
        <v>3.7982593985814043E-5</v>
      </c>
      <c r="N53" s="66"/>
    </row>
    <row r="54" spans="2:14">
      <c r="B54" s="3" t="s">
        <v>329</v>
      </c>
      <c r="C54" s="267">
        <v>13872637.52</v>
      </c>
      <c r="D54" s="267">
        <v>27622851</v>
      </c>
      <c r="E54" s="267">
        <v>0</v>
      </c>
      <c r="F54" s="267">
        <v>0</v>
      </c>
      <c r="G54" s="267">
        <v>0</v>
      </c>
      <c r="H54" s="267">
        <v>0</v>
      </c>
      <c r="I54" s="131">
        <v>0</v>
      </c>
      <c r="J54" s="267">
        <f t="shared" si="1"/>
        <v>-13872637.52</v>
      </c>
      <c r="K54" s="126">
        <f t="shared" si="2"/>
        <v>-1</v>
      </c>
      <c r="L54" s="126">
        <f t="shared" si="3"/>
        <v>0</v>
      </c>
      <c r="N54" s="66"/>
    </row>
    <row r="55" spans="2:14">
      <c r="B55" s="3" t="s">
        <v>330</v>
      </c>
      <c r="C55" s="267">
        <v>61253740.289999984</v>
      </c>
      <c r="D55" s="267">
        <v>70081379</v>
      </c>
      <c r="E55" s="267">
        <v>69294349</v>
      </c>
      <c r="F55" s="267">
        <v>65148651.949999981</v>
      </c>
      <c r="G55" s="267">
        <v>65096930.850000001</v>
      </c>
      <c r="H55" s="267">
        <v>65096930.849999942</v>
      </c>
      <c r="I55" s="131">
        <f t="shared" si="0"/>
        <v>0.9394262561006238</v>
      </c>
      <c r="J55" s="267">
        <f t="shared" si="1"/>
        <v>3843190.5600000173</v>
      </c>
      <c r="K55" s="126">
        <f t="shared" si="2"/>
        <v>6.274213691775879E-2</v>
      </c>
      <c r="L55" s="126">
        <f t="shared" si="3"/>
        <v>1.2217430848801943E-5</v>
      </c>
      <c r="N55" s="66"/>
    </row>
    <row r="56" spans="2:14">
      <c r="B56" s="3" t="s">
        <v>331</v>
      </c>
      <c r="C56" s="267">
        <v>156249174.39000008</v>
      </c>
      <c r="D56" s="267">
        <v>167360446</v>
      </c>
      <c r="E56" s="267">
        <v>196151961.74000001</v>
      </c>
      <c r="F56" s="267">
        <v>163741214.82999989</v>
      </c>
      <c r="G56" s="267">
        <v>163416253.91999987</v>
      </c>
      <c r="H56" s="267">
        <v>163416253.92000011</v>
      </c>
      <c r="I56" s="131">
        <f t="shared" si="0"/>
        <v>0.83311047450348008</v>
      </c>
      <c r="J56" s="267">
        <f t="shared" si="1"/>
        <v>7167079.5299997926</v>
      </c>
      <c r="K56" s="126">
        <f t="shared" si="2"/>
        <v>4.586955136230457E-2</v>
      </c>
      <c r="L56" s="126">
        <f t="shared" si="3"/>
        <v>3.0670060105266206E-5</v>
      </c>
      <c r="N56" s="66"/>
    </row>
    <row r="57" spans="2:14">
      <c r="B57" s="3" t="s">
        <v>332</v>
      </c>
      <c r="C57" s="267">
        <v>549130836.73000062</v>
      </c>
      <c r="D57" s="267">
        <v>551669483</v>
      </c>
      <c r="E57" s="267">
        <v>637502342.92000008</v>
      </c>
      <c r="F57" s="267">
        <v>568257390.79000056</v>
      </c>
      <c r="G57" s="267">
        <v>563785416.24000001</v>
      </c>
      <c r="H57" s="267">
        <v>563785416.23999977</v>
      </c>
      <c r="I57" s="131">
        <f t="shared" si="0"/>
        <v>0.88436603018218118</v>
      </c>
      <c r="J57" s="267">
        <f t="shared" si="1"/>
        <v>14654579.509999394</v>
      </c>
      <c r="K57" s="126">
        <f t="shared" si="2"/>
        <v>2.6686863184128249E-2</v>
      </c>
      <c r="L57" s="126">
        <f t="shared" si="3"/>
        <v>1.0581158353451344E-4</v>
      </c>
      <c r="N57" s="66"/>
    </row>
    <row r="58" spans="2:14">
      <c r="B58" s="3" t="s">
        <v>333</v>
      </c>
      <c r="C58" s="215">
        <v>212094064.29999986</v>
      </c>
      <c r="D58" s="215">
        <v>275981915</v>
      </c>
      <c r="E58" s="215">
        <v>383135337.96999997</v>
      </c>
      <c r="F58" s="215">
        <v>322348553.77000034</v>
      </c>
      <c r="G58" s="215">
        <v>276046639.11999989</v>
      </c>
      <c r="H58" s="215">
        <v>276046639.12</v>
      </c>
      <c r="I58" s="56">
        <f t="shared" si="0"/>
        <v>0.72049380927011941</v>
      </c>
      <c r="J58" s="215">
        <f t="shared" si="1"/>
        <v>63952574.820000023</v>
      </c>
      <c r="K58" s="65">
        <f t="shared" si="2"/>
        <v>0.30152930036524395</v>
      </c>
      <c r="L58" s="65">
        <f t="shared" si="3"/>
        <v>5.1808598046873724E-5</v>
      </c>
      <c r="N58" s="66"/>
    </row>
    <row r="59" spans="2:14">
      <c r="B59" s="3" t="s">
        <v>334</v>
      </c>
      <c r="C59" s="215">
        <v>126320983.73</v>
      </c>
      <c r="D59" s="215">
        <v>135648963</v>
      </c>
      <c r="E59" s="215">
        <v>158347294.02000001</v>
      </c>
      <c r="F59" s="215">
        <v>127329448.07999998</v>
      </c>
      <c r="G59" s="215">
        <v>117135408.70999993</v>
      </c>
      <c r="H59" s="215">
        <v>117135408.70999998</v>
      </c>
      <c r="I59" s="56">
        <f t="shared" si="0"/>
        <v>0.7397373566434623</v>
      </c>
      <c r="J59" s="215">
        <f t="shared" si="1"/>
        <v>-9185575.0200000703</v>
      </c>
      <c r="K59" s="65">
        <f t="shared" si="2"/>
        <v>-7.2716145400145316E-2</v>
      </c>
      <c r="L59" s="65">
        <f t="shared" si="3"/>
        <v>2.1984043443740591E-5</v>
      </c>
      <c r="N59" s="66"/>
    </row>
    <row r="60" spans="2:14">
      <c r="B60" s="3" t="s">
        <v>335</v>
      </c>
      <c r="C60" s="215">
        <v>233183059.35000002</v>
      </c>
      <c r="D60" s="215">
        <v>275000000</v>
      </c>
      <c r="E60" s="215">
        <v>362327374</v>
      </c>
      <c r="F60" s="215">
        <v>290604547.55999994</v>
      </c>
      <c r="G60" s="215">
        <v>285083111.23999995</v>
      </c>
      <c r="H60" s="215">
        <v>285083111.24000013</v>
      </c>
      <c r="I60" s="56">
        <f t="shared" si="0"/>
        <v>0.78681085586428789</v>
      </c>
      <c r="J60" s="215">
        <f t="shared" si="1"/>
        <v>51900051.889999926</v>
      </c>
      <c r="K60" s="65">
        <f t="shared" si="2"/>
        <v>0.2225721372499006</v>
      </c>
      <c r="L60" s="65">
        <f t="shared" si="3"/>
        <v>5.350456852968532E-5</v>
      </c>
      <c r="N60" s="66"/>
    </row>
    <row r="61" spans="2:14">
      <c r="B61" s="3" t="s">
        <v>336</v>
      </c>
      <c r="C61" s="215">
        <v>86090094.75000006</v>
      </c>
      <c r="D61" s="215">
        <v>86127410</v>
      </c>
      <c r="E61" s="215">
        <v>102043476.21000001</v>
      </c>
      <c r="F61" s="215">
        <v>96721106.920000061</v>
      </c>
      <c r="G61" s="215">
        <v>96136082.580000043</v>
      </c>
      <c r="H61" s="215">
        <v>96136082.580000058</v>
      </c>
      <c r="I61" s="56">
        <f t="shared" si="0"/>
        <v>0.94210905146113544</v>
      </c>
      <c r="J61" s="215">
        <f t="shared" si="1"/>
        <v>10045987.829999983</v>
      </c>
      <c r="K61" s="65">
        <f t="shared" si="2"/>
        <v>0.11669156433353764</v>
      </c>
      <c r="L61" s="65">
        <f t="shared" si="3"/>
        <v>1.8042877377772161E-5</v>
      </c>
      <c r="N61" s="66"/>
    </row>
    <row r="62" spans="2:14">
      <c r="B62" s="3" t="s">
        <v>337</v>
      </c>
      <c r="C62" s="215">
        <v>0</v>
      </c>
      <c r="D62" s="215">
        <v>209606416</v>
      </c>
      <c r="E62" s="215">
        <v>213077177</v>
      </c>
      <c r="F62" s="215">
        <v>0</v>
      </c>
      <c r="G62" s="215">
        <v>0</v>
      </c>
      <c r="H62" s="215">
        <v>0</v>
      </c>
      <c r="I62" s="56">
        <f t="shared" si="0"/>
        <v>0</v>
      </c>
      <c r="J62" s="215">
        <f t="shared" si="1"/>
        <v>0</v>
      </c>
      <c r="K62" s="67">
        <v>0</v>
      </c>
      <c r="L62" s="65">
        <f t="shared" si="3"/>
        <v>0</v>
      </c>
      <c r="N62" s="66"/>
    </row>
    <row r="63" spans="2:14">
      <c r="B63" s="3" t="s">
        <v>338</v>
      </c>
      <c r="C63" s="215">
        <v>197279840.33999994</v>
      </c>
      <c r="D63" s="215">
        <v>179037612</v>
      </c>
      <c r="E63" s="215">
        <v>182193877.99999997</v>
      </c>
      <c r="F63" s="215">
        <v>159653839.75000009</v>
      </c>
      <c r="G63" s="215">
        <v>154957967.65999997</v>
      </c>
      <c r="H63" s="215">
        <v>154957967.66000003</v>
      </c>
      <c r="I63" s="56">
        <f t="shared" si="0"/>
        <v>0.85051138578871455</v>
      </c>
      <c r="J63" s="215">
        <f t="shared" si="1"/>
        <v>-42321872.679999977</v>
      </c>
      <c r="K63" s="65">
        <f t="shared" si="2"/>
        <v>-0.21452710326134072</v>
      </c>
      <c r="L63" s="65">
        <f t="shared" si="3"/>
        <v>2.9082603889871984E-5</v>
      </c>
      <c r="N63" s="66"/>
    </row>
    <row r="64" spans="2:14">
      <c r="B64" s="3" t="s">
        <v>339</v>
      </c>
      <c r="C64" s="215">
        <v>211490087.32000008</v>
      </c>
      <c r="D64" s="215">
        <v>218045399</v>
      </c>
      <c r="E64" s="215">
        <v>287914614.10000002</v>
      </c>
      <c r="F64" s="215">
        <v>183362986.84000012</v>
      </c>
      <c r="G64" s="215">
        <v>183362986.84000006</v>
      </c>
      <c r="H64" s="215">
        <v>183362986.83999994</v>
      </c>
      <c r="I64" s="56">
        <f t="shared" si="0"/>
        <v>0.63686585487568703</v>
      </c>
      <c r="J64" s="215">
        <f t="shared" si="1"/>
        <v>-28127100.480000019</v>
      </c>
      <c r="K64" s="65">
        <f t="shared" si="2"/>
        <v>-0.13299488801780882</v>
      </c>
      <c r="L64" s="65">
        <f t="shared" si="3"/>
        <v>3.4413674849118967E-5</v>
      </c>
      <c r="N64" s="66"/>
    </row>
    <row r="65" spans="2:14" ht="16.5" customHeight="1">
      <c r="B65" s="3" t="s">
        <v>340</v>
      </c>
      <c r="C65" s="267">
        <v>55159700.289999984</v>
      </c>
      <c r="D65" s="267">
        <v>64021984</v>
      </c>
      <c r="E65" s="267">
        <v>93817534.499999985</v>
      </c>
      <c r="F65" s="267">
        <v>54227440.789999962</v>
      </c>
      <c r="G65" s="267">
        <v>54171184.579999961</v>
      </c>
      <c r="H65" s="267">
        <v>54171184.579999939</v>
      </c>
      <c r="I65" s="131">
        <f t="shared" si="0"/>
        <v>0.57741002115121631</v>
      </c>
      <c r="J65" s="267">
        <f t="shared" si="1"/>
        <v>-988515.71000002325</v>
      </c>
      <c r="K65" s="126">
        <f t="shared" si="2"/>
        <v>-1.7920976814648017E-2</v>
      </c>
      <c r="L65" s="126">
        <f t="shared" si="3"/>
        <v>1.0166880265505416E-5</v>
      </c>
      <c r="N65" s="66"/>
    </row>
    <row r="66" spans="2:14">
      <c r="B66" s="3" t="s">
        <v>341</v>
      </c>
      <c r="C66" s="267">
        <v>13665406.579999996</v>
      </c>
      <c r="D66" s="267">
        <v>12104000</v>
      </c>
      <c r="E66" s="267">
        <v>21361313.199999999</v>
      </c>
      <c r="F66" s="267">
        <v>16271360.329999993</v>
      </c>
      <c r="G66" s="267">
        <v>16271360.329999998</v>
      </c>
      <c r="H66" s="267">
        <v>16271360.330000004</v>
      </c>
      <c r="I66" s="131">
        <f t="shared" si="0"/>
        <v>0.76172097556249485</v>
      </c>
      <c r="J66" s="267">
        <f t="shared" si="1"/>
        <v>2605953.7500000019</v>
      </c>
      <c r="K66" s="126">
        <f t="shared" si="2"/>
        <v>0.19069712523694282</v>
      </c>
      <c r="L66" s="126">
        <f t="shared" si="3"/>
        <v>3.0538186217378965E-6</v>
      </c>
      <c r="N66" s="66"/>
    </row>
    <row r="67" spans="2:14">
      <c r="B67" s="3" t="s">
        <v>342</v>
      </c>
      <c r="C67" s="267">
        <v>53840236.669999979</v>
      </c>
      <c r="D67" s="267">
        <v>55500000</v>
      </c>
      <c r="E67" s="267">
        <v>61571275</v>
      </c>
      <c r="F67" s="267">
        <v>56325745.67999997</v>
      </c>
      <c r="G67" s="267">
        <v>55313525.959999986</v>
      </c>
      <c r="H67" s="267">
        <v>55313525.960000008</v>
      </c>
      <c r="I67" s="131">
        <f t="shared" si="0"/>
        <v>0.89836577137634366</v>
      </c>
      <c r="J67" s="267">
        <f t="shared" si="1"/>
        <v>1473289.2900000066</v>
      </c>
      <c r="K67" s="126">
        <f t="shared" si="2"/>
        <v>2.7364093865897322E-2</v>
      </c>
      <c r="L67" s="126">
        <f t="shared" si="3"/>
        <v>1.0381275577751927E-5</v>
      </c>
      <c r="N67" s="66"/>
    </row>
    <row r="68" spans="2:14">
      <c r="B68" s="3" t="s">
        <v>343</v>
      </c>
      <c r="C68" s="267">
        <v>51787654902.150032</v>
      </c>
      <c r="D68" s="267">
        <v>59481116473</v>
      </c>
      <c r="E68" s="267">
        <v>72967244678.070007</v>
      </c>
      <c r="F68" s="267">
        <v>63938772076.709976</v>
      </c>
      <c r="G68" s="267">
        <v>61525267060.350136</v>
      </c>
      <c r="H68" s="267">
        <v>61525267060.350296</v>
      </c>
      <c r="I68" s="131">
        <f t="shared" si="0"/>
        <v>0.84319021955397055</v>
      </c>
      <c r="J68" s="267">
        <f t="shared" si="1"/>
        <v>9737612158.2001038</v>
      </c>
      <c r="K68" s="126">
        <f t="shared" si="2"/>
        <v>0.18802960235598221</v>
      </c>
      <c r="L68" s="126">
        <f t="shared" si="3"/>
        <v>1.1547098856257366E-2</v>
      </c>
      <c r="M68" s="133"/>
      <c r="N68" s="66"/>
    </row>
    <row r="69" spans="2:14">
      <c r="B69" s="3" t="s">
        <v>344</v>
      </c>
      <c r="C69" s="267">
        <v>60441472.229999989</v>
      </c>
      <c r="D69" s="267">
        <v>70370476</v>
      </c>
      <c r="E69" s="267">
        <v>82685136.819999993</v>
      </c>
      <c r="F69" s="267">
        <v>71108849.610000014</v>
      </c>
      <c r="G69" s="267">
        <v>71108813.239999995</v>
      </c>
      <c r="H69" s="267">
        <v>71108813.23999998</v>
      </c>
      <c r="I69" s="131">
        <f t="shared" si="0"/>
        <v>0.85999510885250297</v>
      </c>
      <c r="J69" s="267">
        <f t="shared" si="1"/>
        <v>10667341.010000005</v>
      </c>
      <c r="K69" s="126">
        <f t="shared" si="2"/>
        <v>0.17649042315526681</v>
      </c>
      <c r="L69" s="126">
        <f t="shared" si="3"/>
        <v>1.3345744525220916E-5</v>
      </c>
      <c r="M69" s="133"/>
      <c r="N69" s="66"/>
    </row>
    <row r="70" spans="2:14">
      <c r="B70" s="3" t="s">
        <v>345</v>
      </c>
      <c r="C70" s="267">
        <v>1306867051.0900004</v>
      </c>
      <c r="D70" s="267">
        <v>1733518743</v>
      </c>
      <c r="E70" s="267">
        <v>2146569987.8000002</v>
      </c>
      <c r="F70" s="267">
        <v>1140664887.6599996</v>
      </c>
      <c r="G70" s="267">
        <v>992594570.76999903</v>
      </c>
      <c r="H70" s="267">
        <v>992594570.7699995</v>
      </c>
      <c r="I70" s="131">
        <f t="shared" si="0"/>
        <v>0.46240960062397035</v>
      </c>
      <c r="J70" s="267">
        <f t="shared" si="1"/>
        <v>-314272480.32000136</v>
      </c>
      <c r="K70" s="126">
        <f t="shared" si="2"/>
        <v>-0.24047777473453058</v>
      </c>
      <c r="L70" s="126">
        <f t="shared" si="3"/>
        <v>1.8629074168215889E-4</v>
      </c>
      <c r="N70" s="66"/>
    </row>
    <row r="71" spans="2:14">
      <c r="B71" s="3" t="s">
        <v>346</v>
      </c>
      <c r="C71" s="215">
        <v>152333072.08000001</v>
      </c>
      <c r="D71" s="215">
        <v>207154333</v>
      </c>
      <c r="E71" s="215">
        <v>390663235.88000005</v>
      </c>
      <c r="F71" s="215">
        <v>199863442.47999996</v>
      </c>
      <c r="G71" s="215">
        <v>190511090.81000012</v>
      </c>
      <c r="H71" s="215">
        <v>190511090.81000024</v>
      </c>
      <c r="I71" s="56">
        <f t="shared" si="0"/>
        <v>0.48766065836950007</v>
      </c>
      <c r="J71" s="215">
        <f t="shared" si="1"/>
        <v>38178018.730000108</v>
      </c>
      <c r="K71" s="65">
        <f t="shared" si="2"/>
        <v>0.25062199697482856</v>
      </c>
      <c r="L71" s="65">
        <f t="shared" si="3"/>
        <v>3.5755235270066557E-5</v>
      </c>
      <c r="N71" s="66"/>
    </row>
    <row r="72" spans="2:14" ht="15.75" thickBot="1">
      <c r="B72" s="3" t="s">
        <v>347</v>
      </c>
      <c r="C72" s="215">
        <v>27996733.059999999</v>
      </c>
      <c r="D72" s="215">
        <v>176000000</v>
      </c>
      <c r="E72" s="215">
        <v>433429343.57999992</v>
      </c>
      <c r="F72" s="215">
        <v>364919304.06999987</v>
      </c>
      <c r="G72" s="215">
        <v>347271352.62999994</v>
      </c>
      <c r="H72" s="215">
        <v>347271352.62999994</v>
      </c>
      <c r="I72" s="56">
        <f t="shared" si="0"/>
        <v>0.80121790961737815</v>
      </c>
      <c r="J72" s="215">
        <f t="shared" si="1"/>
        <v>319274619.56999993</v>
      </c>
      <c r="K72" s="67">
        <f t="shared" si="2"/>
        <v>11.403995562116487</v>
      </c>
      <c r="L72" s="65">
        <f t="shared" si="3"/>
        <v>6.5176094803967845E-5</v>
      </c>
      <c r="N72" s="66"/>
    </row>
    <row r="73" spans="2:14" ht="15.75" thickBot="1">
      <c r="B73" s="204" t="s">
        <v>152</v>
      </c>
      <c r="C73" s="219">
        <f>SUM(C14:C72)</f>
        <v>77181493515.720001</v>
      </c>
      <c r="D73" s="219">
        <f>SUM(D14:D72)</f>
        <v>122275026084</v>
      </c>
      <c r="E73" s="219">
        <f t="shared" ref="E73:H73" si="4">SUM(E14:E72)</f>
        <v>146253895854.55002</v>
      </c>
      <c r="F73" s="219">
        <f t="shared" si="4"/>
        <v>91908652219.720001</v>
      </c>
      <c r="G73" s="219">
        <f t="shared" si="4"/>
        <v>88415869541.960144</v>
      </c>
      <c r="H73" s="219">
        <f t="shared" si="4"/>
        <v>88415869541.960327</v>
      </c>
      <c r="I73" s="207">
        <f t="shared" si="0"/>
        <v>0.60453685028595761</v>
      </c>
      <c r="J73" s="219">
        <f>G73-C73</f>
        <v>11234376026.240143</v>
      </c>
      <c r="K73" s="197">
        <f>J73/C73</f>
        <v>0.14555789884983208</v>
      </c>
      <c r="L73" s="197">
        <f t="shared" si="3"/>
        <v>1.6593943185350526E-2</v>
      </c>
      <c r="M73" s="74"/>
    </row>
    <row r="74" spans="2:14">
      <c r="B74" s="30" t="s">
        <v>132</v>
      </c>
    </row>
    <row r="75" spans="2:14">
      <c r="B75" s="184" t="s">
        <v>463</v>
      </c>
    </row>
    <row r="76" spans="2:14">
      <c r="B76" s="30" t="s">
        <v>452</v>
      </c>
      <c r="G76" s="76"/>
      <c r="H76" s="77"/>
      <c r="I76" s="77"/>
      <c r="J76" s="77"/>
      <c r="L76" s="77"/>
    </row>
    <row r="77" spans="2:14">
      <c r="B77" s="30" t="s">
        <v>155</v>
      </c>
      <c r="G77" s="77"/>
      <c r="H77" s="77"/>
      <c r="I77" s="77"/>
      <c r="J77" s="77"/>
      <c r="L77" s="77"/>
    </row>
    <row r="78" spans="2:14">
      <c r="C78" s="78"/>
      <c r="G78" s="77"/>
      <c r="H78" s="77"/>
      <c r="I78" s="77"/>
      <c r="J78" s="77"/>
      <c r="L78" s="77"/>
    </row>
    <row r="79" spans="2:14">
      <c r="C79" s="78"/>
      <c r="G79" s="77"/>
      <c r="H79" s="77"/>
      <c r="I79" s="77"/>
      <c r="J79" s="77"/>
      <c r="L79" s="77"/>
    </row>
    <row r="80" spans="2:14">
      <c r="G80" s="77"/>
      <c r="H80" s="77"/>
      <c r="I80" s="77"/>
      <c r="J80" s="77"/>
      <c r="L80" s="57">
        <v>4936862.2</v>
      </c>
    </row>
    <row r="81" spans="2:12">
      <c r="G81" s="77"/>
      <c r="H81" s="77"/>
      <c r="I81" s="77"/>
      <c r="J81" s="77"/>
      <c r="L81" s="77"/>
    </row>
    <row r="82" spans="2:12">
      <c r="G82" s="77"/>
      <c r="H82" s="77"/>
      <c r="I82" s="77"/>
      <c r="J82" s="77"/>
      <c r="L82" s="77"/>
    </row>
    <row r="83" spans="2:12">
      <c r="G83" s="77"/>
      <c r="H83" s="77"/>
      <c r="I83" s="77"/>
      <c r="J83" s="77"/>
      <c r="L83" s="77"/>
    </row>
    <row r="84" spans="2:12">
      <c r="G84" s="77"/>
      <c r="H84" s="77"/>
      <c r="I84" s="77"/>
      <c r="J84" s="77"/>
      <c r="L84" s="77"/>
    </row>
    <row r="85" spans="2:12">
      <c r="C85" s="79"/>
      <c r="G85" s="77"/>
      <c r="H85" s="77"/>
      <c r="I85" s="77"/>
      <c r="J85" s="77"/>
      <c r="L85" s="77"/>
    </row>
    <row r="86" spans="2:12">
      <c r="C86" s="79"/>
      <c r="G86" s="77"/>
      <c r="H86" s="77"/>
      <c r="I86" s="77"/>
      <c r="J86" s="77"/>
      <c r="L86" s="77"/>
    </row>
    <row r="87" spans="2:12">
      <c r="B87" s="3"/>
      <c r="C87" s="79"/>
      <c r="G87" s="77"/>
      <c r="H87" s="77"/>
      <c r="I87" s="77"/>
      <c r="J87" s="77"/>
      <c r="L87" s="77"/>
    </row>
    <row r="88" spans="2:12">
      <c r="B88" s="3"/>
      <c r="C88" s="79"/>
      <c r="G88" s="77"/>
      <c r="H88" s="77"/>
      <c r="I88" s="77"/>
      <c r="J88" s="77"/>
      <c r="L88" s="77"/>
    </row>
    <row r="89" spans="2:12">
      <c r="B89" s="3"/>
      <c r="C89" s="79"/>
    </row>
    <row r="90" spans="2:12">
      <c r="B90" s="3"/>
      <c r="C90" s="79"/>
    </row>
    <row r="91" spans="2:12">
      <c r="B91" s="3"/>
      <c r="C91" s="79"/>
    </row>
    <row r="92" spans="2:12">
      <c r="B92" s="3"/>
      <c r="C92" s="79"/>
    </row>
    <row r="93" spans="2:12">
      <c r="B93" s="3"/>
      <c r="C93" s="79"/>
    </row>
    <row r="94" spans="2:12">
      <c r="B94" s="3"/>
      <c r="C94" s="79"/>
    </row>
    <row r="95" spans="2:12">
      <c r="B95" s="3"/>
      <c r="C95" s="79"/>
    </row>
    <row r="96" spans="2:12">
      <c r="B96" s="3"/>
      <c r="C96" s="79"/>
    </row>
    <row r="97" spans="2:3">
      <c r="B97" s="3"/>
      <c r="C97" s="79"/>
    </row>
    <row r="98" spans="2:3">
      <c r="B98" s="3"/>
      <c r="C98" s="79"/>
    </row>
    <row r="99" spans="2:3">
      <c r="B99" s="3"/>
      <c r="C99" s="79"/>
    </row>
    <row r="100" spans="2:3">
      <c r="B100" s="3"/>
      <c r="C100" s="79"/>
    </row>
    <row r="101" spans="2:3">
      <c r="B101" s="3"/>
      <c r="C101" s="79"/>
    </row>
    <row r="102" spans="2:3">
      <c r="B102" s="3"/>
      <c r="C102" s="79"/>
    </row>
    <row r="103" spans="2:3">
      <c r="B103" s="3"/>
      <c r="C103" s="79"/>
    </row>
    <row r="104" spans="2:3">
      <c r="B104" s="3"/>
      <c r="C104" s="79"/>
    </row>
    <row r="105" spans="2:3">
      <c r="B105" s="3"/>
      <c r="C105" s="79"/>
    </row>
    <row r="106" spans="2:3">
      <c r="B106" s="3"/>
      <c r="C106" s="79"/>
    </row>
    <row r="107" spans="2:3">
      <c r="B107" s="3"/>
      <c r="C107" s="79"/>
    </row>
    <row r="108" spans="2:3">
      <c r="B108" s="3"/>
      <c r="C108" s="79"/>
    </row>
    <row r="109" spans="2:3">
      <c r="B109" s="3"/>
      <c r="C109" s="79"/>
    </row>
    <row r="110" spans="2:3">
      <c r="B110" s="3"/>
      <c r="C110" s="79"/>
    </row>
    <row r="111" spans="2:3">
      <c r="B111" s="3"/>
      <c r="C111" s="79"/>
    </row>
    <row r="112" spans="2:3">
      <c r="B112" s="3"/>
      <c r="C112" s="79"/>
    </row>
    <row r="113" spans="2:3">
      <c r="B113" s="3"/>
      <c r="C113" s="79"/>
    </row>
    <row r="114" spans="2:3">
      <c r="B114" s="3"/>
      <c r="C114" s="79"/>
    </row>
    <row r="115" spans="2:3">
      <c r="B115" s="3"/>
      <c r="C115" s="79"/>
    </row>
    <row r="116" spans="2:3">
      <c r="B116" s="3"/>
      <c r="C116" s="79"/>
    </row>
    <row r="117" spans="2:3">
      <c r="B117" s="3"/>
      <c r="C117" s="79"/>
    </row>
    <row r="118" spans="2:3">
      <c r="B118" s="3"/>
      <c r="C118" s="79"/>
    </row>
    <row r="119" spans="2:3">
      <c r="B119" s="3"/>
      <c r="C119" s="79"/>
    </row>
    <row r="120" spans="2:3">
      <c r="B120" s="3"/>
      <c r="C120" s="79"/>
    </row>
    <row r="121" spans="2:3">
      <c r="B121" s="3"/>
      <c r="C121" s="79"/>
    </row>
    <row r="122" spans="2:3">
      <c r="B122" s="3"/>
      <c r="C122" s="79"/>
    </row>
    <row r="123" spans="2:3">
      <c r="B123" s="3"/>
      <c r="C123" s="79"/>
    </row>
    <row r="124" spans="2:3">
      <c r="B124" s="3"/>
      <c r="C124" s="79"/>
    </row>
    <row r="125" spans="2:3">
      <c r="B125" s="3"/>
      <c r="C125" s="79"/>
    </row>
    <row r="126" spans="2:3">
      <c r="B126" s="3"/>
      <c r="C126" s="79"/>
    </row>
    <row r="127" spans="2:3">
      <c r="B127" s="3"/>
      <c r="C127" s="79"/>
    </row>
    <row r="128" spans="2:3">
      <c r="B128" s="3"/>
      <c r="C128" s="79"/>
    </row>
    <row r="129" spans="2:3">
      <c r="B129" s="3"/>
      <c r="C129" s="79"/>
    </row>
    <row r="130" spans="2:3">
      <c r="B130" s="3"/>
      <c r="C130" s="79"/>
    </row>
    <row r="131" spans="2:3">
      <c r="B131" s="3"/>
    </row>
    <row r="132" spans="2:3">
      <c r="B132" s="3"/>
    </row>
  </sheetData>
  <mergeCells count="18">
    <mergeCell ref="B9:B12"/>
    <mergeCell ref="D9:I9"/>
    <mergeCell ref="J9:K9"/>
    <mergeCell ref="L9:L11"/>
    <mergeCell ref="C10:C11"/>
    <mergeCell ref="D10:D11"/>
    <mergeCell ref="E10:E11"/>
    <mergeCell ref="F10:F11"/>
    <mergeCell ref="G10:G11"/>
    <mergeCell ref="H10:H11"/>
    <mergeCell ref="I10:I11"/>
    <mergeCell ref="J10:K10"/>
    <mergeCell ref="B7:L7"/>
    <mergeCell ref="A1:M1"/>
    <mergeCell ref="A2:M2"/>
    <mergeCell ref="A3:M3"/>
    <mergeCell ref="B5:L5"/>
    <mergeCell ref="B6:L6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42F4-126A-45AF-A7EF-EDE6586BF92C}">
  <sheetPr codeName="Hoja57"/>
  <dimension ref="A1:H17"/>
  <sheetViews>
    <sheetView showGridLines="0" workbookViewId="0">
      <selection activeCell="B15" sqref="B15"/>
    </sheetView>
  </sheetViews>
  <sheetFormatPr baseColWidth="10" defaultColWidth="11.42578125" defaultRowHeight="15"/>
  <cols>
    <col min="1" max="1" width="11.42578125" style="1"/>
    <col min="2" max="2" width="25.140625" style="1" customWidth="1"/>
    <col min="3" max="3" width="29.7109375" style="1" customWidth="1"/>
    <col min="4" max="4" width="23.7109375" style="1" bestFit="1" customWidth="1"/>
    <col min="5" max="5" width="20.5703125" style="1" bestFit="1" customWidth="1"/>
    <col min="6" max="6" width="16.140625" style="1" bestFit="1" customWidth="1"/>
    <col min="7" max="7" width="36" style="1" bestFit="1" customWidth="1"/>
    <col min="8" max="8" width="29" style="1" bestFit="1" customWidth="1"/>
    <col min="9" max="16384" width="11.42578125" style="1"/>
  </cols>
  <sheetData>
    <row r="1" spans="1:8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</row>
    <row r="2" spans="1:8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</row>
    <row r="3" spans="1:8" s="496" customFormat="1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</row>
    <row r="4" spans="1:8" s="496" customFormat="1">
      <c r="A4" s="498"/>
      <c r="B4" s="498"/>
      <c r="C4" s="498"/>
      <c r="D4" s="498"/>
      <c r="E4" s="498"/>
      <c r="F4" s="498"/>
    </row>
    <row r="5" spans="1:8" ht="15" customHeight="1">
      <c r="A5" s="496"/>
      <c r="B5" s="498"/>
      <c r="C5" s="498"/>
      <c r="D5" s="498"/>
      <c r="E5" s="498"/>
      <c r="F5" s="498"/>
    </row>
    <row r="7" spans="1:8" ht="15" customHeight="1">
      <c r="B7" s="951" t="s">
        <v>1084</v>
      </c>
      <c r="C7" s="951"/>
      <c r="D7" s="951"/>
      <c r="E7" s="951"/>
      <c r="F7" s="951"/>
      <c r="G7" s="951"/>
      <c r="H7" s="951"/>
    </row>
    <row r="8" spans="1:8" ht="15" customHeight="1">
      <c r="B8" s="951"/>
      <c r="C8" s="951"/>
      <c r="D8" s="951"/>
      <c r="E8" s="951"/>
      <c r="F8" s="951"/>
      <c r="G8" s="951"/>
      <c r="H8" s="951"/>
    </row>
    <row r="9" spans="1:8">
      <c r="B9" s="951" t="s">
        <v>552</v>
      </c>
      <c r="C9" s="951"/>
      <c r="D9" s="951"/>
      <c r="E9" s="951"/>
      <c r="F9" s="951"/>
      <c r="G9" s="951"/>
      <c r="H9" s="951"/>
    </row>
    <row r="10" spans="1:8">
      <c r="B10" s="1211" t="s">
        <v>553</v>
      </c>
      <c r="C10" s="1213" t="s">
        <v>554</v>
      </c>
      <c r="D10" s="1213" t="s">
        <v>555</v>
      </c>
      <c r="E10" s="1206" t="s">
        <v>556</v>
      </c>
      <c r="F10" s="1206" t="s">
        <v>557</v>
      </c>
      <c r="G10" s="1206" t="s">
        <v>558</v>
      </c>
      <c r="H10" s="1207" t="s">
        <v>559</v>
      </c>
    </row>
    <row r="11" spans="1:8">
      <c r="B11" s="1212"/>
      <c r="C11" s="1176"/>
      <c r="D11" s="1176"/>
      <c r="E11" s="1154"/>
      <c r="F11" s="1154"/>
      <c r="G11" s="1154"/>
      <c r="H11" s="1208"/>
    </row>
    <row r="12" spans="1:8" ht="75">
      <c r="B12" s="1220" t="s">
        <v>621</v>
      </c>
      <c r="C12" s="293" t="s">
        <v>622</v>
      </c>
      <c r="D12" s="307" t="s">
        <v>623</v>
      </c>
      <c r="E12" s="284">
        <v>75</v>
      </c>
      <c r="F12" s="284">
        <v>66</v>
      </c>
      <c r="G12" s="308">
        <f>F12/E12</f>
        <v>0.88</v>
      </c>
      <c r="H12" s="295">
        <v>15037650</v>
      </c>
    </row>
    <row r="13" spans="1:8" ht="60">
      <c r="B13" s="1221"/>
      <c r="C13" s="293" t="s">
        <v>624</v>
      </c>
      <c r="D13" s="307" t="s">
        <v>625</v>
      </c>
      <c r="E13" s="284">
        <v>80</v>
      </c>
      <c r="F13" s="284">
        <v>93</v>
      </c>
      <c r="G13" s="308">
        <f>F13/E13</f>
        <v>1.1625000000000001</v>
      </c>
      <c r="H13" s="295">
        <v>8296860</v>
      </c>
    </row>
    <row r="14" spans="1:8">
      <c r="B14" s="1209" t="s">
        <v>605</v>
      </c>
      <c r="C14" s="1210"/>
      <c r="D14" s="1210"/>
      <c r="E14" s="1210"/>
      <c r="F14" s="1210"/>
      <c r="G14" s="1210"/>
      <c r="H14" s="318">
        <f>SUM(H12:H13)</f>
        <v>23334510</v>
      </c>
    </row>
    <row r="15" spans="1:8">
      <c r="B15" s="30" t="s">
        <v>155</v>
      </c>
    </row>
    <row r="16" spans="1:8">
      <c r="B16" s="184"/>
    </row>
    <row r="17" spans="2:2">
      <c r="B17" s="184"/>
    </row>
  </sheetData>
  <mergeCells count="14">
    <mergeCell ref="G10:G11"/>
    <mergeCell ref="H10:H11"/>
    <mergeCell ref="B12:B13"/>
    <mergeCell ref="B14:G14"/>
    <mergeCell ref="A1:H1"/>
    <mergeCell ref="A2:H2"/>
    <mergeCell ref="A3:H3"/>
    <mergeCell ref="B7:H8"/>
    <mergeCell ref="B9:H9"/>
    <mergeCell ref="B10:B11"/>
    <mergeCell ref="C10:C11"/>
    <mergeCell ref="D10:D11"/>
    <mergeCell ref="E10:E11"/>
    <mergeCell ref="F10:F11"/>
  </mergeCells>
  <hyperlinks>
    <hyperlink ref="C1" location="Indice!A1" display="Indice" xr:uid="{13EABE7C-F455-4AAA-B4F8-0E7076DEAA11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CC93-4545-4D88-A96C-9ECB226D4AFD}">
  <dimension ref="B2:Q33"/>
  <sheetViews>
    <sheetView showGridLines="0" workbookViewId="0">
      <selection activeCell="D3" sqref="D3:L3"/>
    </sheetView>
  </sheetViews>
  <sheetFormatPr baseColWidth="10" defaultColWidth="11.42578125" defaultRowHeight="15"/>
  <cols>
    <col min="1" max="16384" width="11.42578125" style="1"/>
  </cols>
  <sheetData>
    <row r="2" spans="2:17">
      <c r="B2" s="161"/>
      <c r="C2" s="161"/>
      <c r="D2" s="953" t="s">
        <v>1043</v>
      </c>
      <c r="E2" s="953"/>
      <c r="F2" s="953"/>
      <c r="G2" s="953"/>
      <c r="H2" s="953"/>
      <c r="I2" s="953"/>
      <c r="J2" s="953"/>
      <c r="K2" s="953"/>
      <c r="L2" s="953"/>
      <c r="M2" s="161"/>
      <c r="N2" s="161"/>
      <c r="O2" s="161"/>
      <c r="P2" s="161"/>
      <c r="Q2" s="161"/>
    </row>
    <row r="3" spans="2:17">
      <c r="B3" s="161"/>
      <c r="C3" s="161"/>
      <c r="D3" s="953">
        <v>2021</v>
      </c>
      <c r="E3" s="953">
        <v>2021</v>
      </c>
      <c r="F3" s="953"/>
      <c r="G3" s="953"/>
      <c r="H3" s="953"/>
      <c r="I3" s="953"/>
      <c r="J3" s="953"/>
      <c r="K3" s="953"/>
      <c r="L3" s="953"/>
      <c r="M3" s="161"/>
      <c r="N3" s="161"/>
      <c r="O3" s="161"/>
      <c r="P3" s="161"/>
      <c r="Q3" s="161"/>
    </row>
    <row r="4" spans="2:17">
      <c r="B4" s="161"/>
      <c r="C4" s="161"/>
      <c r="D4" s="952" t="s">
        <v>524</v>
      </c>
      <c r="E4" s="952"/>
      <c r="F4" s="952"/>
      <c r="G4" s="952"/>
      <c r="H4" s="952"/>
      <c r="I4" s="952"/>
      <c r="J4" s="952"/>
      <c r="K4" s="952"/>
      <c r="L4" s="952"/>
      <c r="M4" s="161"/>
      <c r="N4" s="161"/>
      <c r="O4" s="161"/>
      <c r="P4" s="161"/>
      <c r="Q4" s="161"/>
    </row>
    <row r="5" spans="2:17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2:17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2:17">
      <c r="B7" s="940"/>
      <c r="C7" s="941"/>
      <c r="D7" s="941"/>
      <c r="E7" s="523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</row>
    <row r="8" spans="2:17">
      <c r="B8" s="940"/>
      <c r="C8" s="941"/>
      <c r="D8" s="941"/>
      <c r="E8" s="523"/>
      <c r="F8" s="524"/>
      <c r="G8" s="524"/>
      <c r="H8" s="524"/>
      <c r="I8" s="524"/>
      <c r="J8" s="523"/>
      <c r="K8" s="523"/>
      <c r="L8" s="523"/>
      <c r="M8" s="523"/>
      <c r="N8" s="524"/>
      <c r="O8" s="161"/>
      <c r="P8" s="161"/>
      <c r="Q8" s="161"/>
    </row>
    <row r="9" spans="2:17">
      <c r="B9" s="940"/>
      <c r="C9" s="941"/>
      <c r="D9" s="941"/>
      <c r="E9" s="523"/>
      <c r="F9" s="161"/>
      <c r="G9" s="161"/>
      <c r="H9" s="161"/>
      <c r="I9" s="161"/>
      <c r="J9" s="161"/>
      <c r="K9" s="161"/>
      <c r="L9" s="161"/>
      <c r="M9" s="161"/>
      <c r="N9" s="524"/>
      <c r="O9" s="161"/>
      <c r="P9" s="161"/>
      <c r="Q9" s="161"/>
    </row>
    <row r="10" spans="2:17">
      <c r="B10" s="940"/>
      <c r="C10" s="941"/>
      <c r="D10" s="941"/>
      <c r="E10" s="523"/>
      <c r="F10" s="161"/>
      <c r="G10" s="161"/>
      <c r="H10" s="524"/>
      <c r="I10" s="524"/>
      <c r="J10" s="524"/>
      <c r="K10" s="524"/>
      <c r="L10" s="524"/>
      <c r="M10" s="524"/>
      <c r="N10" s="524"/>
      <c r="O10" s="161"/>
      <c r="P10" s="161"/>
      <c r="Q10" s="161"/>
    </row>
    <row r="11" spans="2:17">
      <c r="B11" s="940"/>
      <c r="C11" s="941"/>
      <c r="D11" s="941"/>
      <c r="E11" s="52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2:17">
      <c r="B12" s="940"/>
      <c r="C12" s="941"/>
      <c r="D12" s="941"/>
      <c r="E12" s="52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2:17">
      <c r="B13" s="940"/>
      <c r="C13" s="941"/>
      <c r="D13" s="941"/>
      <c r="E13" s="52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2:17">
      <c r="B14" s="940"/>
      <c r="C14" s="941"/>
      <c r="D14" s="941"/>
      <c r="E14" s="523"/>
      <c r="F14" s="161"/>
      <c r="G14" s="161"/>
      <c r="H14" s="161"/>
      <c r="I14" s="133"/>
      <c r="J14" s="161"/>
      <c r="K14" s="161"/>
      <c r="L14" s="161"/>
      <c r="M14" s="161"/>
      <c r="N14" s="161"/>
      <c r="O14" s="161"/>
      <c r="P14" s="161"/>
      <c r="Q14" s="161"/>
    </row>
    <row r="15" spans="2:17">
      <c r="B15" s="940"/>
      <c r="C15" s="941"/>
      <c r="D15" s="941"/>
      <c r="E15" s="523"/>
      <c r="F15" s="161"/>
      <c r="G15" s="161"/>
      <c r="H15" s="161"/>
      <c r="I15" s="161"/>
      <c r="J15" s="133"/>
      <c r="K15" s="161"/>
      <c r="L15" s="161"/>
      <c r="M15" s="161"/>
      <c r="N15" s="161"/>
      <c r="O15" s="161"/>
      <c r="P15" s="161"/>
      <c r="Q15" s="161"/>
    </row>
    <row r="16" spans="2:17">
      <c r="B16" s="940"/>
      <c r="C16" s="941"/>
      <c r="D16" s="941"/>
      <c r="E16" s="523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2:17">
      <c r="B17" s="940"/>
      <c r="C17" s="941"/>
      <c r="D17" s="941"/>
      <c r="E17" s="523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2:17">
      <c r="B18" s="940"/>
      <c r="C18" s="941"/>
      <c r="D18" s="94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2:17"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2:17"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2:17">
      <c r="B21" s="161"/>
      <c r="C21" s="161"/>
      <c r="D21" s="30" t="s">
        <v>484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</row>
    <row r="22" spans="2:17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2:17"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2:17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2:17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2:17"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2:17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2:17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2:17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</row>
    <row r="30" spans="2:17"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</row>
    <row r="31" spans="2:17"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2:17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2:17"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</row>
  </sheetData>
  <mergeCells count="3">
    <mergeCell ref="D2:L2"/>
    <mergeCell ref="D3:L3"/>
    <mergeCell ref="D4:L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3BC9-EA64-4888-B8CB-3C9A695FEDC4}">
  <sheetPr codeName="Hoja59"/>
  <dimension ref="A1:J31"/>
  <sheetViews>
    <sheetView showGridLines="0" zoomScaleNormal="100" workbookViewId="0">
      <selection activeCell="C8" sqref="C8:I8"/>
    </sheetView>
  </sheetViews>
  <sheetFormatPr baseColWidth="10" defaultColWidth="11.42578125" defaultRowHeight="15"/>
  <cols>
    <col min="1" max="2" width="11.42578125" style="1"/>
    <col min="3" max="3" width="17.42578125" style="31" customWidth="1"/>
    <col min="4" max="4" width="15.140625" style="1" bestFit="1" customWidth="1"/>
    <col min="5" max="5" width="23.7109375" style="1" bestFit="1" customWidth="1"/>
    <col min="6" max="6" width="20.5703125" style="1" bestFit="1" customWidth="1"/>
    <col min="7" max="7" width="16.140625" style="1" bestFit="1" customWidth="1"/>
    <col min="8" max="8" width="36" style="1" bestFit="1" customWidth="1"/>
    <col min="9" max="9" width="29" style="1" bestFit="1" customWidth="1"/>
    <col min="10" max="16384" width="11.42578125" style="1"/>
  </cols>
  <sheetData>
    <row r="1" spans="1:10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  <c r="I1" s="1119"/>
      <c r="J1" s="1119"/>
    </row>
    <row r="2" spans="1:10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  <c r="I2" s="1120"/>
      <c r="J2" s="1120"/>
    </row>
    <row r="3" spans="1:10" s="496" customFormat="1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  <c r="I3" s="1121"/>
      <c r="J3" s="1121"/>
    </row>
    <row r="4" spans="1:10" s="496" customFormat="1">
      <c r="A4" s="498"/>
      <c r="B4" s="498"/>
      <c r="C4" s="498"/>
      <c r="D4" s="498"/>
      <c r="E4" s="498"/>
      <c r="F4" s="498"/>
      <c r="G4" s="498"/>
      <c r="H4" s="498"/>
      <c r="I4" s="498"/>
    </row>
    <row r="5" spans="1:10" ht="15" customHeight="1">
      <c r="A5" s="496"/>
      <c r="B5" s="92"/>
      <c r="C5" s="498"/>
      <c r="D5" s="498"/>
      <c r="E5" s="498"/>
      <c r="F5" s="498"/>
      <c r="G5" s="498"/>
      <c r="H5" s="498"/>
      <c r="I5" s="498"/>
    </row>
    <row r="6" spans="1:10">
      <c r="C6" s="951" t="s">
        <v>1085</v>
      </c>
      <c r="D6" s="951"/>
      <c r="E6" s="951"/>
      <c r="F6" s="951"/>
      <c r="G6" s="951"/>
      <c r="H6" s="951"/>
      <c r="I6" s="951"/>
    </row>
    <row r="7" spans="1:10" ht="15" customHeight="1">
      <c r="C7" s="951"/>
      <c r="D7" s="951"/>
      <c r="E7" s="951"/>
      <c r="F7" s="951"/>
      <c r="G7" s="951"/>
      <c r="H7" s="951"/>
      <c r="I7" s="951"/>
    </row>
    <row r="8" spans="1:10" ht="15" customHeight="1">
      <c r="C8" s="951" t="s">
        <v>552</v>
      </c>
      <c r="D8" s="951"/>
      <c r="E8" s="951"/>
      <c r="F8" s="951"/>
      <c r="G8" s="951"/>
      <c r="H8" s="951"/>
      <c r="I8" s="951"/>
    </row>
    <row r="9" spans="1:10">
      <c r="C9" s="1211" t="s">
        <v>553</v>
      </c>
      <c r="D9" s="1213" t="s">
        <v>554</v>
      </c>
      <c r="E9" s="1213" t="s">
        <v>555</v>
      </c>
      <c r="F9" s="1206" t="s">
        <v>556</v>
      </c>
      <c r="G9" s="1206" t="s">
        <v>557</v>
      </c>
      <c r="H9" s="1206" t="s">
        <v>558</v>
      </c>
      <c r="I9" s="1207" t="s">
        <v>559</v>
      </c>
    </row>
    <row r="10" spans="1:10" ht="15.75" thickBot="1">
      <c r="C10" s="1212"/>
      <c r="D10" s="1176"/>
      <c r="E10" s="1176"/>
      <c r="F10" s="1154"/>
      <c r="G10" s="1154"/>
      <c r="H10" s="1154"/>
      <c r="I10" s="1208"/>
    </row>
    <row r="11" spans="1:10" ht="120.75" thickBot="1">
      <c r="C11" s="514" t="s">
        <v>633</v>
      </c>
      <c r="D11" s="296" t="s">
        <v>634</v>
      </c>
      <c r="E11" s="297" t="s">
        <v>639</v>
      </c>
      <c r="F11" s="298">
        <v>2480</v>
      </c>
      <c r="G11" s="298">
        <v>6315</v>
      </c>
      <c r="H11" s="299">
        <f t="shared" ref="H11" si="0">G11/F11</f>
        <v>2.5463709677419355</v>
      </c>
      <c r="I11" s="300">
        <v>508336559.98000002</v>
      </c>
    </row>
    <row r="12" spans="1:10">
      <c r="C12" s="1214" t="s">
        <v>605</v>
      </c>
      <c r="D12" s="1215"/>
      <c r="E12" s="1215"/>
      <c r="F12" s="1215"/>
      <c r="G12" s="1215"/>
      <c r="H12" s="1215"/>
      <c r="I12" s="319">
        <f>SUM(I11:I11)</f>
        <v>508336559.98000002</v>
      </c>
    </row>
    <row r="13" spans="1:10">
      <c r="C13" s="30" t="s">
        <v>155</v>
      </c>
    </row>
    <row r="14" spans="1:10">
      <c r="C14" s="317"/>
    </row>
    <row r="15" spans="1:10">
      <c r="C15" s="317"/>
    </row>
    <row r="31" ht="102" customHeight="1"/>
  </sheetData>
  <mergeCells count="13">
    <mergeCell ref="H9:H10"/>
    <mergeCell ref="I9:I10"/>
    <mergeCell ref="C12:H12"/>
    <mergeCell ref="A1:J1"/>
    <mergeCell ref="A2:J2"/>
    <mergeCell ref="A3:J3"/>
    <mergeCell ref="C6:I7"/>
    <mergeCell ref="C8:I8"/>
    <mergeCell ref="C9:C10"/>
    <mergeCell ref="D9:D10"/>
    <mergeCell ref="E9:E10"/>
    <mergeCell ref="F9:F10"/>
    <mergeCell ref="G9:G10"/>
  </mergeCells>
  <hyperlinks>
    <hyperlink ref="C1" location="Indice!A1" display="Indice" xr:uid="{D5148D61-DDC1-4454-959C-5F96CDC0F9F6}"/>
  </hyperlink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CE14-A53D-4627-92D2-4B72B9C3D39A}">
  <sheetPr codeName="Hoja58"/>
  <dimension ref="A1:J31"/>
  <sheetViews>
    <sheetView showGridLines="0" workbookViewId="0">
      <selection activeCell="B9" sqref="B9"/>
    </sheetView>
  </sheetViews>
  <sheetFormatPr baseColWidth="10" defaultColWidth="11.42578125" defaultRowHeight="15"/>
  <cols>
    <col min="1" max="2" width="11.42578125" style="1"/>
    <col min="3" max="3" width="16.85546875" style="1" bestFit="1" customWidth="1"/>
    <col min="4" max="4" width="22.28515625" style="1" customWidth="1"/>
    <col min="5" max="5" width="23.7109375" style="1" bestFit="1" customWidth="1"/>
    <col min="6" max="6" width="20.5703125" style="1" bestFit="1" customWidth="1"/>
    <col min="7" max="7" width="16.140625" style="1" bestFit="1" customWidth="1"/>
    <col min="8" max="8" width="36" style="1" bestFit="1" customWidth="1"/>
    <col min="9" max="9" width="29" style="1" bestFit="1" customWidth="1"/>
    <col min="10" max="16384" width="11.42578125" style="1"/>
  </cols>
  <sheetData>
    <row r="1" spans="1:10" ht="15" customHeight="1">
      <c r="A1" s="1119" t="s">
        <v>549</v>
      </c>
      <c r="B1" s="1119"/>
      <c r="C1" s="1171"/>
      <c r="D1" s="1119"/>
      <c r="E1" s="1119"/>
      <c r="F1" s="1119"/>
      <c r="G1" s="1119"/>
      <c r="H1" s="1119"/>
      <c r="I1" s="1119"/>
    </row>
    <row r="2" spans="1:10" ht="15" customHeight="1">
      <c r="A2" s="1120" t="s">
        <v>550</v>
      </c>
      <c r="B2" s="1120"/>
      <c r="C2" s="1120"/>
      <c r="D2" s="1120"/>
      <c r="E2" s="1120"/>
      <c r="F2" s="1120"/>
      <c r="G2" s="1120"/>
      <c r="H2" s="1120"/>
      <c r="I2" s="1120"/>
    </row>
    <row r="3" spans="1:10" s="496" customFormat="1" ht="15" customHeight="1">
      <c r="A3" s="1121" t="s">
        <v>551</v>
      </c>
      <c r="B3" s="1121"/>
      <c r="C3" s="1121"/>
      <c r="D3" s="1121"/>
      <c r="E3" s="1121"/>
      <c r="F3" s="1121"/>
      <c r="G3" s="1121"/>
      <c r="H3" s="1121"/>
      <c r="I3" s="1121"/>
    </row>
    <row r="4" spans="1:10" s="496" customFormat="1">
      <c r="A4" s="498"/>
      <c r="B4" s="498"/>
      <c r="C4" s="498"/>
      <c r="D4" s="498"/>
      <c r="E4" s="498"/>
      <c r="F4" s="498"/>
      <c r="G4" s="498"/>
    </row>
    <row r="5" spans="1:10" ht="15" customHeight="1">
      <c r="A5" s="496"/>
      <c r="B5" s="498"/>
      <c r="C5" s="498"/>
      <c r="D5" s="498"/>
      <c r="E5" s="498"/>
      <c r="F5" s="498"/>
      <c r="G5" s="498"/>
    </row>
    <row r="7" spans="1:10" ht="15" customHeight="1">
      <c r="B7" s="951" t="s">
        <v>1086</v>
      </c>
      <c r="C7" s="951"/>
      <c r="D7" s="951"/>
      <c r="E7" s="951"/>
      <c r="F7" s="951"/>
      <c r="G7" s="951"/>
      <c r="H7" s="951"/>
      <c r="I7" s="951"/>
      <c r="J7" s="951"/>
    </row>
    <row r="8" spans="1:10" ht="15" customHeight="1">
      <c r="B8" s="951"/>
      <c r="C8" s="951"/>
      <c r="D8" s="951"/>
      <c r="E8" s="951"/>
      <c r="F8" s="951"/>
      <c r="G8" s="951"/>
      <c r="H8" s="951"/>
      <c r="I8" s="951"/>
      <c r="J8" s="951"/>
    </row>
    <row r="9" spans="1:10">
      <c r="C9" s="951" t="s">
        <v>552</v>
      </c>
      <c r="D9" s="951"/>
      <c r="E9" s="951"/>
      <c r="F9" s="951"/>
      <c r="G9" s="951"/>
      <c r="H9" s="951"/>
      <c r="I9" s="951"/>
    </row>
    <row r="10" spans="1:10">
      <c r="C10" s="1211" t="s">
        <v>553</v>
      </c>
      <c r="D10" s="1213" t="s">
        <v>554</v>
      </c>
      <c r="E10" s="1213" t="s">
        <v>555</v>
      </c>
      <c r="F10" s="1206" t="s">
        <v>556</v>
      </c>
      <c r="G10" s="1206" t="s">
        <v>557</v>
      </c>
      <c r="H10" s="1206" t="s">
        <v>558</v>
      </c>
      <c r="I10" s="1207" t="s">
        <v>559</v>
      </c>
    </row>
    <row r="11" spans="1:10" ht="15.75" thickBot="1">
      <c r="C11" s="1212"/>
      <c r="D11" s="1176"/>
      <c r="E11" s="1176"/>
      <c r="F11" s="1154"/>
      <c r="G11" s="1154"/>
      <c r="H11" s="1154"/>
      <c r="I11" s="1208"/>
    </row>
    <row r="12" spans="1:10" ht="60">
      <c r="C12" s="1222" t="s">
        <v>626</v>
      </c>
      <c r="D12" s="296" t="s">
        <v>627</v>
      </c>
      <c r="E12" s="297" t="s">
        <v>628</v>
      </c>
      <c r="F12" s="298">
        <v>380</v>
      </c>
      <c r="G12" s="298">
        <v>396</v>
      </c>
      <c r="H12" s="299">
        <f t="shared" ref="H12:H14" si="0">G12/F12</f>
        <v>1.0421052631578946</v>
      </c>
      <c r="I12" s="300">
        <v>23487464.379999999</v>
      </c>
    </row>
    <row r="13" spans="1:10" ht="90.75" thickBot="1">
      <c r="C13" s="1198"/>
      <c r="D13" s="309" t="s">
        <v>629</v>
      </c>
      <c r="E13" s="310" t="s">
        <v>630</v>
      </c>
      <c r="F13" s="311">
        <v>380</v>
      </c>
      <c r="G13" s="311">
        <v>378</v>
      </c>
      <c r="H13" s="312">
        <f t="shared" si="0"/>
        <v>0.99473684210526314</v>
      </c>
      <c r="I13" s="313">
        <v>10424794</v>
      </c>
    </row>
    <row r="14" spans="1:10" ht="75.75" thickBot="1">
      <c r="C14" s="1223"/>
      <c r="D14" s="302" t="s">
        <v>631</v>
      </c>
      <c r="E14" s="303" t="s">
        <v>632</v>
      </c>
      <c r="F14" s="304">
        <v>360</v>
      </c>
      <c r="G14" s="304">
        <v>384</v>
      </c>
      <c r="H14" s="305">
        <f t="shared" si="0"/>
        <v>1.0666666666666667</v>
      </c>
      <c r="I14" s="306">
        <v>2248553</v>
      </c>
    </row>
    <row r="15" spans="1:10">
      <c r="C15" s="1214" t="s">
        <v>605</v>
      </c>
      <c r="D15" s="1215"/>
      <c r="E15" s="1215"/>
      <c r="F15" s="1215"/>
      <c r="G15" s="1215"/>
      <c r="H15" s="1215"/>
      <c r="I15" s="319">
        <f>SUM(I12:I14)</f>
        <v>36160811.379999995</v>
      </c>
    </row>
    <row r="16" spans="1:10">
      <c r="C16" s="30" t="s">
        <v>155</v>
      </c>
    </row>
    <row r="17" spans="3:3">
      <c r="C17" s="317"/>
    </row>
    <row r="18" spans="3:3">
      <c r="C18" s="317"/>
    </row>
    <row r="31" spans="3:3" ht="102" customHeight="1"/>
  </sheetData>
  <mergeCells count="14">
    <mergeCell ref="H10:H11"/>
    <mergeCell ref="I10:I11"/>
    <mergeCell ref="C12:C14"/>
    <mergeCell ref="C15:H15"/>
    <mergeCell ref="A1:I1"/>
    <mergeCell ref="A2:I2"/>
    <mergeCell ref="A3:I3"/>
    <mergeCell ref="B7:J8"/>
    <mergeCell ref="C9:I9"/>
    <mergeCell ref="C10:C11"/>
    <mergeCell ref="D10:D11"/>
    <mergeCell ref="E10:E11"/>
    <mergeCell ref="F10:F11"/>
    <mergeCell ref="G10:G11"/>
  </mergeCells>
  <hyperlinks>
    <hyperlink ref="C1" location="Indice!A1" display="Indice" xr:uid="{9F776FF6-91A9-4130-866C-A5D24112C3FF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BFE3-2642-4744-8B4A-EEC3B9DEF59C}">
  <dimension ref="A1:Q81"/>
  <sheetViews>
    <sheetView showGridLines="0" zoomScale="78" zoomScaleNormal="78" workbookViewId="0">
      <selection activeCell="B6" sqref="B6:L6"/>
    </sheetView>
  </sheetViews>
  <sheetFormatPr baseColWidth="10" defaultColWidth="11.42578125" defaultRowHeight="15"/>
  <cols>
    <col min="1" max="1" width="10.42578125" style="1" customWidth="1"/>
    <col min="2" max="2" width="85.7109375" style="1" customWidth="1"/>
    <col min="3" max="3" width="21.140625" style="1" hidden="1" customWidth="1"/>
    <col min="4" max="5" width="22" style="1" hidden="1" customWidth="1"/>
    <col min="6" max="8" width="20.28515625" style="1" hidden="1" customWidth="1"/>
    <col min="9" max="9" width="18.5703125" style="1" hidden="1" customWidth="1"/>
    <col min="10" max="10" width="19" style="1" customWidth="1"/>
    <col min="11" max="11" width="10.28515625" style="1" customWidth="1"/>
    <col min="12" max="12" width="14.5703125" style="1" bestFit="1" customWidth="1"/>
    <col min="13" max="13" width="18.42578125" style="1" bestFit="1" customWidth="1"/>
    <col min="14" max="14" width="24.140625" style="1" bestFit="1" customWidth="1"/>
    <col min="15" max="15" width="23.85546875" style="1" bestFit="1" customWidth="1"/>
    <col min="16" max="20" width="11.42578125" style="1"/>
    <col min="21" max="21" width="30.140625" style="1" bestFit="1" customWidth="1"/>
    <col min="22" max="22" width="19.42578125" style="1" bestFit="1" customWidth="1"/>
    <col min="23" max="23" width="14.42578125" style="1" bestFit="1" customWidth="1"/>
    <col min="24" max="24" width="19.42578125" style="1" bestFit="1" customWidth="1"/>
    <col min="25" max="25" width="14.42578125" style="1" bestFit="1" customWidth="1"/>
    <col min="26" max="26" width="20" style="1" customWidth="1"/>
    <col min="27" max="27" width="13.140625" style="1" bestFit="1" customWidth="1"/>
    <col min="28" max="28" width="7.140625" style="1" bestFit="1" customWidth="1"/>
    <col min="29" max="29" width="9.140625" style="1" bestFit="1" customWidth="1"/>
    <col min="30" max="257" width="11.42578125" style="1"/>
    <col min="258" max="258" width="10.42578125" style="1" customWidth="1"/>
    <col min="259" max="259" width="79.28515625" style="1" customWidth="1"/>
    <col min="260" max="260" width="13.42578125" style="1" bestFit="1" customWidth="1"/>
    <col min="261" max="261" width="17.42578125" style="1" customWidth="1"/>
    <col min="262" max="262" width="19.42578125" style="1" bestFit="1" customWidth="1"/>
    <col min="263" max="263" width="13.42578125" style="1" bestFit="1" customWidth="1"/>
    <col min="264" max="264" width="10" style="1" bestFit="1" customWidth="1"/>
    <col min="265" max="265" width="16" style="1" customWidth="1"/>
    <col min="266" max="266" width="12.28515625" style="1" customWidth="1"/>
    <col min="267" max="267" width="10.28515625" style="1" customWidth="1"/>
    <col min="268" max="268" width="11.140625" style="1" customWidth="1"/>
    <col min="269" max="269" width="11.42578125" style="1"/>
    <col min="270" max="270" width="17.85546875" style="1" bestFit="1" customWidth="1"/>
    <col min="271" max="271" width="20.28515625" style="1" bestFit="1" customWidth="1"/>
    <col min="272" max="276" width="11.42578125" style="1"/>
    <col min="277" max="277" width="30.140625" style="1" bestFit="1" customWidth="1"/>
    <col min="278" max="278" width="19.42578125" style="1" bestFit="1" customWidth="1"/>
    <col min="279" max="279" width="14.42578125" style="1" bestFit="1" customWidth="1"/>
    <col min="280" max="280" width="19.42578125" style="1" bestFit="1" customWidth="1"/>
    <col min="281" max="281" width="14.42578125" style="1" bestFit="1" customWidth="1"/>
    <col min="282" max="282" width="20" style="1" customWidth="1"/>
    <col min="283" max="283" width="13.140625" style="1" bestFit="1" customWidth="1"/>
    <col min="284" max="284" width="7.140625" style="1" bestFit="1" customWidth="1"/>
    <col min="285" max="285" width="9.140625" style="1" bestFit="1" customWidth="1"/>
    <col min="286" max="513" width="11.42578125" style="1"/>
    <col min="514" max="514" width="10.42578125" style="1" customWidth="1"/>
    <col min="515" max="515" width="79.28515625" style="1" customWidth="1"/>
    <col min="516" max="516" width="13.42578125" style="1" bestFit="1" customWidth="1"/>
    <col min="517" max="517" width="17.42578125" style="1" customWidth="1"/>
    <col min="518" max="518" width="19.42578125" style="1" bestFit="1" customWidth="1"/>
    <col min="519" max="519" width="13.42578125" style="1" bestFit="1" customWidth="1"/>
    <col min="520" max="520" width="10" style="1" bestFit="1" customWidth="1"/>
    <col min="521" max="521" width="16" style="1" customWidth="1"/>
    <col min="522" max="522" width="12.28515625" style="1" customWidth="1"/>
    <col min="523" max="523" width="10.28515625" style="1" customWidth="1"/>
    <col min="524" max="524" width="11.140625" style="1" customWidth="1"/>
    <col min="525" max="525" width="11.42578125" style="1"/>
    <col min="526" max="526" width="17.85546875" style="1" bestFit="1" customWidth="1"/>
    <col min="527" max="527" width="20.28515625" style="1" bestFit="1" customWidth="1"/>
    <col min="528" max="532" width="11.42578125" style="1"/>
    <col min="533" max="533" width="30.140625" style="1" bestFit="1" customWidth="1"/>
    <col min="534" max="534" width="19.42578125" style="1" bestFit="1" customWidth="1"/>
    <col min="535" max="535" width="14.42578125" style="1" bestFit="1" customWidth="1"/>
    <col min="536" max="536" width="19.42578125" style="1" bestFit="1" customWidth="1"/>
    <col min="537" max="537" width="14.42578125" style="1" bestFit="1" customWidth="1"/>
    <col min="538" max="538" width="20" style="1" customWidth="1"/>
    <col min="539" max="539" width="13.140625" style="1" bestFit="1" customWidth="1"/>
    <col min="540" max="540" width="7.140625" style="1" bestFit="1" customWidth="1"/>
    <col min="541" max="541" width="9.140625" style="1" bestFit="1" customWidth="1"/>
    <col min="542" max="769" width="11.42578125" style="1"/>
    <col min="770" max="770" width="10.42578125" style="1" customWidth="1"/>
    <col min="771" max="771" width="79.28515625" style="1" customWidth="1"/>
    <col min="772" max="772" width="13.42578125" style="1" bestFit="1" customWidth="1"/>
    <col min="773" max="773" width="17.42578125" style="1" customWidth="1"/>
    <col min="774" max="774" width="19.42578125" style="1" bestFit="1" customWidth="1"/>
    <col min="775" max="775" width="13.42578125" style="1" bestFit="1" customWidth="1"/>
    <col min="776" max="776" width="10" style="1" bestFit="1" customWidth="1"/>
    <col min="777" max="777" width="16" style="1" customWidth="1"/>
    <col min="778" max="778" width="12.28515625" style="1" customWidth="1"/>
    <col min="779" max="779" width="10.28515625" style="1" customWidth="1"/>
    <col min="780" max="780" width="11.140625" style="1" customWidth="1"/>
    <col min="781" max="781" width="11.42578125" style="1"/>
    <col min="782" max="782" width="17.85546875" style="1" bestFit="1" customWidth="1"/>
    <col min="783" max="783" width="20.28515625" style="1" bestFit="1" customWidth="1"/>
    <col min="784" max="788" width="11.42578125" style="1"/>
    <col min="789" max="789" width="30.140625" style="1" bestFit="1" customWidth="1"/>
    <col min="790" max="790" width="19.42578125" style="1" bestFit="1" customWidth="1"/>
    <col min="791" max="791" width="14.42578125" style="1" bestFit="1" customWidth="1"/>
    <col min="792" max="792" width="19.42578125" style="1" bestFit="1" customWidth="1"/>
    <col min="793" max="793" width="14.42578125" style="1" bestFit="1" customWidth="1"/>
    <col min="794" max="794" width="20" style="1" customWidth="1"/>
    <col min="795" max="795" width="13.140625" style="1" bestFit="1" customWidth="1"/>
    <col min="796" max="796" width="7.140625" style="1" bestFit="1" customWidth="1"/>
    <col min="797" max="797" width="9.140625" style="1" bestFit="1" customWidth="1"/>
    <col min="798" max="1025" width="11.42578125" style="1"/>
    <col min="1026" max="1026" width="10.42578125" style="1" customWidth="1"/>
    <col min="1027" max="1027" width="79.28515625" style="1" customWidth="1"/>
    <col min="1028" max="1028" width="13.42578125" style="1" bestFit="1" customWidth="1"/>
    <col min="1029" max="1029" width="17.42578125" style="1" customWidth="1"/>
    <col min="1030" max="1030" width="19.42578125" style="1" bestFit="1" customWidth="1"/>
    <col min="1031" max="1031" width="13.42578125" style="1" bestFit="1" customWidth="1"/>
    <col min="1032" max="1032" width="10" style="1" bestFit="1" customWidth="1"/>
    <col min="1033" max="1033" width="16" style="1" customWidth="1"/>
    <col min="1034" max="1034" width="12.28515625" style="1" customWidth="1"/>
    <col min="1035" max="1035" width="10.28515625" style="1" customWidth="1"/>
    <col min="1036" max="1036" width="11.140625" style="1" customWidth="1"/>
    <col min="1037" max="1037" width="11.42578125" style="1"/>
    <col min="1038" max="1038" width="17.85546875" style="1" bestFit="1" customWidth="1"/>
    <col min="1039" max="1039" width="20.28515625" style="1" bestFit="1" customWidth="1"/>
    <col min="1040" max="1044" width="11.42578125" style="1"/>
    <col min="1045" max="1045" width="30.140625" style="1" bestFit="1" customWidth="1"/>
    <col min="1046" max="1046" width="19.42578125" style="1" bestFit="1" customWidth="1"/>
    <col min="1047" max="1047" width="14.42578125" style="1" bestFit="1" customWidth="1"/>
    <col min="1048" max="1048" width="19.42578125" style="1" bestFit="1" customWidth="1"/>
    <col min="1049" max="1049" width="14.42578125" style="1" bestFit="1" customWidth="1"/>
    <col min="1050" max="1050" width="20" style="1" customWidth="1"/>
    <col min="1051" max="1051" width="13.140625" style="1" bestFit="1" customWidth="1"/>
    <col min="1052" max="1052" width="7.140625" style="1" bestFit="1" customWidth="1"/>
    <col min="1053" max="1053" width="9.140625" style="1" bestFit="1" customWidth="1"/>
    <col min="1054" max="1281" width="11.42578125" style="1"/>
    <col min="1282" max="1282" width="10.42578125" style="1" customWidth="1"/>
    <col min="1283" max="1283" width="79.28515625" style="1" customWidth="1"/>
    <col min="1284" max="1284" width="13.42578125" style="1" bestFit="1" customWidth="1"/>
    <col min="1285" max="1285" width="17.42578125" style="1" customWidth="1"/>
    <col min="1286" max="1286" width="19.42578125" style="1" bestFit="1" customWidth="1"/>
    <col min="1287" max="1287" width="13.42578125" style="1" bestFit="1" customWidth="1"/>
    <col min="1288" max="1288" width="10" style="1" bestFit="1" customWidth="1"/>
    <col min="1289" max="1289" width="16" style="1" customWidth="1"/>
    <col min="1290" max="1290" width="12.28515625" style="1" customWidth="1"/>
    <col min="1291" max="1291" width="10.28515625" style="1" customWidth="1"/>
    <col min="1292" max="1292" width="11.140625" style="1" customWidth="1"/>
    <col min="1293" max="1293" width="11.42578125" style="1"/>
    <col min="1294" max="1294" width="17.85546875" style="1" bestFit="1" customWidth="1"/>
    <col min="1295" max="1295" width="20.28515625" style="1" bestFit="1" customWidth="1"/>
    <col min="1296" max="1300" width="11.42578125" style="1"/>
    <col min="1301" max="1301" width="30.140625" style="1" bestFit="1" customWidth="1"/>
    <col min="1302" max="1302" width="19.42578125" style="1" bestFit="1" customWidth="1"/>
    <col min="1303" max="1303" width="14.42578125" style="1" bestFit="1" customWidth="1"/>
    <col min="1304" max="1304" width="19.42578125" style="1" bestFit="1" customWidth="1"/>
    <col min="1305" max="1305" width="14.42578125" style="1" bestFit="1" customWidth="1"/>
    <col min="1306" max="1306" width="20" style="1" customWidth="1"/>
    <col min="1307" max="1307" width="13.140625" style="1" bestFit="1" customWidth="1"/>
    <col min="1308" max="1308" width="7.140625" style="1" bestFit="1" customWidth="1"/>
    <col min="1309" max="1309" width="9.140625" style="1" bestFit="1" customWidth="1"/>
    <col min="1310" max="1537" width="11.42578125" style="1"/>
    <col min="1538" max="1538" width="10.42578125" style="1" customWidth="1"/>
    <col min="1539" max="1539" width="79.28515625" style="1" customWidth="1"/>
    <col min="1540" max="1540" width="13.42578125" style="1" bestFit="1" customWidth="1"/>
    <col min="1541" max="1541" width="17.42578125" style="1" customWidth="1"/>
    <col min="1542" max="1542" width="19.42578125" style="1" bestFit="1" customWidth="1"/>
    <col min="1543" max="1543" width="13.42578125" style="1" bestFit="1" customWidth="1"/>
    <col min="1544" max="1544" width="10" style="1" bestFit="1" customWidth="1"/>
    <col min="1545" max="1545" width="16" style="1" customWidth="1"/>
    <col min="1546" max="1546" width="12.28515625" style="1" customWidth="1"/>
    <col min="1547" max="1547" width="10.28515625" style="1" customWidth="1"/>
    <col min="1548" max="1548" width="11.140625" style="1" customWidth="1"/>
    <col min="1549" max="1549" width="11.42578125" style="1"/>
    <col min="1550" max="1550" width="17.85546875" style="1" bestFit="1" customWidth="1"/>
    <col min="1551" max="1551" width="20.28515625" style="1" bestFit="1" customWidth="1"/>
    <col min="1552" max="1556" width="11.42578125" style="1"/>
    <col min="1557" max="1557" width="30.140625" style="1" bestFit="1" customWidth="1"/>
    <col min="1558" max="1558" width="19.42578125" style="1" bestFit="1" customWidth="1"/>
    <col min="1559" max="1559" width="14.42578125" style="1" bestFit="1" customWidth="1"/>
    <col min="1560" max="1560" width="19.42578125" style="1" bestFit="1" customWidth="1"/>
    <col min="1561" max="1561" width="14.42578125" style="1" bestFit="1" customWidth="1"/>
    <col min="1562" max="1562" width="20" style="1" customWidth="1"/>
    <col min="1563" max="1563" width="13.140625" style="1" bestFit="1" customWidth="1"/>
    <col min="1564" max="1564" width="7.140625" style="1" bestFit="1" customWidth="1"/>
    <col min="1565" max="1565" width="9.140625" style="1" bestFit="1" customWidth="1"/>
    <col min="1566" max="1793" width="11.42578125" style="1"/>
    <col min="1794" max="1794" width="10.42578125" style="1" customWidth="1"/>
    <col min="1795" max="1795" width="79.28515625" style="1" customWidth="1"/>
    <col min="1796" max="1796" width="13.42578125" style="1" bestFit="1" customWidth="1"/>
    <col min="1797" max="1797" width="17.42578125" style="1" customWidth="1"/>
    <col min="1798" max="1798" width="19.42578125" style="1" bestFit="1" customWidth="1"/>
    <col min="1799" max="1799" width="13.42578125" style="1" bestFit="1" customWidth="1"/>
    <col min="1800" max="1800" width="10" style="1" bestFit="1" customWidth="1"/>
    <col min="1801" max="1801" width="16" style="1" customWidth="1"/>
    <col min="1802" max="1802" width="12.28515625" style="1" customWidth="1"/>
    <col min="1803" max="1803" width="10.28515625" style="1" customWidth="1"/>
    <col min="1804" max="1804" width="11.140625" style="1" customWidth="1"/>
    <col min="1805" max="1805" width="11.42578125" style="1"/>
    <col min="1806" max="1806" width="17.85546875" style="1" bestFit="1" customWidth="1"/>
    <col min="1807" max="1807" width="20.28515625" style="1" bestFit="1" customWidth="1"/>
    <col min="1808" max="1812" width="11.42578125" style="1"/>
    <col min="1813" max="1813" width="30.140625" style="1" bestFit="1" customWidth="1"/>
    <col min="1814" max="1814" width="19.42578125" style="1" bestFit="1" customWidth="1"/>
    <col min="1815" max="1815" width="14.42578125" style="1" bestFit="1" customWidth="1"/>
    <col min="1816" max="1816" width="19.42578125" style="1" bestFit="1" customWidth="1"/>
    <col min="1817" max="1817" width="14.42578125" style="1" bestFit="1" customWidth="1"/>
    <col min="1818" max="1818" width="20" style="1" customWidth="1"/>
    <col min="1819" max="1819" width="13.140625" style="1" bestFit="1" customWidth="1"/>
    <col min="1820" max="1820" width="7.140625" style="1" bestFit="1" customWidth="1"/>
    <col min="1821" max="1821" width="9.140625" style="1" bestFit="1" customWidth="1"/>
    <col min="1822" max="2049" width="11.42578125" style="1"/>
    <col min="2050" max="2050" width="10.42578125" style="1" customWidth="1"/>
    <col min="2051" max="2051" width="79.28515625" style="1" customWidth="1"/>
    <col min="2052" max="2052" width="13.42578125" style="1" bestFit="1" customWidth="1"/>
    <col min="2053" max="2053" width="17.42578125" style="1" customWidth="1"/>
    <col min="2054" max="2054" width="19.42578125" style="1" bestFit="1" customWidth="1"/>
    <col min="2055" max="2055" width="13.42578125" style="1" bestFit="1" customWidth="1"/>
    <col min="2056" max="2056" width="10" style="1" bestFit="1" customWidth="1"/>
    <col min="2057" max="2057" width="16" style="1" customWidth="1"/>
    <col min="2058" max="2058" width="12.28515625" style="1" customWidth="1"/>
    <col min="2059" max="2059" width="10.28515625" style="1" customWidth="1"/>
    <col min="2060" max="2060" width="11.140625" style="1" customWidth="1"/>
    <col min="2061" max="2061" width="11.42578125" style="1"/>
    <col min="2062" max="2062" width="17.85546875" style="1" bestFit="1" customWidth="1"/>
    <col min="2063" max="2063" width="20.28515625" style="1" bestFit="1" customWidth="1"/>
    <col min="2064" max="2068" width="11.42578125" style="1"/>
    <col min="2069" max="2069" width="30.140625" style="1" bestFit="1" customWidth="1"/>
    <col min="2070" max="2070" width="19.42578125" style="1" bestFit="1" customWidth="1"/>
    <col min="2071" max="2071" width="14.42578125" style="1" bestFit="1" customWidth="1"/>
    <col min="2072" max="2072" width="19.42578125" style="1" bestFit="1" customWidth="1"/>
    <col min="2073" max="2073" width="14.42578125" style="1" bestFit="1" customWidth="1"/>
    <col min="2074" max="2074" width="20" style="1" customWidth="1"/>
    <col min="2075" max="2075" width="13.140625" style="1" bestFit="1" customWidth="1"/>
    <col min="2076" max="2076" width="7.140625" style="1" bestFit="1" customWidth="1"/>
    <col min="2077" max="2077" width="9.140625" style="1" bestFit="1" customWidth="1"/>
    <col min="2078" max="2305" width="11.42578125" style="1"/>
    <col min="2306" max="2306" width="10.42578125" style="1" customWidth="1"/>
    <col min="2307" max="2307" width="79.28515625" style="1" customWidth="1"/>
    <col min="2308" max="2308" width="13.42578125" style="1" bestFit="1" customWidth="1"/>
    <col min="2309" max="2309" width="17.42578125" style="1" customWidth="1"/>
    <col min="2310" max="2310" width="19.42578125" style="1" bestFit="1" customWidth="1"/>
    <col min="2311" max="2311" width="13.42578125" style="1" bestFit="1" customWidth="1"/>
    <col min="2312" max="2312" width="10" style="1" bestFit="1" customWidth="1"/>
    <col min="2313" max="2313" width="16" style="1" customWidth="1"/>
    <col min="2314" max="2314" width="12.28515625" style="1" customWidth="1"/>
    <col min="2315" max="2315" width="10.28515625" style="1" customWidth="1"/>
    <col min="2316" max="2316" width="11.140625" style="1" customWidth="1"/>
    <col min="2317" max="2317" width="11.42578125" style="1"/>
    <col min="2318" max="2318" width="17.85546875" style="1" bestFit="1" customWidth="1"/>
    <col min="2319" max="2319" width="20.28515625" style="1" bestFit="1" customWidth="1"/>
    <col min="2320" max="2324" width="11.42578125" style="1"/>
    <col min="2325" max="2325" width="30.140625" style="1" bestFit="1" customWidth="1"/>
    <col min="2326" max="2326" width="19.42578125" style="1" bestFit="1" customWidth="1"/>
    <col min="2327" max="2327" width="14.42578125" style="1" bestFit="1" customWidth="1"/>
    <col min="2328" max="2328" width="19.42578125" style="1" bestFit="1" customWidth="1"/>
    <col min="2329" max="2329" width="14.42578125" style="1" bestFit="1" customWidth="1"/>
    <col min="2330" max="2330" width="20" style="1" customWidth="1"/>
    <col min="2331" max="2331" width="13.140625" style="1" bestFit="1" customWidth="1"/>
    <col min="2332" max="2332" width="7.140625" style="1" bestFit="1" customWidth="1"/>
    <col min="2333" max="2333" width="9.140625" style="1" bestFit="1" customWidth="1"/>
    <col min="2334" max="2561" width="11.42578125" style="1"/>
    <col min="2562" max="2562" width="10.42578125" style="1" customWidth="1"/>
    <col min="2563" max="2563" width="79.28515625" style="1" customWidth="1"/>
    <col min="2564" max="2564" width="13.42578125" style="1" bestFit="1" customWidth="1"/>
    <col min="2565" max="2565" width="17.42578125" style="1" customWidth="1"/>
    <col min="2566" max="2566" width="19.42578125" style="1" bestFit="1" customWidth="1"/>
    <col min="2567" max="2567" width="13.42578125" style="1" bestFit="1" customWidth="1"/>
    <col min="2568" max="2568" width="10" style="1" bestFit="1" customWidth="1"/>
    <col min="2569" max="2569" width="16" style="1" customWidth="1"/>
    <col min="2570" max="2570" width="12.28515625" style="1" customWidth="1"/>
    <col min="2571" max="2571" width="10.28515625" style="1" customWidth="1"/>
    <col min="2572" max="2572" width="11.140625" style="1" customWidth="1"/>
    <col min="2573" max="2573" width="11.42578125" style="1"/>
    <col min="2574" max="2574" width="17.85546875" style="1" bestFit="1" customWidth="1"/>
    <col min="2575" max="2575" width="20.28515625" style="1" bestFit="1" customWidth="1"/>
    <col min="2576" max="2580" width="11.42578125" style="1"/>
    <col min="2581" max="2581" width="30.140625" style="1" bestFit="1" customWidth="1"/>
    <col min="2582" max="2582" width="19.42578125" style="1" bestFit="1" customWidth="1"/>
    <col min="2583" max="2583" width="14.42578125" style="1" bestFit="1" customWidth="1"/>
    <col min="2584" max="2584" width="19.42578125" style="1" bestFit="1" customWidth="1"/>
    <col min="2585" max="2585" width="14.42578125" style="1" bestFit="1" customWidth="1"/>
    <col min="2586" max="2586" width="20" style="1" customWidth="1"/>
    <col min="2587" max="2587" width="13.140625" style="1" bestFit="1" customWidth="1"/>
    <col min="2588" max="2588" width="7.140625" style="1" bestFit="1" customWidth="1"/>
    <col min="2589" max="2589" width="9.140625" style="1" bestFit="1" customWidth="1"/>
    <col min="2590" max="2817" width="11.42578125" style="1"/>
    <col min="2818" max="2818" width="10.42578125" style="1" customWidth="1"/>
    <col min="2819" max="2819" width="79.28515625" style="1" customWidth="1"/>
    <col min="2820" max="2820" width="13.42578125" style="1" bestFit="1" customWidth="1"/>
    <col min="2821" max="2821" width="17.42578125" style="1" customWidth="1"/>
    <col min="2822" max="2822" width="19.42578125" style="1" bestFit="1" customWidth="1"/>
    <col min="2823" max="2823" width="13.42578125" style="1" bestFit="1" customWidth="1"/>
    <col min="2824" max="2824" width="10" style="1" bestFit="1" customWidth="1"/>
    <col min="2825" max="2825" width="16" style="1" customWidth="1"/>
    <col min="2826" max="2826" width="12.28515625" style="1" customWidth="1"/>
    <col min="2827" max="2827" width="10.28515625" style="1" customWidth="1"/>
    <col min="2828" max="2828" width="11.140625" style="1" customWidth="1"/>
    <col min="2829" max="2829" width="11.42578125" style="1"/>
    <col min="2830" max="2830" width="17.85546875" style="1" bestFit="1" customWidth="1"/>
    <col min="2831" max="2831" width="20.28515625" style="1" bestFit="1" customWidth="1"/>
    <col min="2832" max="2836" width="11.42578125" style="1"/>
    <col min="2837" max="2837" width="30.140625" style="1" bestFit="1" customWidth="1"/>
    <col min="2838" max="2838" width="19.42578125" style="1" bestFit="1" customWidth="1"/>
    <col min="2839" max="2839" width="14.42578125" style="1" bestFit="1" customWidth="1"/>
    <col min="2840" max="2840" width="19.42578125" style="1" bestFit="1" customWidth="1"/>
    <col min="2841" max="2841" width="14.42578125" style="1" bestFit="1" customWidth="1"/>
    <col min="2842" max="2842" width="20" style="1" customWidth="1"/>
    <col min="2843" max="2843" width="13.140625" style="1" bestFit="1" customWidth="1"/>
    <col min="2844" max="2844" width="7.140625" style="1" bestFit="1" customWidth="1"/>
    <col min="2845" max="2845" width="9.140625" style="1" bestFit="1" customWidth="1"/>
    <col min="2846" max="3073" width="11.42578125" style="1"/>
    <col min="3074" max="3074" width="10.42578125" style="1" customWidth="1"/>
    <col min="3075" max="3075" width="79.28515625" style="1" customWidth="1"/>
    <col min="3076" max="3076" width="13.42578125" style="1" bestFit="1" customWidth="1"/>
    <col min="3077" max="3077" width="17.42578125" style="1" customWidth="1"/>
    <col min="3078" max="3078" width="19.42578125" style="1" bestFit="1" customWidth="1"/>
    <col min="3079" max="3079" width="13.42578125" style="1" bestFit="1" customWidth="1"/>
    <col min="3080" max="3080" width="10" style="1" bestFit="1" customWidth="1"/>
    <col min="3081" max="3081" width="16" style="1" customWidth="1"/>
    <col min="3082" max="3082" width="12.28515625" style="1" customWidth="1"/>
    <col min="3083" max="3083" width="10.28515625" style="1" customWidth="1"/>
    <col min="3084" max="3084" width="11.140625" style="1" customWidth="1"/>
    <col min="3085" max="3085" width="11.42578125" style="1"/>
    <col min="3086" max="3086" width="17.85546875" style="1" bestFit="1" customWidth="1"/>
    <col min="3087" max="3087" width="20.28515625" style="1" bestFit="1" customWidth="1"/>
    <col min="3088" max="3092" width="11.42578125" style="1"/>
    <col min="3093" max="3093" width="30.140625" style="1" bestFit="1" customWidth="1"/>
    <col min="3094" max="3094" width="19.42578125" style="1" bestFit="1" customWidth="1"/>
    <col min="3095" max="3095" width="14.42578125" style="1" bestFit="1" customWidth="1"/>
    <col min="3096" max="3096" width="19.42578125" style="1" bestFit="1" customWidth="1"/>
    <col min="3097" max="3097" width="14.42578125" style="1" bestFit="1" customWidth="1"/>
    <col min="3098" max="3098" width="20" style="1" customWidth="1"/>
    <col min="3099" max="3099" width="13.140625" style="1" bestFit="1" customWidth="1"/>
    <col min="3100" max="3100" width="7.140625" style="1" bestFit="1" customWidth="1"/>
    <col min="3101" max="3101" width="9.140625" style="1" bestFit="1" customWidth="1"/>
    <col min="3102" max="3329" width="11.42578125" style="1"/>
    <col min="3330" max="3330" width="10.42578125" style="1" customWidth="1"/>
    <col min="3331" max="3331" width="79.28515625" style="1" customWidth="1"/>
    <col min="3332" max="3332" width="13.42578125" style="1" bestFit="1" customWidth="1"/>
    <col min="3333" max="3333" width="17.42578125" style="1" customWidth="1"/>
    <col min="3334" max="3334" width="19.42578125" style="1" bestFit="1" customWidth="1"/>
    <col min="3335" max="3335" width="13.42578125" style="1" bestFit="1" customWidth="1"/>
    <col min="3336" max="3336" width="10" style="1" bestFit="1" customWidth="1"/>
    <col min="3337" max="3337" width="16" style="1" customWidth="1"/>
    <col min="3338" max="3338" width="12.28515625" style="1" customWidth="1"/>
    <col min="3339" max="3339" width="10.28515625" style="1" customWidth="1"/>
    <col min="3340" max="3340" width="11.140625" style="1" customWidth="1"/>
    <col min="3341" max="3341" width="11.42578125" style="1"/>
    <col min="3342" max="3342" width="17.85546875" style="1" bestFit="1" customWidth="1"/>
    <col min="3343" max="3343" width="20.28515625" style="1" bestFit="1" customWidth="1"/>
    <col min="3344" max="3348" width="11.42578125" style="1"/>
    <col min="3349" max="3349" width="30.140625" style="1" bestFit="1" customWidth="1"/>
    <col min="3350" max="3350" width="19.42578125" style="1" bestFit="1" customWidth="1"/>
    <col min="3351" max="3351" width="14.42578125" style="1" bestFit="1" customWidth="1"/>
    <col min="3352" max="3352" width="19.42578125" style="1" bestFit="1" customWidth="1"/>
    <col min="3353" max="3353" width="14.42578125" style="1" bestFit="1" customWidth="1"/>
    <col min="3354" max="3354" width="20" style="1" customWidth="1"/>
    <col min="3355" max="3355" width="13.140625" style="1" bestFit="1" customWidth="1"/>
    <col min="3356" max="3356" width="7.140625" style="1" bestFit="1" customWidth="1"/>
    <col min="3357" max="3357" width="9.140625" style="1" bestFit="1" customWidth="1"/>
    <col min="3358" max="3585" width="11.42578125" style="1"/>
    <col min="3586" max="3586" width="10.42578125" style="1" customWidth="1"/>
    <col min="3587" max="3587" width="79.28515625" style="1" customWidth="1"/>
    <col min="3588" max="3588" width="13.42578125" style="1" bestFit="1" customWidth="1"/>
    <col min="3589" max="3589" width="17.42578125" style="1" customWidth="1"/>
    <col min="3590" max="3590" width="19.42578125" style="1" bestFit="1" customWidth="1"/>
    <col min="3591" max="3591" width="13.42578125" style="1" bestFit="1" customWidth="1"/>
    <col min="3592" max="3592" width="10" style="1" bestFit="1" customWidth="1"/>
    <col min="3593" max="3593" width="16" style="1" customWidth="1"/>
    <col min="3594" max="3594" width="12.28515625" style="1" customWidth="1"/>
    <col min="3595" max="3595" width="10.28515625" style="1" customWidth="1"/>
    <col min="3596" max="3596" width="11.140625" style="1" customWidth="1"/>
    <col min="3597" max="3597" width="11.42578125" style="1"/>
    <col min="3598" max="3598" width="17.85546875" style="1" bestFit="1" customWidth="1"/>
    <col min="3599" max="3599" width="20.28515625" style="1" bestFit="1" customWidth="1"/>
    <col min="3600" max="3604" width="11.42578125" style="1"/>
    <col min="3605" max="3605" width="30.140625" style="1" bestFit="1" customWidth="1"/>
    <col min="3606" max="3606" width="19.42578125" style="1" bestFit="1" customWidth="1"/>
    <col min="3607" max="3607" width="14.42578125" style="1" bestFit="1" customWidth="1"/>
    <col min="3608" max="3608" width="19.42578125" style="1" bestFit="1" customWidth="1"/>
    <col min="3609" max="3609" width="14.42578125" style="1" bestFit="1" customWidth="1"/>
    <col min="3610" max="3610" width="20" style="1" customWidth="1"/>
    <col min="3611" max="3611" width="13.140625" style="1" bestFit="1" customWidth="1"/>
    <col min="3612" max="3612" width="7.140625" style="1" bestFit="1" customWidth="1"/>
    <col min="3613" max="3613" width="9.140625" style="1" bestFit="1" customWidth="1"/>
    <col min="3614" max="3841" width="11.42578125" style="1"/>
    <col min="3842" max="3842" width="10.42578125" style="1" customWidth="1"/>
    <col min="3843" max="3843" width="79.28515625" style="1" customWidth="1"/>
    <col min="3844" max="3844" width="13.42578125" style="1" bestFit="1" customWidth="1"/>
    <col min="3845" max="3845" width="17.42578125" style="1" customWidth="1"/>
    <col min="3846" max="3846" width="19.42578125" style="1" bestFit="1" customWidth="1"/>
    <col min="3847" max="3847" width="13.42578125" style="1" bestFit="1" customWidth="1"/>
    <col min="3848" max="3848" width="10" style="1" bestFit="1" customWidth="1"/>
    <col min="3849" max="3849" width="16" style="1" customWidth="1"/>
    <col min="3850" max="3850" width="12.28515625" style="1" customWidth="1"/>
    <col min="3851" max="3851" width="10.28515625" style="1" customWidth="1"/>
    <col min="3852" max="3852" width="11.140625" style="1" customWidth="1"/>
    <col min="3853" max="3853" width="11.42578125" style="1"/>
    <col min="3854" max="3854" width="17.85546875" style="1" bestFit="1" customWidth="1"/>
    <col min="3855" max="3855" width="20.28515625" style="1" bestFit="1" customWidth="1"/>
    <col min="3856" max="3860" width="11.42578125" style="1"/>
    <col min="3861" max="3861" width="30.140625" style="1" bestFit="1" customWidth="1"/>
    <col min="3862" max="3862" width="19.42578125" style="1" bestFit="1" customWidth="1"/>
    <col min="3863" max="3863" width="14.42578125" style="1" bestFit="1" customWidth="1"/>
    <col min="3864" max="3864" width="19.42578125" style="1" bestFit="1" customWidth="1"/>
    <col min="3865" max="3865" width="14.42578125" style="1" bestFit="1" customWidth="1"/>
    <col min="3866" max="3866" width="20" style="1" customWidth="1"/>
    <col min="3867" max="3867" width="13.140625" style="1" bestFit="1" customWidth="1"/>
    <col min="3868" max="3868" width="7.140625" style="1" bestFit="1" customWidth="1"/>
    <col min="3869" max="3869" width="9.140625" style="1" bestFit="1" customWidth="1"/>
    <col min="3870" max="4097" width="11.42578125" style="1"/>
    <col min="4098" max="4098" width="10.42578125" style="1" customWidth="1"/>
    <col min="4099" max="4099" width="79.28515625" style="1" customWidth="1"/>
    <col min="4100" max="4100" width="13.42578125" style="1" bestFit="1" customWidth="1"/>
    <col min="4101" max="4101" width="17.42578125" style="1" customWidth="1"/>
    <col min="4102" max="4102" width="19.42578125" style="1" bestFit="1" customWidth="1"/>
    <col min="4103" max="4103" width="13.42578125" style="1" bestFit="1" customWidth="1"/>
    <col min="4104" max="4104" width="10" style="1" bestFit="1" customWidth="1"/>
    <col min="4105" max="4105" width="16" style="1" customWidth="1"/>
    <col min="4106" max="4106" width="12.28515625" style="1" customWidth="1"/>
    <col min="4107" max="4107" width="10.28515625" style="1" customWidth="1"/>
    <col min="4108" max="4108" width="11.140625" style="1" customWidth="1"/>
    <col min="4109" max="4109" width="11.42578125" style="1"/>
    <col min="4110" max="4110" width="17.85546875" style="1" bestFit="1" customWidth="1"/>
    <col min="4111" max="4111" width="20.28515625" style="1" bestFit="1" customWidth="1"/>
    <col min="4112" max="4116" width="11.42578125" style="1"/>
    <col min="4117" max="4117" width="30.140625" style="1" bestFit="1" customWidth="1"/>
    <col min="4118" max="4118" width="19.42578125" style="1" bestFit="1" customWidth="1"/>
    <col min="4119" max="4119" width="14.42578125" style="1" bestFit="1" customWidth="1"/>
    <col min="4120" max="4120" width="19.42578125" style="1" bestFit="1" customWidth="1"/>
    <col min="4121" max="4121" width="14.42578125" style="1" bestFit="1" customWidth="1"/>
    <col min="4122" max="4122" width="20" style="1" customWidth="1"/>
    <col min="4123" max="4123" width="13.140625" style="1" bestFit="1" customWidth="1"/>
    <col min="4124" max="4124" width="7.140625" style="1" bestFit="1" customWidth="1"/>
    <col min="4125" max="4125" width="9.140625" style="1" bestFit="1" customWidth="1"/>
    <col min="4126" max="4353" width="11.42578125" style="1"/>
    <col min="4354" max="4354" width="10.42578125" style="1" customWidth="1"/>
    <col min="4355" max="4355" width="79.28515625" style="1" customWidth="1"/>
    <col min="4356" max="4356" width="13.42578125" style="1" bestFit="1" customWidth="1"/>
    <col min="4357" max="4357" width="17.42578125" style="1" customWidth="1"/>
    <col min="4358" max="4358" width="19.42578125" style="1" bestFit="1" customWidth="1"/>
    <col min="4359" max="4359" width="13.42578125" style="1" bestFit="1" customWidth="1"/>
    <col min="4360" max="4360" width="10" style="1" bestFit="1" customWidth="1"/>
    <col min="4361" max="4361" width="16" style="1" customWidth="1"/>
    <col min="4362" max="4362" width="12.28515625" style="1" customWidth="1"/>
    <col min="4363" max="4363" width="10.28515625" style="1" customWidth="1"/>
    <col min="4364" max="4364" width="11.140625" style="1" customWidth="1"/>
    <col min="4365" max="4365" width="11.42578125" style="1"/>
    <col min="4366" max="4366" width="17.85546875" style="1" bestFit="1" customWidth="1"/>
    <col min="4367" max="4367" width="20.28515625" style="1" bestFit="1" customWidth="1"/>
    <col min="4368" max="4372" width="11.42578125" style="1"/>
    <col min="4373" max="4373" width="30.140625" style="1" bestFit="1" customWidth="1"/>
    <col min="4374" max="4374" width="19.42578125" style="1" bestFit="1" customWidth="1"/>
    <col min="4375" max="4375" width="14.42578125" style="1" bestFit="1" customWidth="1"/>
    <col min="4376" max="4376" width="19.42578125" style="1" bestFit="1" customWidth="1"/>
    <col min="4377" max="4377" width="14.42578125" style="1" bestFit="1" customWidth="1"/>
    <col min="4378" max="4378" width="20" style="1" customWidth="1"/>
    <col min="4379" max="4379" width="13.140625" style="1" bestFit="1" customWidth="1"/>
    <col min="4380" max="4380" width="7.140625" style="1" bestFit="1" customWidth="1"/>
    <col min="4381" max="4381" width="9.140625" style="1" bestFit="1" customWidth="1"/>
    <col min="4382" max="4609" width="11.42578125" style="1"/>
    <col min="4610" max="4610" width="10.42578125" style="1" customWidth="1"/>
    <col min="4611" max="4611" width="79.28515625" style="1" customWidth="1"/>
    <col min="4612" max="4612" width="13.42578125" style="1" bestFit="1" customWidth="1"/>
    <col min="4613" max="4613" width="17.42578125" style="1" customWidth="1"/>
    <col min="4614" max="4614" width="19.42578125" style="1" bestFit="1" customWidth="1"/>
    <col min="4615" max="4615" width="13.42578125" style="1" bestFit="1" customWidth="1"/>
    <col min="4616" max="4616" width="10" style="1" bestFit="1" customWidth="1"/>
    <col min="4617" max="4617" width="16" style="1" customWidth="1"/>
    <col min="4618" max="4618" width="12.28515625" style="1" customWidth="1"/>
    <col min="4619" max="4619" width="10.28515625" style="1" customWidth="1"/>
    <col min="4620" max="4620" width="11.140625" style="1" customWidth="1"/>
    <col min="4621" max="4621" width="11.42578125" style="1"/>
    <col min="4622" max="4622" width="17.85546875" style="1" bestFit="1" customWidth="1"/>
    <col min="4623" max="4623" width="20.28515625" style="1" bestFit="1" customWidth="1"/>
    <col min="4624" max="4628" width="11.42578125" style="1"/>
    <col min="4629" max="4629" width="30.140625" style="1" bestFit="1" customWidth="1"/>
    <col min="4630" max="4630" width="19.42578125" style="1" bestFit="1" customWidth="1"/>
    <col min="4631" max="4631" width="14.42578125" style="1" bestFit="1" customWidth="1"/>
    <col min="4632" max="4632" width="19.42578125" style="1" bestFit="1" customWidth="1"/>
    <col min="4633" max="4633" width="14.42578125" style="1" bestFit="1" customWidth="1"/>
    <col min="4634" max="4634" width="20" style="1" customWidth="1"/>
    <col min="4635" max="4635" width="13.140625" style="1" bestFit="1" customWidth="1"/>
    <col min="4636" max="4636" width="7.140625" style="1" bestFit="1" customWidth="1"/>
    <col min="4637" max="4637" width="9.140625" style="1" bestFit="1" customWidth="1"/>
    <col min="4638" max="4865" width="11.42578125" style="1"/>
    <col min="4866" max="4866" width="10.42578125" style="1" customWidth="1"/>
    <col min="4867" max="4867" width="79.28515625" style="1" customWidth="1"/>
    <col min="4868" max="4868" width="13.42578125" style="1" bestFit="1" customWidth="1"/>
    <col min="4869" max="4869" width="17.42578125" style="1" customWidth="1"/>
    <col min="4870" max="4870" width="19.42578125" style="1" bestFit="1" customWidth="1"/>
    <col min="4871" max="4871" width="13.42578125" style="1" bestFit="1" customWidth="1"/>
    <col min="4872" max="4872" width="10" style="1" bestFit="1" customWidth="1"/>
    <col min="4873" max="4873" width="16" style="1" customWidth="1"/>
    <col min="4874" max="4874" width="12.28515625" style="1" customWidth="1"/>
    <col min="4875" max="4875" width="10.28515625" style="1" customWidth="1"/>
    <col min="4876" max="4876" width="11.140625" style="1" customWidth="1"/>
    <col min="4877" max="4877" width="11.42578125" style="1"/>
    <col min="4878" max="4878" width="17.85546875" style="1" bestFit="1" customWidth="1"/>
    <col min="4879" max="4879" width="20.28515625" style="1" bestFit="1" customWidth="1"/>
    <col min="4880" max="4884" width="11.42578125" style="1"/>
    <col min="4885" max="4885" width="30.140625" style="1" bestFit="1" customWidth="1"/>
    <col min="4886" max="4886" width="19.42578125" style="1" bestFit="1" customWidth="1"/>
    <col min="4887" max="4887" width="14.42578125" style="1" bestFit="1" customWidth="1"/>
    <col min="4888" max="4888" width="19.42578125" style="1" bestFit="1" customWidth="1"/>
    <col min="4889" max="4889" width="14.42578125" style="1" bestFit="1" customWidth="1"/>
    <col min="4890" max="4890" width="20" style="1" customWidth="1"/>
    <col min="4891" max="4891" width="13.140625" style="1" bestFit="1" customWidth="1"/>
    <col min="4892" max="4892" width="7.140625" style="1" bestFit="1" customWidth="1"/>
    <col min="4893" max="4893" width="9.140625" style="1" bestFit="1" customWidth="1"/>
    <col min="4894" max="5121" width="11.42578125" style="1"/>
    <col min="5122" max="5122" width="10.42578125" style="1" customWidth="1"/>
    <col min="5123" max="5123" width="79.28515625" style="1" customWidth="1"/>
    <col min="5124" max="5124" width="13.42578125" style="1" bestFit="1" customWidth="1"/>
    <col min="5125" max="5125" width="17.42578125" style="1" customWidth="1"/>
    <col min="5126" max="5126" width="19.42578125" style="1" bestFit="1" customWidth="1"/>
    <col min="5127" max="5127" width="13.42578125" style="1" bestFit="1" customWidth="1"/>
    <col min="5128" max="5128" width="10" style="1" bestFit="1" customWidth="1"/>
    <col min="5129" max="5129" width="16" style="1" customWidth="1"/>
    <col min="5130" max="5130" width="12.28515625" style="1" customWidth="1"/>
    <col min="5131" max="5131" width="10.28515625" style="1" customWidth="1"/>
    <col min="5132" max="5132" width="11.140625" style="1" customWidth="1"/>
    <col min="5133" max="5133" width="11.42578125" style="1"/>
    <col min="5134" max="5134" width="17.85546875" style="1" bestFit="1" customWidth="1"/>
    <col min="5135" max="5135" width="20.28515625" style="1" bestFit="1" customWidth="1"/>
    <col min="5136" max="5140" width="11.42578125" style="1"/>
    <col min="5141" max="5141" width="30.140625" style="1" bestFit="1" customWidth="1"/>
    <col min="5142" max="5142" width="19.42578125" style="1" bestFit="1" customWidth="1"/>
    <col min="5143" max="5143" width="14.42578125" style="1" bestFit="1" customWidth="1"/>
    <col min="5144" max="5144" width="19.42578125" style="1" bestFit="1" customWidth="1"/>
    <col min="5145" max="5145" width="14.42578125" style="1" bestFit="1" customWidth="1"/>
    <col min="5146" max="5146" width="20" style="1" customWidth="1"/>
    <col min="5147" max="5147" width="13.140625" style="1" bestFit="1" customWidth="1"/>
    <col min="5148" max="5148" width="7.140625" style="1" bestFit="1" customWidth="1"/>
    <col min="5149" max="5149" width="9.140625" style="1" bestFit="1" customWidth="1"/>
    <col min="5150" max="5377" width="11.42578125" style="1"/>
    <col min="5378" max="5378" width="10.42578125" style="1" customWidth="1"/>
    <col min="5379" max="5379" width="79.28515625" style="1" customWidth="1"/>
    <col min="5380" max="5380" width="13.42578125" style="1" bestFit="1" customWidth="1"/>
    <col min="5381" max="5381" width="17.42578125" style="1" customWidth="1"/>
    <col min="5382" max="5382" width="19.42578125" style="1" bestFit="1" customWidth="1"/>
    <col min="5383" max="5383" width="13.42578125" style="1" bestFit="1" customWidth="1"/>
    <col min="5384" max="5384" width="10" style="1" bestFit="1" customWidth="1"/>
    <col min="5385" max="5385" width="16" style="1" customWidth="1"/>
    <col min="5386" max="5386" width="12.28515625" style="1" customWidth="1"/>
    <col min="5387" max="5387" width="10.28515625" style="1" customWidth="1"/>
    <col min="5388" max="5388" width="11.140625" style="1" customWidth="1"/>
    <col min="5389" max="5389" width="11.42578125" style="1"/>
    <col min="5390" max="5390" width="17.85546875" style="1" bestFit="1" customWidth="1"/>
    <col min="5391" max="5391" width="20.28515625" style="1" bestFit="1" customWidth="1"/>
    <col min="5392" max="5396" width="11.42578125" style="1"/>
    <col min="5397" max="5397" width="30.140625" style="1" bestFit="1" customWidth="1"/>
    <col min="5398" max="5398" width="19.42578125" style="1" bestFit="1" customWidth="1"/>
    <col min="5399" max="5399" width="14.42578125" style="1" bestFit="1" customWidth="1"/>
    <col min="5400" max="5400" width="19.42578125" style="1" bestFit="1" customWidth="1"/>
    <col min="5401" max="5401" width="14.42578125" style="1" bestFit="1" customWidth="1"/>
    <col min="5402" max="5402" width="20" style="1" customWidth="1"/>
    <col min="5403" max="5403" width="13.140625" style="1" bestFit="1" customWidth="1"/>
    <col min="5404" max="5404" width="7.140625" style="1" bestFit="1" customWidth="1"/>
    <col min="5405" max="5405" width="9.140625" style="1" bestFit="1" customWidth="1"/>
    <col min="5406" max="5633" width="11.42578125" style="1"/>
    <col min="5634" max="5634" width="10.42578125" style="1" customWidth="1"/>
    <col min="5635" max="5635" width="79.28515625" style="1" customWidth="1"/>
    <col min="5636" max="5636" width="13.42578125" style="1" bestFit="1" customWidth="1"/>
    <col min="5637" max="5637" width="17.42578125" style="1" customWidth="1"/>
    <col min="5638" max="5638" width="19.42578125" style="1" bestFit="1" customWidth="1"/>
    <col min="5639" max="5639" width="13.42578125" style="1" bestFit="1" customWidth="1"/>
    <col min="5640" max="5640" width="10" style="1" bestFit="1" customWidth="1"/>
    <col min="5641" max="5641" width="16" style="1" customWidth="1"/>
    <col min="5642" max="5642" width="12.28515625" style="1" customWidth="1"/>
    <col min="5643" max="5643" width="10.28515625" style="1" customWidth="1"/>
    <col min="5644" max="5644" width="11.140625" style="1" customWidth="1"/>
    <col min="5645" max="5645" width="11.42578125" style="1"/>
    <col min="5646" max="5646" width="17.85546875" style="1" bestFit="1" customWidth="1"/>
    <col min="5647" max="5647" width="20.28515625" style="1" bestFit="1" customWidth="1"/>
    <col min="5648" max="5652" width="11.42578125" style="1"/>
    <col min="5653" max="5653" width="30.140625" style="1" bestFit="1" customWidth="1"/>
    <col min="5654" max="5654" width="19.42578125" style="1" bestFit="1" customWidth="1"/>
    <col min="5655" max="5655" width="14.42578125" style="1" bestFit="1" customWidth="1"/>
    <col min="5656" max="5656" width="19.42578125" style="1" bestFit="1" customWidth="1"/>
    <col min="5657" max="5657" width="14.42578125" style="1" bestFit="1" customWidth="1"/>
    <col min="5658" max="5658" width="20" style="1" customWidth="1"/>
    <col min="5659" max="5659" width="13.140625" style="1" bestFit="1" customWidth="1"/>
    <col min="5660" max="5660" width="7.140625" style="1" bestFit="1" customWidth="1"/>
    <col min="5661" max="5661" width="9.140625" style="1" bestFit="1" customWidth="1"/>
    <col min="5662" max="5889" width="11.42578125" style="1"/>
    <col min="5890" max="5890" width="10.42578125" style="1" customWidth="1"/>
    <col min="5891" max="5891" width="79.28515625" style="1" customWidth="1"/>
    <col min="5892" max="5892" width="13.42578125" style="1" bestFit="1" customWidth="1"/>
    <col min="5893" max="5893" width="17.42578125" style="1" customWidth="1"/>
    <col min="5894" max="5894" width="19.42578125" style="1" bestFit="1" customWidth="1"/>
    <col min="5895" max="5895" width="13.42578125" style="1" bestFit="1" customWidth="1"/>
    <col min="5896" max="5896" width="10" style="1" bestFit="1" customWidth="1"/>
    <col min="5897" max="5897" width="16" style="1" customWidth="1"/>
    <col min="5898" max="5898" width="12.28515625" style="1" customWidth="1"/>
    <col min="5899" max="5899" width="10.28515625" style="1" customWidth="1"/>
    <col min="5900" max="5900" width="11.140625" style="1" customWidth="1"/>
    <col min="5901" max="5901" width="11.42578125" style="1"/>
    <col min="5902" max="5902" width="17.85546875" style="1" bestFit="1" customWidth="1"/>
    <col min="5903" max="5903" width="20.28515625" style="1" bestFit="1" customWidth="1"/>
    <col min="5904" max="5908" width="11.42578125" style="1"/>
    <col min="5909" max="5909" width="30.140625" style="1" bestFit="1" customWidth="1"/>
    <col min="5910" max="5910" width="19.42578125" style="1" bestFit="1" customWidth="1"/>
    <col min="5911" max="5911" width="14.42578125" style="1" bestFit="1" customWidth="1"/>
    <col min="5912" max="5912" width="19.42578125" style="1" bestFit="1" customWidth="1"/>
    <col min="5913" max="5913" width="14.42578125" style="1" bestFit="1" customWidth="1"/>
    <col min="5914" max="5914" width="20" style="1" customWidth="1"/>
    <col min="5915" max="5915" width="13.140625" style="1" bestFit="1" customWidth="1"/>
    <col min="5916" max="5916" width="7.140625" style="1" bestFit="1" customWidth="1"/>
    <col min="5917" max="5917" width="9.140625" style="1" bestFit="1" customWidth="1"/>
    <col min="5918" max="6145" width="11.42578125" style="1"/>
    <col min="6146" max="6146" width="10.42578125" style="1" customWidth="1"/>
    <col min="6147" max="6147" width="79.28515625" style="1" customWidth="1"/>
    <col min="6148" max="6148" width="13.42578125" style="1" bestFit="1" customWidth="1"/>
    <col min="6149" max="6149" width="17.42578125" style="1" customWidth="1"/>
    <col min="6150" max="6150" width="19.42578125" style="1" bestFit="1" customWidth="1"/>
    <col min="6151" max="6151" width="13.42578125" style="1" bestFit="1" customWidth="1"/>
    <col min="6152" max="6152" width="10" style="1" bestFit="1" customWidth="1"/>
    <col min="6153" max="6153" width="16" style="1" customWidth="1"/>
    <col min="6154" max="6154" width="12.28515625" style="1" customWidth="1"/>
    <col min="6155" max="6155" width="10.28515625" style="1" customWidth="1"/>
    <col min="6156" max="6156" width="11.140625" style="1" customWidth="1"/>
    <col min="6157" max="6157" width="11.42578125" style="1"/>
    <col min="6158" max="6158" width="17.85546875" style="1" bestFit="1" customWidth="1"/>
    <col min="6159" max="6159" width="20.28515625" style="1" bestFit="1" customWidth="1"/>
    <col min="6160" max="6164" width="11.42578125" style="1"/>
    <col min="6165" max="6165" width="30.140625" style="1" bestFit="1" customWidth="1"/>
    <col min="6166" max="6166" width="19.42578125" style="1" bestFit="1" customWidth="1"/>
    <col min="6167" max="6167" width="14.42578125" style="1" bestFit="1" customWidth="1"/>
    <col min="6168" max="6168" width="19.42578125" style="1" bestFit="1" customWidth="1"/>
    <col min="6169" max="6169" width="14.42578125" style="1" bestFit="1" customWidth="1"/>
    <col min="6170" max="6170" width="20" style="1" customWidth="1"/>
    <col min="6171" max="6171" width="13.140625" style="1" bestFit="1" customWidth="1"/>
    <col min="6172" max="6172" width="7.140625" style="1" bestFit="1" customWidth="1"/>
    <col min="6173" max="6173" width="9.140625" style="1" bestFit="1" customWidth="1"/>
    <col min="6174" max="6401" width="11.42578125" style="1"/>
    <col min="6402" max="6402" width="10.42578125" style="1" customWidth="1"/>
    <col min="6403" max="6403" width="79.28515625" style="1" customWidth="1"/>
    <col min="6404" max="6404" width="13.42578125" style="1" bestFit="1" customWidth="1"/>
    <col min="6405" max="6405" width="17.42578125" style="1" customWidth="1"/>
    <col min="6406" max="6406" width="19.42578125" style="1" bestFit="1" customWidth="1"/>
    <col min="6407" max="6407" width="13.42578125" style="1" bestFit="1" customWidth="1"/>
    <col min="6408" max="6408" width="10" style="1" bestFit="1" customWidth="1"/>
    <col min="6409" max="6409" width="16" style="1" customWidth="1"/>
    <col min="6410" max="6410" width="12.28515625" style="1" customWidth="1"/>
    <col min="6411" max="6411" width="10.28515625" style="1" customWidth="1"/>
    <col min="6412" max="6412" width="11.140625" style="1" customWidth="1"/>
    <col min="6413" max="6413" width="11.42578125" style="1"/>
    <col min="6414" max="6414" width="17.85546875" style="1" bestFit="1" customWidth="1"/>
    <col min="6415" max="6415" width="20.28515625" style="1" bestFit="1" customWidth="1"/>
    <col min="6416" max="6420" width="11.42578125" style="1"/>
    <col min="6421" max="6421" width="30.140625" style="1" bestFit="1" customWidth="1"/>
    <col min="6422" max="6422" width="19.42578125" style="1" bestFit="1" customWidth="1"/>
    <col min="6423" max="6423" width="14.42578125" style="1" bestFit="1" customWidth="1"/>
    <col min="6424" max="6424" width="19.42578125" style="1" bestFit="1" customWidth="1"/>
    <col min="6425" max="6425" width="14.42578125" style="1" bestFit="1" customWidth="1"/>
    <col min="6426" max="6426" width="20" style="1" customWidth="1"/>
    <col min="6427" max="6427" width="13.140625" style="1" bestFit="1" customWidth="1"/>
    <col min="6428" max="6428" width="7.140625" style="1" bestFit="1" customWidth="1"/>
    <col min="6429" max="6429" width="9.140625" style="1" bestFit="1" customWidth="1"/>
    <col min="6430" max="6657" width="11.42578125" style="1"/>
    <col min="6658" max="6658" width="10.42578125" style="1" customWidth="1"/>
    <col min="6659" max="6659" width="79.28515625" style="1" customWidth="1"/>
    <col min="6660" max="6660" width="13.42578125" style="1" bestFit="1" customWidth="1"/>
    <col min="6661" max="6661" width="17.42578125" style="1" customWidth="1"/>
    <col min="6662" max="6662" width="19.42578125" style="1" bestFit="1" customWidth="1"/>
    <col min="6663" max="6663" width="13.42578125" style="1" bestFit="1" customWidth="1"/>
    <col min="6664" max="6664" width="10" style="1" bestFit="1" customWidth="1"/>
    <col min="6665" max="6665" width="16" style="1" customWidth="1"/>
    <col min="6666" max="6666" width="12.28515625" style="1" customWidth="1"/>
    <col min="6667" max="6667" width="10.28515625" style="1" customWidth="1"/>
    <col min="6668" max="6668" width="11.140625" style="1" customWidth="1"/>
    <col min="6669" max="6669" width="11.42578125" style="1"/>
    <col min="6670" max="6670" width="17.85546875" style="1" bestFit="1" customWidth="1"/>
    <col min="6671" max="6671" width="20.28515625" style="1" bestFit="1" customWidth="1"/>
    <col min="6672" max="6676" width="11.42578125" style="1"/>
    <col min="6677" max="6677" width="30.140625" style="1" bestFit="1" customWidth="1"/>
    <col min="6678" max="6678" width="19.42578125" style="1" bestFit="1" customWidth="1"/>
    <col min="6679" max="6679" width="14.42578125" style="1" bestFit="1" customWidth="1"/>
    <col min="6680" max="6680" width="19.42578125" style="1" bestFit="1" customWidth="1"/>
    <col min="6681" max="6681" width="14.42578125" style="1" bestFit="1" customWidth="1"/>
    <col min="6682" max="6682" width="20" style="1" customWidth="1"/>
    <col min="6683" max="6683" width="13.140625" style="1" bestFit="1" customWidth="1"/>
    <col min="6684" max="6684" width="7.140625" style="1" bestFit="1" customWidth="1"/>
    <col min="6685" max="6685" width="9.140625" style="1" bestFit="1" customWidth="1"/>
    <col min="6686" max="6913" width="11.42578125" style="1"/>
    <col min="6914" max="6914" width="10.42578125" style="1" customWidth="1"/>
    <col min="6915" max="6915" width="79.28515625" style="1" customWidth="1"/>
    <col min="6916" max="6916" width="13.42578125" style="1" bestFit="1" customWidth="1"/>
    <col min="6917" max="6917" width="17.42578125" style="1" customWidth="1"/>
    <col min="6918" max="6918" width="19.42578125" style="1" bestFit="1" customWidth="1"/>
    <col min="6919" max="6919" width="13.42578125" style="1" bestFit="1" customWidth="1"/>
    <col min="6920" max="6920" width="10" style="1" bestFit="1" customWidth="1"/>
    <col min="6921" max="6921" width="16" style="1" customWidth="1"/>
    <col min="6922" max="6922" width="12.28515625" style="1" customWidth="1"/>
    <col min="6923" max="6923" width="10.28515625" style="1" customWidth="1"/>
    <col min="6924" max="6924" width="11.140625" style="1" customWidth="1"/>
    <col min="6925" max="6925" width="11.42578125" style="1"/>
    <col min="6926" max="6926" width="17.85546875" style="1" bestFit="1" customWidth="1"/>
    <col min="6927" max="6927" width="20.28515625" style="1" bestFit="1" customWidth="1"/>
    <col min="6928" max="6932" width="11.42578125" style="1"/>
    <col min="6933" max="6933" width="30.140625" style="1" bestFit="1" customWidth="1"/>
    <col min="6934" max="6934" width="19.42578125" style="1" bestFit="1" customWidth="1"/>
    <col min="6935" max="6935" width="14.42578125" style="1" bestFit="1" customWidth="1"/>
    <col min="6936" max="6936" width="19.42578125" style="1" bestFit="1" customWidth="1"/>
    <col min="6937" max="6937" width="14.42578125" style="1" bestFit="1" customWidth="1"/>
    <col min="6938" max="6938" width="20" style="1" customWidth="1"/>
    <col min="6939" max="6939" width="13.140625" style="1" bestFit="1" customWidth="1"/>
    <col min="6940" max="6940" width="7.140625" style="1" bestFit="1" customWidth="1"/>
    <col min="6941" max="6941" width="9.140625" style="1" bestFit="1" customWidth="1"/>
    <col min="6942" max="7169" width="11.42578125" style="1"/>
    <col min="7170" max="7170" width="10.42578125" style="1" customWidth="1"/>
    <col min="7171" max="7171" width="79.28515625" style="1" customWidth="1"/>
    <col min="7172" max="7172" width="13.42578125" style="1" bestFit="1" customWidth="1"/>
    <col min="7173" max="7173" width="17.42578125" style="1" customWidth="1"/>
    <col min="7174" max="7174" width="19.42578125" style="1" bestFit="1" customWidth="1"/>
    <col min="7175" max="7175" width="13.42578125" style="1" bestFit="1" customWidth="1"/>
    <col min="7176" max="7176" width="10" style="1" bestFit="1" customWidth="1"/>
    <col min="7177" max="7177" width="16" style="1" customWidth="1"/>
    <col min="7178" max="7178" width="12.28515625" style="1" customWidth="1"/>
    <col min="7179" max="7179" width="10.28515625" style="1" customWidth="1"/>
    <col min="7180" max="7180" width="11.140625" style="1" customWidth="1"/>
    <col min="7181" max="7181" width="11.42578125" style="1"/>
    <col min="7182" max="7182" width="17.85546875" style="1" bestFit="1" customWidth="1"/>
    <col min="7183" max="7183" width="20.28515625" style="1" bestFit="1" customWidth="1"/>
    <col min="7184" max="7188" width="11.42578125" style="1"/>
    <col min="7189" max="7189" width="30.140625" style="1" bestFit="1" customWidth="1"/>
    <col min="7190" max="7190" width="19.42578125" style="1" bestFit="1" customWidth="1"/>
    <col min="7191" max="7191" width="14.42578125" style="1" bestFit="1" customWidth="1"/>
    <col min="7192" max="7192" width="19.42578125" style="1" bestFit="1" customWidth="1"/>
    <col min="7193" max="7193" width="14.42578125" style="1" bestFit="1" customWidth="1"/>
    <col min="7194" max="7194" width="20" style="1" customWidth="1"/>
    <col min="7195" max="7195" width="13.140625" style="1" bestFit="1" customWidth="1"/>
    <col min="7196" max="7196" width="7.140625" style="1" bestFit="1" customWidth="1"/>
    <col min="7197" max="7197" width="9.140625" style="1" bestFit="1" customWidth="1"/>
    <col min="7198" max="7425" width="11.42578125" style="1"/>
    <col min="7426" max="7426" width="10.42578125" style="1" customWidth="1"/>
    <col min="7427" max="7427" width="79.28515625" style="1" customWidth="1"/>
    <col min="7428" max="7428" width="13.42578125" style="1" bestFit="1" customWidth="1"/>
    <col min="7429" max="7429" width="17.42578125" style="1" customWidth="1"/>
    <col min="7430" max="7430" width="19.42578125" style="1" bestFit="1" customWidth="1"/>
    <col min="7431" max="7431" width="13.42578125" style="1" bestFit="1" customWidth="1"/>
    <col min="7432" max="7432" width="10" style="1" bestFit="1" customWidth="1"/>
    <col min="7433" max="7433" width="16" style="1" customWidth="1"/>
    <col min="7434" max="7434" width="12.28515625" style="1" customWidth="1"/>
    <col min="7435" max="7435" width="10.28515625" style="1" customWidth="1"/>
    <col min="7436" max="7436" width="11.140625" style="1" customWidth="1"/>
    <col min="7437" max="7437" width="11.42578125" style="1"/>
    <col min="7438" max="7438" width="17.85546875" style="1" bestFit="1" customWidth="1"/>
    <col min="7439" max="7439" width="20.28515625" style="1" bestFit="1" customWidth="1"/>
    <col min="7440" max="7444" width="11.42578125" style="1"/>
    <col min="7445" max="7445" width="30.140625" style="1" bestFit="1" customWidth="1"/>
    <col min="7446" max="7446" width="19.42578125" style="1" bestFit="1" customWidth="1"/>
    <col min="7447" max="7447" width="14.42578125" style="1" bestFit="1" customWidth="1"/>
    <col min="7448" max="7448" width="19.42578125" style="1" bestFit="1" customWidth="1"/>
    <col min="7449" max="7449" width="14.42578125" style="1" bestFit="1" customWidth="1"/>
    <col min="7450" max="7450" width="20" style="1" customWidth="1"/>
    <col min="7451" max="7451" width="13.140625" style="1" bestFit="1" customWidth="1"/>
    <col min="7452" max="7452" width="7.140625" style="1" bestFit="1" customWidth="1"/>
    <col min="7453" max="7453" width="9.140625" style="1" bestFit="1" customWidth="1"/>
    <col min="7454" max="7681" width="11.42578125" style="1"/>
    <col min="7682" max="7682" width="10.42578125" style="1" customWidth="1"/>
    <col min="7683" max="7683" width="79.28515625" style="1" customWidth="1"/>
    <col min="7684" max="7684" width="13.42578125" style="1" bestFit="1" customWidth="1"/>
    <col min="7685" max="7685" width="17.42578125" style="1" customWidth="1"/>
    <col min="7686" max="7686" width="19.42578125" style="1" bestFit="1" customWidth="1"/>
    <col min="7687" max="7687" width="13.42578125" style="1" bestFit="1" customWidth="1"/>
    <col min="7688" max="7688" width="10" style="1" bestFit="1" customWidth="1"/>
    <col min="7689" max="7689" width="16" style="1" customWidth="1"/>
    <col min="7690" max="7690" width="12.28515625" style="1" customWidth="1"/>
    <col min="7691" max="7691" width="10.28515625" style="1" customWidth="1"/>
    <col min="7692" max="7692" width="11.140625" style="1" customWidth="1"/>
    <col min="7693" max="7693" width="11.42578125" style="1"/>
    <col min="7694" max="7694" width="17.85546875" style="1" bestFit="1" customWidth="1"/>
    <col min="7695" max="7695" width="20.28515625" style="1" bestFit="1" customWidth="1"/>
    <col min="7696" max="7700" width="11.42578125" style="1"/>
    <col min="7701" max="7701" width="30.140625" style="1" bestFit="1" customWidth="1"/>
    <col min="7702" max="7702" width="19.42578125" style="1" bestFit="1" customWidth="1"/>
    <col min="7703" max="7703" width="14.42578125" style="1" bestFit="1" customWidth="1"/>
    <col min="7704" max="7704" width="19.42578125" style="1" bestFit="1" customWidth="1"/>
    <col min="7705" max="7705" width="14.42578125" style="1" bestFit="1" customWidth="1"/>
    <col min="7706" max="7706" width="20" style="1" customWidth="1"/>
    <col min="7707" max="7707" width="13.140625" style="1" bestFit="1" customWidth="1"/>
    <col min="7708" max="7708" width="7.140625" style="1" bestFit="1" customWidth="1"/>
    <col min="7709" max="7709" width="9.140625" style="1" bestFit="1" customWidth="1"/>
    <col min="7710" max="7937" width="11.42578125" style="1"/>
    <col min="7938" max="7938" width="10.42578125" style="1" customWidth="1"/>
    <col min="7939" max="7939" width="79.28515625" style="1" customWidth="1"/>
    <col min="7940" max="7940" width="13.42578125" style="1" bestFit="1" customWidth="1"/>
    <col min="7941" max="7941" width="17.42578125" style="1" customWidth="1"/>
    <col min="7942" max="7942" width="19.42578125" style="1" bestFit="1" customWidth="1"/>
    <col min="7943" max="7943" width="13.42578125" style="1" bestFit="1" customWidth="1"/>
    <col min="7944" max="7944" width="10" style="1" bestFit="1" customWidth="1"/>
    <col min="7945" max="7945" width="16" style="1" customWidth="1"/>
    <col min="7946" max="7946" width="12.28515625" style="1" customWidth="1"/>
    <col min="7947" max="7947" width="10.28515625" style="1" customWidth="1"/>
    <col min="7948" max="7948" width="11.140625" style="1" customWidth="1"/>
    <col min="7949" max="7949" width="11.42578125" style="1"/>
    <col min="7950" max="7950" width="17.85546875" style="1" bestFit="1" customWidth="1"/>
    <col min="7951" max="7951" width="20.28515625" style="1" bestFit="1" customWidth="1"/>
    <col min="7952" max="7956" width="11.42578125" style="1"/>
    <col min="7957" max="7957" width="30.140625" style="1" bestFit="1" customWidth="1"/>
    <col min="7958" max="7958" width="19.42578125" style="1" bestFit="1" customWidth="1"/>
    <col min="7959" max="7959" width="14.42578125" style="1" bestFit="1" customWidth="1"/>
    <col min="7960" max="7960" width="19.42578125" style="1" bestFit="1" customWidth="1"/>
    <col min="7961" max="7961" width="14.42578125" style="1" bestFit="1" customWidth="1"/>
    <col min="7962" max="7962" width="20" style="1" customWidth="1"/>
    <col min="7963" max="7963" width="13.140625" style="1" bestFit="1" customWidth="1"/>
    <col min="7964" max="7964" width="7.140625" style="1" bestFit="1" customWidth="1"/>
    <col min="7965" max="7965" width="9.140625" style="1" bestFit="1" customWidth="1"/>
    <col min="7966" max="8193" width="11.42578125" style="1"/>
    <col min="8194" max="8194" width="10.42578125" style="1" customWidth="1"/>
    <col min="8195" max="8195" width="79.28515625" style="1" customWidth="1"/>
    <col min="8196" max="8196" width="13.42578125" style="1" bestFit="1" customWidth="1"/>
    <col min="8197" max="8197" width="17.42578125" style="1" customWidth="1"/>
    <col min="8198" max="8198" width="19.42578125" style="1" bestFit="1" customWidth="1"/>
    <col min="8199" max="8199" width="13.42578125" style="1" bestFit="1" customWidth="1"/>
    <col min="8200" max="8200" width="10" style="1" bestFit="1" customWidth="1"/>
    <col min="8201" max="8201" width="16" style="1" customWidth="1"/>
    <col min="8202" max="8202" width="12.28515625" style="1" customWidth="1"/>
    <col min="8203" max="8203" width="10.28515625" style="1" customWidth="1"/>
    <col min="8204" max="8204" width="11.140625" style="1" customWidth="1"/>
    <col min="8205" max="8205" width="11.42578125" style="1"/>
    <col min="8206" max="8206" width="17.85546875" style="1" bestFit="1" customWidth="1"/>
    <col min="8207" max="8207" width="20.28515625" style="1" bestFit="1" customWidth="1"/>
    <col min="8208" max="8212" width="11.42578125" style="1"/>
    <col min="8213" max="8213" width="30.140625" style="1" bestFit="1" customWidth="1"/>
    <col min="8214" max="8214" width="19.42578125" style="1" bestFit="1" customWidth="1"/>
    <col min="8215" max="8215" width="14.42578125" style="1" bestFit="1" customWidth="1"/>
    <col min="8216" max="8216" width="19.42578125" style="1" bestFit="1" customWidth="1"/>
    <col min="8217" max="8217" width="14.42578125" style="1" bestFit="1" customWidth="1"/>
    <col min="8218" max="8218" width="20" style="1" customWidth="1"/>
    <col min="8219" max="8219" width="13.140625" style="1" bestFit="1" customWidth="1"/>
    <col min="8220" max="8220" width="7.140625" style="1" bestFit="1" customWidth="1"/>
    <col min="8221" max="8221" width="9.140625" style="1" bestFit="1" customWidth="1"/>
    <col min="8222" max="8449" width="11.42578125" style="1"/>
    <col min="8450" max="8450" width="10.42578125" style="1" customWidth="1"/>
    <col min="8451" max="8451" width="79.28515625" style="1" customWidth="1"/>
    <col min="8452" max="8452" width="13.42578125" style="1" bestFit="1" customWidth="1"/>
    <col min="8453" max="8453" width="17.42578125" style="1" customWidth="1"/>
    <col min="8454" max="8454" width="19.42578125" style="1" bestFit="1" customWidth="1"/>
    <col min="8455" max="8455" width="13.42578125" style="1" bestFit="1" customWidth="1"/>
    <col min="8456" max="8456" width="10" style="1" bestFit="1" customWidth="1"/>
    <col min="8457" max="8457" width="16" style="1" customWidth="1"/>
    <col min="8458" max="8458" width="12.28515625" style="1" customWidth="1"/>
    <col min="8459" max="8459" width="10.28515625" style="1" customWidth="1"/>
    <col min="8460" max="8460" width="11.140625" style="1" customWidth="1"/>
    <col min="8461" max="8461" width="11.42578125" style="1"/>
    <col min="8462" max="8462" width="17.85546875" style="1" bestFit="1" customWidth="1"/>
    <col min="8463" max="8463" width="20.28515625" style="1" bestFit="1" customWidth="1"/>
    <col min="8464" max="8468" width="11.42578125" style="1"/>
    <col min="8469" max="8469" width="30.140625" style="1" bestFit="1" customWidth="1"/>
    <col min="8470" max="8470" width="19.42578125" style="1" bestFit="1" customWidth="1"/>
    <col min="8471" max="8471" width="14.42578125" style="1" bestFit="1" customWidth="1"/>
    <col min="8472" max="8472" width="19.42578125" style="1" bestFit="1" customWidth="1"/>
    <col min="8473" max="8473" width="14.42578125" style="1" bestFit="1" customWidth="1"/>
    <col min="8474" max="8474" width="20" style="1" customWidth="1"/>
    <col min="8475" max="8475" width="13.140625" style="1" bestFit="1" customWidth="1"/>
    <col min="8476" max="8476" width="7.140625" style="1" bestFit="1" customWidth="1"/>
    <col min="8477" max="8477" width="9.140625" style="1" bestFit="1" customWidth="1"/>
    <col min="8478" max="8705" width="11.42578125" style="1"/>
    <col min="8706" max="8706" width="10.42578125" style="1" customWidth="1"/>
    <col min="8707" max="8707" width="79.28515625" style="1" customWidth="1"/>
    <col min="8708" max="8708" width="13.42578125" style="1" bestFit="1" customWidth="1"/>
    <col min="8709" max="8709" width="17.42578125" style="1" customWidth="1"/>
    <col min="8710" max="8710" width="19.42578125" style="1" bestFit="1" customWidth="1"/>
    <col min="8711" max="8711" width="13.42578125" style="1" bestFit="1" customWidth="1"/>
    <col min="8712" max="8712" width="10" style="1" bestFit="1" customWidth="1"/>
    <col min="8713" max="8713" width="16" style="1" customWidth="1"/>
    <col min="8714" max="8714" width="12.28515625" style="1" customWidth="1"/>
    <col min="8715" max="8715" width="10.28515625" style="1" customWidth="1"/>
    <col min="8716" max="8716" width="11.140625" style="1" customWidth="1"/>
    <col min="8717" max="8717" width="11.42578125" style="1"/>
    <col min="8718" max="8718" width="17.85546875" style="1" bestFit="1" customWidth="1"/>
    <col min="8719" max="8719" width="20.28515625" style="1" bestFit="1" customWidth="1"/>
    <col min="8720" max="8724" width="11.42578125" style="1"/>
    <col min="8725" max="8725" width="30.140625" style="1" bestFit="1" customWidth="1"/>
    <col min="8726" max="8726" width="19.42578125" style="1" bestFit="1" customWidth="1"/>
    <col min="8727" max="8727" width="14.42578125" style="1" bestFit="1" customWidth="1"/>
    <col min="8728" max="8728" width="19.42578125" style="1" bestFit="1" customWidth="1"/>
    <col min="8729" max="8729" width="14.42578125" style="1" bestFit="1" customWidth="1"/>
    <col min="8730" max="8730" width="20" style="1" customWidth="1"/>
    <col min="8731" max="8731" width="13.140625" style="1" bestFit="1" customWidth="1"/>
    <col min="8732" max="8732" width="7.140625" style="1" bestFit="1" customWidth="1"/>
    <col min="8733" max="8733" width="9.140625" style="1" bestFit="1" customWidth="1"/>
    <col min="8734" max="8961" width="11.42578125" style="1"/>
    <col min="8962" max="8962" width="10.42578125" style="1" customWidth="1"/>
    <col min="8963" max="8963" width="79.28515625" style="1" customWidth="1"/>
    <col min="8964" max="8964" width="13.42578125" style="1" bestFit="1" customWidth="1"/>
    <col min="8965" max="8965" width="17.42578125" style="1" customWidth="1"/>
    <col min="8966" max="8966" width="19.42578125" style="1" bestFit="1" customWidth="1"/>
    <col min="8967" max="8967" width="13.42578125" style="1" bestFit="1" customWidth="1"/>
    <col min="8968" max="8968" width="10" style="1" bestFit="1" customWidth="1"/>
    <col min="8969" max="8969" width="16" style="1" customWidth="1"/>
    <col min="8970" max="8970" width="12.28515625" style="1" customWidth="1"/>
    <col min="8971" max="8971" width="10.28515625" style="1" customWidth="1"/>
    <col min="8972" max="8972" width="11.140625" style="1" customWidth="1"/>
    <col min="8973" max="8973" width="11.42578125" style="1"/>
    <col min="8974" max="8974" width="17.85546875" style="1" bestFit="1" customWidth="1"/>
    <col min="8975" max="8975" width="20.28515625" style="1" bestFit="1" customWidth="1"/>
    <col min="8976" max="8980" width="11.42578125" style="1"/>
    <col min="8981" max="8981" width="30.140625" style="1" bestFit="1" customWidth="1"/>
    <col min="8982" max="8982" width="19.42578125" style="1" bestFit="1" customWidth="1"/>
    <col min="8983" max="8983" width="14.42578125" style="1" bestFit="1" customWidth="1"/>
    <col min="8984" max="8984" width="19.42578125" style="1" bestFit="1" customWidth="1"/>
    <col min="8985" max="8985" width="14.42578125" style="1" bestFit="1" customWidth="1"/>
    <col min="8986" max="8986" width="20" style="1" customWidth="1"/>
    <col min="8987" max="8987" width="13.140625" style="1" bestFit="1" customWidth="1"/>
    <col min="8988" max="8988" width="7.140625" style="1" bestFit="1" customWidth="1"/>
    <col min="8989" max="8989" width="9.140625" style="1" bestFit="1" customWidth="1"/>
    <col min="8990" max="9217" width="11.42578125" style="1"/>
    <col min="9218" max="9218" width="10.42578125" style="1" customWidth="1"/>
    <col min="9219" max="9219" width="79.28515625" style="1" customWidth="1"/>
    <col min="9220" max="9220" width="13.42578125" style="1" bestFit="1" customWidth="1"/>
    <col min="9221" max="9221" width="17.42578125" style="1" customWidth="1"/>
    <col min="9222" max="9222" width="19.42578125" style="1" bestFit="1" customWidth="1"/>
    <col min="9223" max="9223" width="13.42578125" style="1" bestFit="1" customWidth="1"/>
    <col min="9224" max="9224" width="10" style="1" bestFit="1" customWidth="1"/>
    <col min="9225" max="9225" width="16" style="1" customWidth="1"/>
    <col min="9226" max="9226" width="12.28515625" style="1" customWidth="1"/>
    <col min="9227" max="9227" width="10.28515625" style="1" customWidth="1"/>
    <col min="9228" max="9228" width="11.140625" style="1" customWidth="1"/>
    <col min="9229" max="9229" width="11.42578125" style="1"/>
    <col min="9230" max="9230" width="17.85546875" style="1" bestFit="1" customWidth="1"/>
    <col min="9231" max="9231" width="20.28515625" style="1" bestFit="1" customWidth="1"/>
    <col min="9232" max="9236" width="11.42578125" style="1"/>
    <col min="9237" max="9237" width="30.140625" style="1" bestFit="1" customWidth="1"/>
    <col min="9238" max="9238" width="19.42578125" style="1" bestFit="1" customWidth="1"/>
    <col min="9239" max="9239" width="14.42578125" style="1" bestFit="1" customWidth="1"/>
    <col min="9240" max="9240" width="19.42578125" style="1" bestFit="1" customWidth="1"/>
    <col min="9241" max="9241" width="14.42578125" style="1" bestFit="1" customWidth="1"/>
    <col min="9242" max="9242" width="20" style="1" customWidth="1"/>
    <col min="9243" max="9243" width="13.140625" style="1" bestFit="1" customWidth="1"/>
    <col min="9244" max="9244" width="7.140625" style="1" bestFit="1" customWidth="1"/>
    <col min="9245" max="9245" width="9.140625" style="1" bestFit="1" customWidth="1"/>
    <col min="9246" max="9473" width="11.42578125" style="1"/>
    <col min="9474" max="9474" width="10.42578125" style="1" customWidth="1"/>
    <col min="9475" max="9475" width="79.28515625" style="1" customWidth="1"/>
    <col min="9476" max="9476" width="13.42578125" style="1" bestFit="1" customWidth="1"/>
    <col min="9477" max="9477" width="17.42578125" style="1" customWidth="1"/>
    <col min="9478" max="9478" width="19.42578125" style="1" bestFit="1" customWidth="1"/>
    <col min="9479" max="9479" width="13.42578125" style="1" bestFit="1" customWidth="1"/>
    <col min="9480" max="9480" width="10" style="1" bestFit="1" customWidth="1"/>
    <col min="9481" max="9481" width="16" style="1" customWidth="1"/>
    <col min="9482" max="9482" width="12.28515625" style="1" customWidth="1"/>
    <col min="9483" max="9483" width="10.28515625" style="1" customWidth="1"/>
    <col min="9484" max="9484" width="11.140625" style="1" customWidth="1"/>
    <col min="9485" max="9485" width="11.42578125" style="1"/>
    <col min="9486" max="9486" width="17.85546875" style="1" bestFit="1" customWidth="1"/>
    <col min="9487" max="9487" width="20.28515625" style="1" bestFit="1" customWidth="1"/>
    <col min="9488" max="9492" width="11.42578125" style="1"/>
    <col min="9493" max="9493" width="30.140625" style="1" bestFit="1" customWidth="1"/>
    <col min="9494" max="9494" width="19.42578125" style="1" bestFit="1" customWidth="1"/>
    <col min="9495" max="9495" width="14.42578125" style="1" bestFit="1" customWidth="1"/>
    <col min="9496" max="9496" width="19.42578125" style="1" bestFit="1" customWidth="1"/>
    <col min="9497" max="9497" width="14.42578125" style="1" bestFit="1" customWidth="1"/>
    <col min="9498" max="9498" width="20" style="1" customWidth="1"/>
    <col min="9499" max="9499" width="13.140625" style="1" bestFit="1" customWidth="1"/>
    <col min="9500" max="9500" width="7.140625" style="1" bestFit="1" customWidth="1"/>
    <col min="9501" max="9501" width="9.140625" style="1" bestFit="1" customWidth="1"/>
    <col min="9502" max="9729" width="11.42578125" style="1"/>
    <col min="9730" max="9730" width="10.42578125" style="1" customWidth="1"/>
    <col min="9731" max="9731" width="79.28515625" style="1" customWidth="1"/>
    <col min="9732" max="9732" width="13.42578125" style="1" bestFit="1" customWidth="1"/>
    <col min="9733" max="9733" width="17.42578125" style="1" customWidth="1"/>
    <col min="9734" max="9734" width="19.42578125" style="1" bestFit="1" customWidth="1"/>
    <col min="9735" max="9735" width="13.42578125" style="1" bestFit="1" customWidth="1"/>
    <col min="9736" max="9736" width="10" style="1" bestFit="1" customWidth="1"/>
    <col min="9737" max="9737" width="16" style="1" customWidth="1"/>
    <col min="9738" max="9738" width="12.28515625" style="1" customWidth="1"/>
    <col min="9739" max="9739" width="10.28515625" style="1" customWidth="1"/>
    <col min="9740" max="9740" width="11.140625" style="1" customWidth="1"/>
    <col min="9741" max="9741" width="11.42578125" style="1"/>
    <col min="9742" max="9742" width="17.85546875" style="1" bestFit="1" customWidth="1"/>
    <col min="9743" max="9743" width="20.28515625" style="1" bestFit="1" customWidth="1"/>
    <col min="9744" max="9748" width="11.42578125" style="1"/>
    <col min="9749" max="9749" width="30.140625" style="1" bestFit="1" customWidth="1"/>
    <col min="9750" max="9750" width="19.42578125" style="1" bestFit="1" customWidth="1"/>
    <col min="9751" max="9751" width="14.42578125" style="1" bestFit="1" customWidth="1"/>
    <col min="9752" max="9752" width="19.42578125" style="1" bestFit="1" customWidth="1"/>
    <col min="9753" max="9753" width="14.42578125" style="1" bestFit="1" customWidth="1"/>
    <col min="9754" max="9754" width="20" style="1" customWidth="1"/>
    <col min="9755" max="9755" width="13.140625" style="1" bestFit="1" customWidth="1"/>
    <col min="9756" max="9756" width="7.140625" style="1" bestFit="1" customWidth="1"/>
    <col min="9757" max="9757" width="9.140625" style="1" bestFit="1" customWidth="1"/>
    <col min="9758" max="9985" width="11.42578125" style="1"/>
    <col min="9986" max="9986" width="10.42578125" style="1" customWidth="1"/>
    <col min="9987" max="9987" width="79.28515625" style="1" customWidth="1"/>
    <col min="9988" max="9988" width="13.42578125" style="1" bestFit="1" customWidth="1"/>
    <col min="9989" max="9989" width="17.42578125" style="1" customWidth="1"/>
    <col min="9990" max="9990" width="19.42578125" style="1" bestFit="1" customWidth="1"/>
    <col min="9991" max="9991" width="13.42578125" style="1" bestFit="1" customWidth="1"/>
    <col min="9992" max="9992" width="10" style="1" bestFit="1" customWidth="1"/>
    <col min="9993" max="9993" width="16" style="1" customWidth="1"/>
    <col min="9994" max="9994" width="12.28515625" style="1" customWidth="1"/>
    <col min="9995" max="9995" width="10.28515625" style="1" customWidth="1"/>
    <col min="9996" max="9996" width="11.140625" style="1" customWidth="1"/>
    <col min="9997" max="9997" width="11.42578125" style="1"/>
    <col min="9998" max="9998" width="17.85546875" style="1" bestFit="1" customWidth="1"/>
    <col min="9999" max="9999" width="20.28515625" style="1" bestFit="1" customWidth="1"/>
    <col min="10000" max="10004" width="11.42578125" style="1"/>
    <col min="10005" max="10005" width="30.140625" style="1" bestFit="1" customWidth="1"/>
    <col min="10006" max="10006" width="19.42578125" style="1" bestFit="1" customWidth="1"/>
    <col min="10007" max="10007" width="14.42578125" style="1" bestFit="1" customWidth="1"/>
    <col min="10008" max="10008" width="19.42578125" style="1" bestFit="1" customWidth="1"/>
    <col min="10009" max="10009" width="14.42578125" style="1" bestFit="1" customWidth="1"/>
    <col min="10010" max="10010" width="20" style="1" customWidth="1"/>
    <col min="10011" max="10011" width="13.140625" style="1" bestFit="1" customWidth="1"/>
    <col min="10012" max="10012" width="7.140625" style="1" bestFit="1" customWidth="1"/>
    <col min="10013" max="10013" width="9.140625" style="1" bestFit="1" customWidth="1"/>
    <col min="10014" max="10241" width="11.42578125" style="1"/>
    <col min="10242" max="10242" width="10.42578125" style="1" customWidth="1"/>
    <col min="10243" max="10243" width="79.28515625" style="1" customWidth="1"/>
    <col min="10244" max="10244" width="13.42578125" style="1" bestFit="1" customWidth="1"/>
    <col min="10245" max="10245" width="17.42578125" style="1" customWidth="1"/>
    <col min="10246" max="10246" width="19.42578125" style="1" bestFit="1" customWidth="1"/>
    <col min="10247" max="10247" width="13.42578125" style="1" bestFit="1" customWidth="1"/>
    <col min="10248" max="10248" width="10" style="1" bestFit="1" customWidth="1"/>
    <col min="10249" max="10249" width="16" style="1" customWidth="1"/>
    <col min="10250" max="10250" width="12.28515625" style="1" customWidth="1"/>
    <col min="10251" max="10251" width="10.28515625" style="1" customWidth="1"/>
    <col min="10252" max="10252" width="11.140625" style="1" customWidth="1"/>
    <col min="10253" max="10253" width="11.42578125" style="1"/>
    <col min="10254" max="10254" width="17.85546875" style="1" bestFit="1" customWidth="1"/>
    <col min="10255" max="10255" width="20.28515625" style="1" bestFit="1" customWidth="1"/>
    <col min="10256" max="10260" width="11.42578125" style="1"/>
    <col min="10261" max="10261" width="30.140625" style="1" bestFit="1" customWidth="1"/>
    <col min="10262" max="10262" width="19.42578125" style="1" bestFit="1" customWidth="1"/>
    <col min="10263" max="10263" width="14.42578125" style="1" bestFit="1" customWidth="1"/>
    <col min="10264" max="10264" width="19.42578125" style="1" bestFit="1" customWidth="1"/>
    <col min="10265" max="10265" width="14.42578125" style="1" bestFit="1" customWidth="1"/>
    <col min="10266" max="10266" width="20" style="1" customWidth="1"/>
    <col min="10267" max="10267" width="13.140625" style="1" bestFit="1" customWidth="1"/>
    <col min="10268" max="10268" width="7.140625" style="1" bestFit="1" customWidth="1"/>
    <col min="10269" max="10269" width="9.140625" style="1" bestFit="1" customWidth="1"/>
    <col min="10270" max="10497" width="11.42578125" style="1"/>
    <col min="10498" max="10498" width="10.42578125" style="1" customWidth="1"/>
    <col min="10499" max="10499" width="79.28515625" style="1" customWidth="1"/>
    <col min="10500" max="10500" width="13.42578125" style="1" bestFit="1" customWidth="1"/>
    <col min="10501" max="10501" width="17.42578125" style="1" customWidth="1"/>
    <col min="10502" max="10502" width="19.42578125" style="1" bestFit="1" customWidth="1"/>
    <col min="10503" max="10503" width="13.42578125" style="1" bestFit="1" customWidth="1"/>
    <col min="10504" max="10504" width="10" style="1" bestFit="1" customWidth="1"/>
    <col min="10505" max="10505" width="16" style="1" customWidth="1"/>
    <col min="10506" max="10506" width="12.28515625" style="1" customWidth="1"/>
    <col min="10507" max="10507" width="10.28515625" style="1" customWidth="1"/>
    <col min="10508" max="10508" width="11.140625" style="1" customWidth="1"/>
    <col min="10509" max="10509" width="11.42578125" style="1"/>
    <col min="10510" max="10510" width="17.85546875" style="1" bestFit="1" customWidth="1"/>
    <col min="10511" max="10511" width="20.28515625" style="1" bestFit="1" customWidth="1"/>
    <col min="10512" max="10516" width="11.42578125" style="1"/>
    <col min="10517" max="10517" width="30.140625" style="1" bestFit="1" customWidth="1"/>
    <col min="10518" max="10518" width="19.42578125" style="1" bestFit="1" customWidth="1"/>
    <col min="10519" max="10519" width="14.42578125" style="1" bestFit="1" customWidth="1"/>
    <col min="10520" max="10520" width="19.42578125" style="1" bestFit="1" customWidth="1"/>
    <col min="10521" max="10521" width="14.42578125" style="1" bestFit="1" customWidth="1"/>
    <col min="10522" max="10522" width="20" style="1" customWidth="1"/>
    <col min="10523" max="10523" width="13.140625" style="1" bestFit="1" customWidth="1"/>
    <col min="10524" max="10524" width="7.140625" style="1" bestFit="1" customWidth="1"/>
    <col min="10525" max="10525" width="9.140625" style="1" bestFit="1" customWidth="1"/>
    <col min="10526" max="10753" width="11.42578125" style="1"/>
    <col min="10754" max="10754" width="10.42578125" style="1" customWidth="1"/>
    <col min="10755" max="10755" width="79.28515625" style="1" customWidth="1"/>
    <col min="10756" max="10756" width="13.42578125" style="1" bestFit="1" customWidth="1"/>
    <col min="10757" max="10757" width="17.42578125" style="1" customWidth="1"/>
    <col min="10758" max="10758" width="19.42578125" style="1" bestFit="1" customWidth="1"/>
    <col min="10759" max="10759" width="13.42578125" style="1" bestFit="1" customWidth="1"/>
    <col min="10760" max="10760" width="10" style="1" bestFit="1" customWidth="1"/>
    <col min="10761" max="10761" width="16" style="1" customWidth="1"/>
    <col min="10762" max="10762" width="12.28515625" style="1" customWidth="1"/>
    <col min="10763" max="10763" width="10.28515625" style="1" customWidth="1"/>
    <col min="10764" max="10764" width="11.140625" style="1" customWidth="1"/>
    <col min="10765" max="10765" width="11.42578125" style="1"/>
    <col min="10766" max="10766" width="17.85546875" style="1" bestFit="1" customWidth="1"/>
    <col min="10767" max="10767" width="20.28515625" style="1" bestFit="1" customWidth="1"/>
    <col min="10768" max="10772" width="11.42578125" style="1"/>
    <col min="10773" max="10773" width="30.140625" style="1" bestFit="1" customWidth="1"/>
    <col min="10774" max="10774" width="19.42578125" style="1" bestFit="1" customWidth="1"/>
    <col min="10775" max="10775" width="14.42578125" style="1" bestFit="1" customWidth="1"/>
    <col min="10776" max="10776" width="19.42578125" style="1" bestFit="1" customWidth="1"/>
    <col min="10777" max="10777" width="14.42578125" style="1" bestFit="1" customWidth="1"/>
    <col min="10778" max="10778" width="20" style="1" customWidth="1"/>
    <col min="10779" max="10779" width="13.140625" style="1" bestFit="1" customWidth="1"/>
    <col min="10780" max="10780" width="7.140625" style="1" bestFit="1" customWidth="1"/>
    <col min="10781" max="10781" width="9.140625" style="1" bestFit="1" customWidth="1"/>
    <col min="10782" max="11009" width="11.42578125" style="1"/>
    <col min="11010" max="11010" width="10.42578125" style="1" customWidth="1"/>
    <col min="11011" max="11011" width="79.28515625" style="1" customWidth="1"/>
    <col min="11012" max="11012" width="13.42578125" style="1" bestFit="1" customWidth="1"/>
    <col min="11013" max="11013" width="17.42578125" style="1" customWidth="1"/>
    <col min="11014" max="11014" width="19.42578125" style="1" bestFit="1" customWidth="1"/>
    <col min="11015" max="11015" width="13.42578125" style="1" bestFit="1" customWidth="1"/>
    <col min="11016" max="11016" width="10" style="1" bestFit="1" customWidth="1"/>
    <col min="11017" max="11017" width="16" style="1" customWidth="1"/>
    <col min="11018" max="11018" width="12.28515625" style="1" customWidth="1"/>
    <col min="11019" max="11019" width="10.28515625" style="1" customWidth="1"/>
    <col min="11020" max="11020" width="11.140625" style="1" customWidth="1"/>
    <col min="11021" max="11021" width="11.42578125" style="1"/>
    <col min="11022" max="11022" width="17.85546875" style="1" bestFit="1" customWidth="1"/>
    <col min="11023" max="11023" width="20.28515625" style="1" bestFit="1" customWidth="1"/>
    <col min="11024" max="11028" width="11.42578125" style="1"/>
    <col min="11029" max="11029" width="30.140625" style="1" bestFit="1" customWidth="1"/>
    <col min="11030" max="11030" width="19.42578125" style="1" bestFit="1" customWidth="1"/>
    <col min="11031" max="11031" width="14.42578125" style="1" bestFit="1" customWidth="1"/>
    <col min="11032" max="11032" width="19.42578125" style="1" bestFit="1" customWidth="1"/>
    <col min="11033" max="11033" width="14.42578125" style="1" bestFit="1" customWidth="1"/>
    <col min="11034" max="11034" width="20" style="1" customWidth="1"/>
    <col min="11035" max="11035" width="13.140625" style="1" bestFit="1" customWidth="1"/>
    <col min="11036" max="11036" width="7.140625" style="1" bestFit="1" customWidth="1"/>
    <col min="11037" max="11037" width="9.140625" style="1" bestFit="1" customWidth="1"/>
    <col min="11038" max="11265" width="11.42578125" style="1"/>
    <col min="11266" max="11266" width="10.42578125" style="1" customWidth="1"/>
    <col min="11267" max="11267" width="79.28515625" style="1" customWidth="1"/>
    <col min="11268" max="11268" width="13.42578125" style="1" bestFit="1" customWidth="1"/>
    <col min="11269" max="11269" width="17.42578125" style="1" customWidth="1"/>
    <col min="11270" max="11270" width="19.42578125" style="1" bestFit="1" customWidth="1"/>
    <col min="11271" max="11271" width="13.42578125" style="1" bestFit="1" customWidth="1"/>
    <col min="11272" max="11272" width="10" style="1" bestFit="1" customWidth="1"/>
    <col min="11273" max="11273" width="16" style="1" customWidth="1"/>
    <col min="11274" max="11274" width="12.28515625" style="1" customWidth="1"/>
    <col min="11275" max="11275" width="10.28515625" style="1" customWidth="1"/>
    <col min="11276" max="11276" width="11.140625" style="1" customWidth="1"/>
    <col min="11277" max="11277" width="11.42578125" style="1"/>
    <col min="11278" max="11278" width="17.85546875" style="1" bestFit="1" customWidth="1"/>
    <col min="11279" max="11279" width="20.28515625" style="1" bestFit="1" customWidth="1"/>
    <col min="11280" max="11284" width="11.42578125" style="1"/>
    <col min="11285" max="11285" width="30.140625" style="1" bestFit="1" customWidth="1"/>
    <col min="11286" max="11286" width="19.42578125" style="1" bestFit="1" customWidth="1"/>
    <col min="11287" max="11287" width="14.42578125" style="1" bestFit="1" customWidth="1"/>
    <col min="11288" max="11288" width="19.42578125" style="1" bestFit="1" customWidth="1"/>
    <col min="11289" max="11289" width="14.42578125" style="1" bestFit="1" customWidth="1"/>
    <col min="11290" max="11290" width="20" style="1" customWidth="1"/>
    <col min="11291" max="11291" width="13.140625" style="1" bestFit="1" customWidth="1"/>
    <col min="11292" max="11292" width="7.140625" style="1" bestFit="1" customWidth="1"/>
    <col min="11293" max="11293" width="9.140625" style="1" bestFit="1" customWidth="1"/>
    <col min="11294" max="11521" width="11.42578125" style="1"/>
    <col min="11522" max="11522" width="10.42578125" style="1" customWidth="1"/>
    <col min="11523" max="11523" width="79.28515625" style="1" customWidth="1"/>
    <col min="11524" max="11524" width="13.42578125" style="1" bestFit="1" customWidth="1"/>
    <col min="11525" max="11525" width="17.42578125" style="1" customWidth="1"/>
    <col min="11526" max="11526" width="19.42578125" style="1" bestFit="1" customWidth="1"/>
    <col min="11527" max="11527" width="13.42578125" style="1" bestFit="1" customWidth="1"/>
    <col min="11528" max="11528" width="10" style="1" bestFit="1" customWidth="1"/>
    <col min="11529" max="11529" width="16" style="1" customWidth="1"/>
    <col min="11530" max="11530" width="12.28515625" style="1" customWidth="1"/>
    <col min="11531" max="11531" width="10.28515625" style="1" customWidth="1"/>
    <col min="11532" max="11532" width="11.140625" style="1" customWidth="1"/>
    <col min="11533" max="11533" width="11.42578125" style="1"/>
    <col min="11534" max="11534" width="17.85546875" style="1" bestFit="1" customWidth="1"/>
    <col min="11535" max="11535" width="20.28515625" style="1" bestFit="1" customWidth="1"/>
    <col min="11536" max="11540" width="11.42578125" style="1"/>
    <col min="11541" max="11541" width="30.140625" style="1" bestFit="1" customWidth="1"/>
    <col min="11542" max="11542" width="19.42578125" style="1" bestFit="1" customWidth="1"/>
    <col min="11543" max="11543" width="14.42578125" style="1" bestFit="1" customWidth="1"/>
    <col min="11544" max="11544" width="19.42578125" style="1" bestFit="1" customWidth="1"/>
    <col min="11545" max="11545" width="14.42578125" style="1" bestFit="1" customWidth="1"/>
    <col min="11546" max="11546" width="20" style="1" customWidth="1"/>
    <col min="11547" max="11547" width="13.140625" style="1" bestFit="1" customWidth="1"/>
    <col min="11548" max="11548" width="7.140625" style="1" bestFit="1" customWidth="1"/>
    <col min="11549" max="11549" width="9.140625" style="1" bestFit="1" customWidth="1"/>
    <col min="11550" max="11777" width="11.42578125" style="1"/>
    <col min="11778" max="11778" width="10.42578125" style="1" customWidth="1"/>
    <col min="11779" max="11779" width="79.28515625" style="1" customWidth="1"/>
    <col min="11780" max="11780" width="13.42578125" style="1" bestFit="1" customWidth="1"/>
    <col min="11781" max="11781" width="17.42578125" style="1" customWidth="1"/>
    <col min="11782" max="11782" width="19.42578125" style="1" bestFit="1" customWidth="1"/>
    <col min="11783" max="11783" width="13.42578125" style="1" bestFit="1" customWidth="1"/>
    <col min="11784" max="11784" width="10" style="1" bestFit="1" customWidth="1"/>
    <col min="11785" max="11785" width="16" style="1" customWidth="1"/>
    <col min="11786" max="11786" width="12.28515625" style="1" customWidth="1"/>
    <col min="11787" max="11787" width="10.28515625" style="1" customWidth="1"/>
    <col min="11788" max="11788" width="11.140625" style="1" customWidth="1"/>
    <col min="11789" max="11789" width="11.42578125" style="1"/>
    <col min="11790" max="11790" width="17.85546875" style="1" bestFit="1" customWidth="1"/>
    <col min="11791" max="11791" width="20.28515625" style="1" bestFit="1" customWidth="1"/>
    <col min="11792" max="11796" width="11.42578125" style="1"/>
    <col min="11797" max="11797" width="30.140625" style="1" bestFit="1" customWidth="1"/>
    <col min="11798" max="11798" width="19.42578125" style="1" bestFit="1" customWidth="1"/>
    <col min="11799" max="11799" width="14.42578125" style="1" bestFit="1" customWidth="1"/>
    <col min="11800" max="11800" width="19.42578125" style="1" bestFit="1" customWidth="1"/>
    <col min="11801" max="11801" width="14.42578125" style="1" bestFit="1" customWidth="1"/>
    <col min="11802" max="11802" width="20" style="1" customWidth="1"/>
    <col min="11803" max="11803" width="13.140625" style="1" bestFit="1" customWidth="1"/>
    <col min="11804" max="11804" width="7.140625" style="1" bestFit="1" customWidth="1"/>
    <col min="11805" max="11805" width="9.140625" style="1" bestFit="1" customWidth="1"/>
    <col min="11806" max="12033" width="11.42578125" style="1"/>
    <col min="12034" max="12034" width="10.42578125" style="1" customWidth="1"/>
    <col min="12035" max="12035" width="79.28515625" style="1" customWidth="1"/>
    <col min="12036" max="12036" width="13.42578125" style="1" bestFit="1" customWidth="1"/>
    <col min="12037" max="12037" width="17.42578125" style="1" customWidth="1"/>
    <col min="12038" max="12038" width="19.42578125" style="1" bestFit="1" customWidth="1"/>
    <col min="12039" max="12039" width="13.42578125" style="1" bestFit="1" customWidth="1"/>
    <col min="12040" max="12040" width="10" style="1" bestFit="1" customWidth="1"/>
    <col min="12041" max="12041" width="16" style="1" customWidth="1"/>
    <col min="12042" max="12042" width="12.28515625" style="1" customWidth="1"/>
    <col min="12043" max="12043" width="10.28515625" style="1" customWidth="1"/>
    <col min="12044" max="12044" width="11.140625" style="1" customWidth="1"/>
    <col min="12045" max="12045" width="11.42578125" style="1"/>
    <col min="12046" max="12046" width="17.85546875" style="1" bestFit="1" customWidth="1"/>
    <col min="12047" max="12047" width="20.28515625" style="1" bestFit="1" customWidth="1"/>
    <col min="12048" max="12052" width="11.42578125" style="1"/>
    <col min="12053" max="12053" width="30.140625" style="1" bestFit="1" customWidth="1"/>
    <col min="12054" max="12054" width="19.42578125" style="1" bestFit="1" customWidth="1"/>
    <col min="12055" max="12055" width="14.42578125" style="1" bestFit="1" customWidth="1"/>
    <col min="12056" max="12056" width="19.42578125" style="1" bestFit="1" customWidth="1"/>
    <col min="12057" max="12057" width="14.42578125" style="1" bestFit="1" customWidth="1"/>
    <col min="12058" max="12058" width="20" style="1" customWidth="1"/>
    <col min="12059" max="12059" width="13.140625" style="1" bestFit="1" customWidth="1"/>
    <col min="12060" max="12060" width="7.140625" style="1" bestFit="1" customWidth="1"/>
    <col min="12061" max="12061" width="9.140625" style="1" bestFit="1" customWidth="1"/>
    <col min="12062" max="12289" width="11.42578125" style="1"/>
    <col min="12290" max="12290" width="10.42578125" style="1" customWidth="1"/>
    <col min="12291" max="12291" width="79.28515625" style="1" customWidth="1"/>
    <col min="12292" max="12292" width="13.42578125" style="1" bestFit="1" customWidth="1"/>
    <col min="12293" max="12293" width="17.42578125" style="1" customWidth="1"/>
    <col min="12294" max="12294" width="19.42578125" style="1" bestFit="1" customWidth="1"/>
    <col min="12295" max="12295" width="13.42578125" style="1" bestFit="1" customWidth="1"/>
    <col min="12296" max="12296" width="10" style="1" bestFit="1" customWidth="1"/>
    <col min="12297" max="12297" width="16" style="1" customWidth="1"/>
    <col min="12298" max="12298" width="12.28515625" style="1" customWidth="1"/>
    <col min="12299" max="12299" width="10.28515625" style="1" customWidth="1"/>
    <col min="12300" max="12300" width="11.140625" style="1" customWidth="1"/>
    <col min="12301" max="12301" width="11.42578125" style="1"/>
    <col min="12302" max="12302" width="17.85546875" style="1" bestFit="1" customWidth="1"/>
    <col min="12303" max="12303" width="20.28515625" style="1" bestFit="1" customWidth="1"/>
    <col min="12304" max="12308" width="11.42578125" style="1"/>
    <col min="12309" max="12309" width="30.140625" style="1" bestFit="1" customWidth="1"/>
    <col min="12310" max="12310" width="19.42578125" style="1" bestFit="1" customWidth="1"/>
    <col min="12311" max="12311" width="14.42578125" style="1" bestFit="1" customWidth="1"/>
    <col min="12312" max="12312" width="19.42578125" style="1" bestFit="1" customWidth="1"/>
    <col min="12313" max="12313" width="14.42578125" style="1" bestFit="1" customWidth="1"/>
    <col min="12314" max="12314" width="20" style="1" customWidth="1"/>
    <col min="12315" max="12315" width="13.140625" style="1" bestFit="1" customWidth="1"/>
    <col min="12316" max="12316" width="7.140625" style="1" bestFit="1" customWidth="1"/>
    <col min="12317" max="12317" width="9.140625" style="1" bestFit="1" customWidth="1"/>
    <col min="12318" max="12545" width="11.42578125" style="1"/>
    <col min="12546" max="12546" width="10.42578125" style="1" customWidth="1"/>
    <col min="12547" max="12547" width="79.28515625" style="1" customWidth="1"/>
    <col min="12548" max="12548" width="13.42578125" style="1" bestFit="1" customWidth="1"/>
    <col min="12549" max="12549" width="17.42578125" style="1" customWidth="1"/>
    <col min="12550" max="12550" width="19.42578125" style="1" bestFit="1" customWidth="1"/>
    <col min="12551" max="12551" width="13.42578125" style="1" bestFit="1" customWidth="1"/>
    <col min="12552" max="12552" width="10" style="1" bestFit="1" customWidth="1"/>
    <col min="12553" max="12553" width="16" style="1" customWidth="1"/>
    <col min="12554" max="12554" width="12.28515625" style="1" customWidth="1"/>
    <col min="12555" max="12555" width="10.28515625" style="1" customWidth="1"/>
    <col min="12556" max="12556" width="11.140625" style="1" customWidth="1"/>
    <col min="12557" max="12557" width="11.42578125" style="1"/>
    <col min="12558" max="12558" width="17.85546875" style="1" bestFit="1" customWidth="1"/>
    <col min="12559" max="12559" width="20.28515625" style="1" bestFit="1" customWidth="1"/>
    <col min="12560" max="12564" width="11.42578125" style="1"/>
    <col min="12565" max="12565" width="30.140625" style="1" bestFit="1" customWidth="1"/>
    <col min="12566" max="12566" width="19.42578125" style="1" bestFit="1" customWidth="1"/>
    <col min="12567" max="12567" width="14.42578125" style="1" bestFit="1" customWidth="1"/>
    <col min="12568" max="12568" width="19.42578125" style="1" bestFit="1" customWidth="1"/>
    <col min="12569" max="12569" width="14.42578125" style="1" bestFit="1" customWidth="1"/>
    <col min="12570" max="12570" width="20" style="1" customWidth="1"/>
    <col min="12571" max="12571" width="13.140625" style="1" bestFit="1" customWidth="1"/>
    <col min="12572" max="12572" width="7.140625" style="1" bestFit="1" customWidth="1"/>
    <col min="12573" max="12573" width="9.140625" style="1" bestFit="1" customWidth="1"/>
    <col min="12574" max="12801" width="11.42578125" style="1"/>
    <col min="12802" max="12802" width="10.42578125" style="1" customWidth="1"/>
    <col min="12803" max="12803" width="79.28515625" style="1" customWidth="1"/>
    <col min="12804" max="12804" width="13.42578125" style="1" bestFit="1" customWidth="1"/>
    <col min="12805" max="12805" width="17.42578125" style="1" customWidth="1"/>
    <col min="12806" max="12806" width="19.42578125" style="1" bestFit="1" customWidth="1"/>
    <col min="12807" max="12807" width="13.42578125" style="1" bestFit="1" customWidth="1"/>
    <col min="12808" max="12808" width="10" style="1" bestFit="1" customWidth="1"/>
    <col min="12809" max="12809" width="16" style="1" customWidth="1"/>
    <col min="12810" max="12810" width="12.28515625" style="1" customWidth="1"/>
    <col min="12811" max="12811" width="10.28515625" style="1" customWidth="1"/>
    <col min="12812" max="12812" width="11.140625" style="1" customWidth="1"/>
    <col min="12813" max="12813" width="11.42578125" style="1"/>
    <col min="12814" max="12814" width="17.85546875" style="1" bestFit="1" customWidth="1"/>
    <col min="12815" max="12815" width="20.28515625" style="1" bestFit="1" customWidth="1"/>
    <col min="12816" max="12820" width="11.42578125" style="1"/>
    <col min="12821" max="12821" width="30.140625" style="1" bestFit="1" customWidth="1"/>
    <col min="12822" max="12822" width="19.42578125" style="1" bestFit="1" customWidth="1"/>
    <col min="12823" max="12823" width="14.42578125" style="1" bestFit="1" customWidth="1"/>
    <col min="12824" max="12824" width="19.42578125" style="1" bestFit="1" customWidth="1"/>
    <col min="12825" max="12825" width="14.42578125" style="1" bestFit="1" customWidth="1"/>
    <col min="12826" max="12826" width="20" style="1" customWidth="1"/>
    <col min="12827" max="12827" width="13.140625" style="1" bestFit="1" customWidth="1"/>
    <col min="12828" max="12828" width="7.140625" style="1" bestFit="1" customWidth="1"/>
    <col min="12829" max="12829" width="9.140625" style="1" bestFit="1" customWidth="1"/>
    <col min="12830" max="13057" width="11.42578125" style="1"/>
    <col min="13058" max="13058" width="10.42578125" style="1" customWidth="1"/>
    <col min="13059" max="13059" width="79.28515625" style="1" customWidth="1"/>
    <col min="13060" max="13060" width="13.42578125" style="1" bestFit="1" customWidth="1"/>
    <col min="13061" max="13061" width="17.42578125" style="1" customWidth="1"/>
    <col min="13062" max="13062" width="19.42578125" style="1" bestFit="1" customWidth="1"/>
    <col min="13063" max="13063" width="13.42578125" style="1" bestFit="1" customWidth="1"/>
    <col min="13064" max="13064" width="10" style="1" bestFit="1" customWidth="1"/>
    <col min="13065" max="13065" width="16" style="1" customWidth="1"/>
    <col min="13066" max="13066" width="12.28515625" style="1" customWidth="1"/>
    <col min="13067" max="13067" width="10.28515625" style="1" customWidth="1"/>
    <col min="13068" max="13068" width="11.140625" style="1" customWidth="1"/>
    <col min="13069" max="13069" width="11.42578125" style="1"/>
    <col min="13070" max="13070" width="17.85546875" style="1" bestFit="1" customWidth="1"/>
    <col min="13071" max="13071" width="20.28515625" style="1" bestFit="1" customWidth="1"/>
    <col min="13072" max="13076" width="11.42578125" style="1"/>
    <col min="13077" max="13077" width="30.140625" style="1" bestFit="1" customWidth="1"/>
    <col min="13078" max="13078" width="19.42578125" style="1" bestFit="1" customWidth="1"/>
    <col min="13079" max="13079" width="14.42578125" style="1" bestFit="1" customWidth="1"/>
    <col min="13080" max="13080" width="19.42578125" style="1" bestFit="1" customWidth="1"/>
    <col min="13081" max="13081" width="14.42578125" style="1" bestFit="1" customWidth="1"/>
    <col min="13082" max="13082" width="20" style="1" customWidth="1"/>
    <col min="13083" max="13083" width="13.140625" style="1" bestFit="1" customWidth="1"/>
    <col min="13084" max="13084" width="7.140625" style="1" bestFit="1" customWidth="1"/>
    <col min="13085" max="13085" width="9.140625" style="1" bestFit="1" customWidth="1"/>
    <col min="13086" max="13313" width="11.42578125" style="1"/>
    <col min="13314" max="13314" width="10.42578125" style="1" customWidth="1"/>
    <col min="13315" max="13315" width="79.28515625" style="1" customWidth="1"/>
    <col min="13316" max="13316" width="13.42578125" style="1" bestFit="1" customWidth="1"/>
    <col min="13317" max="13317" width="17.42578125" style="1" customWidth="1"/>
    <col min="13318" max="13318" width="19.42578125" style="1" bestFit="1" customWidth="1"/>
    <col min="13319" max="13319" width="13.42578125" style="1" bestFit="1" customWidth="1"/>
    <col min="13320" max="13320" width="10" style="1" bestFit="1" customWidth="1"/>
    <col min="13321" max="13321" width="16" style="1" customWidth="1"/>
    <col min="13322" max="13322" width="12.28515625" style="1" customWidth="1"/>
    <col min="13323" max="13323" width="10.28515625" style="1" customWidth="1"/>
    <col min="13324" max="13324" width="11.140625" style="1" customWidth="1"/>
    <col min="13325" max="13325" width="11.42578125" style="1"/>
    <col min="13326" max="13326" width="17.85546875" style="1" bestFit="1" customWidth="1"/>
    <col min="13327" max="13327" width="20.28515625" style="1" bestFit="1" customWidth="1"/>
    <col min="13328" max="13332" width="11.42578125" style="1"/>
    <col min="13333" max="13333" width="30.140625" style="1" bestFit="1" customWidth="1"/>
    <col min="13334" max="13334" width="19.42578125" style="1" bestFit="1" customWidth="1"/>
    <col min="13335" max="13335" width="14.42578125" style="1" bestFit="1" customWidth="1"/>
    <col min="13336" max="13336" width="19.42578125" style="1" bestFit="1" customWidth="1"/>
    <col min="13337" max="13337" width="14.42578125" style="1" bestFit="1" customWidth="1"/>
    <col min="13338" max="13338" width="20" style="1" customWidth="1"/>
    <col min="13339" max="13339" width="13.140625" style="1" bestFit="1" customWidth="1"/>
    <col min="13340" max="13340" width="7.140625" style="1" bestFit="1" customWidth="1"/>
    <col min="13341" max="13341" width="9.140625" style="1" bestFit="1" customWidth="1"/>
    <col min="13342" max="13569" width="11.42578125" style="1"/>
    <col min="13570" max="13570" width="10.42578125" style="1" customWidth="1"/>
    <col min="13571" max="13571" width="79.28515625" style="1" customWidth="1"/>
    <col min="13572" max="13572" width="13.42578125" style="1" bestFit="1" customWidth="1"/>
    <col min="13573" max="13573" width="17.42578125" style="1" customWidth="1"/>
    <col min="13574" max="13574" width="19.42578125" style="1" bestFit="1" customWidth="1"/>
    <col min="13575" max="13575" width="13.42578125" style="1" bestFit="1" customWidth="1"/>
    <col min="13576" max="13576" width="10" style="1" bestFit="1" customWidth="1"/>
    <col min="13577" max="13577" width="16" style="1" customWidth="1"/>
    <col min="13578" max="13578" width="12.28515625" style="1" customWidth="1"/>
    <col min="13579" max="13579" width="10.28515625" style="1" customWidth="1"/>
    <col min="13580" max="13580" width="11.140625" style="1" customWidth="1"/>
    <col min="13581" max="13581" width="11.42578125" style="1"/>
    <col min="13582" max="13582" width="17.85546875" style="1" bestFit="1" customWidth="1"/>
    <col min="13583" max="13583" width="20.28515625" style="1" bestFit="1" customWidth="1"/>
    <col min="13584" max="13588" width="11.42578125" style="1"/>
    <col min="13589" max="13589" width="30.140625" style="1" bestFit="1" customWidth="1"/>
    <col min="13590" max="13590" width="19.42578125" style="1" bestFit="1" customWidth="1"/>
    <col min="13591" max="13591" width="14.42578125" style="1" bestFit="1" customWidth="1"/>
    <col min="13592" max="13592" width="19.42578125" style="1" bestFit="1" customWidth="1"/>
    <col min="13593" max="13593" width="14.42578125" style="1" bestFit="1" customWidth="1"/>
    <col min="13594" max="13594" width="20" style="1" customWidth="1"/>
    <col min="13595" max="13595" width="13.140625" style="1" bestFit="1" customWidth="1"/>
    <col min="13596" max="13596" width="7.140625" style="1" bestFit="1" customWidth="1"/>
    <col min="13597" max="13597" width="9.140625" style="1" bestFit="1" customWidth="1"/>
    <col min="13598" max="13825" width="11.42578125" style="1"/>
    <col min="13826" max="13826" width="10.42578125" style="1" customWidth="1"/>
    <col min="13827" max="13827" width="79.28515625" style="1" customWidth="1"/>
    <col min="13828" max="13828" width="13.42578125" style="1" bestFit="1" customWidth="1"/>
    <col min="13829" max="13829" width="17.42578125" style="1" customWidth="1"/>
    <col min="13830" max="13830" width="19.42578125" style="1" bestFit="1" customWidth="1"/>
    <col min="13831" max="13831" width="13.42578125" style="1" bestFit="1" customWidth="1"/>
    <col min="13832" max="13832" width="10" style="1" bestFit="1" customWidth="1"/>
    <col min="13833" max="13833" width="16" style="1" customWidth="1"/>
    <col min="13834" max="13834" width="12.28515625" style="1" customWidth="1"/>
    <col min="13835" max="13835" width="10.28515625" style="1" customWidth="1"/>
    <col min="13836" max="13836" width="11.140625" style="1" customWidth="1"/>
    <col min="13837" max="13837" width="11.42578125" style="1"/>
    <col min="13838" max="13838" width="17.85546875" style="1" bestFit="1" customWidth="1"/>
    <col min="13839" max="13839" width="20.28515625" style="1" bestFit="1" customWidth="1"/>
    <col min="13840" max="13844" width="11.42578125" style="1"/>
    <col min="13845" max="13845" width="30.140625" style="1" bestFit="1" customWidth="1"/>
    <col min="13846" max="13846" width="19.42578125" style="1" bestFit="1" customWidth="1"/>
    <col min="13847" max="13847" width="14.42578125" style="1" bestFit="1" customWidth="1"/>
    <col min="13848" max="13848" width="19.42578125" style="1" bestFit="1" customWidth="1"/>
    <col min="13849" max="13849" width="14.42578125" style="1" bestFit="1" customWidth="1"/>
    <col min="13850" max="13850" width="20" style="1" customWidth="1"/>
    <col min="13851" max="13851" width="13.140625" style="1" bestFit="1" customWidth="1"/>
    <col min="13852" max="13852" width="7.140625" style="1" bestFit="1" customWidth="1"/>
    <col min="13853" max="13853" width="9.140625" style="1" bestFit="1" customWidth="1"/>
    <col min="13854" max="14081" width="11.42578125" style="1"/>
    <col min="14082" max="14082" width="10.42578125" style="1" customWidth="1"/>
    <col min="14083" max="14083" width="79.28515625" style="1" customWidth="1"/>
    <col min="14084" max="14084" width="13.42578125" style="1" bestFit="1" customWidth="1"/>
    <col min="14085" max="14085" width="17.42578125" style="1" customWidth="1"/>
    <col min="14086" max="14086" width="19.42578125" style="1" bestFit="1" customWidth="1"/>
    <col min="14087" max="14087" width="13.42578125" style="1" bestFit="1" customWidth="1"/>
    <col min="14088" max="14088" width="10" style="1" bestFit="1" customWidth="1"/>
    <col min="14089" max="14089" width="16" style="1" customWidth="1"/>
    <col min="14090" max="14090" width="12.28515625" style="1" customWidth="1"/>
    <col min="14091" max="14091" width="10.28515625" style="1" customWidth="1"/>
    <col min="14092" max="14092" width="11.140625" style="1" customWidth="1"/>
    <col min="14093" max="14093" width="11.42578125" style="1"/>
    <col min="14094" max="14094" width="17.85546875" style="1" bestFit="1" customWidth="1"/>
    <col min="14095" max="14095" width="20.28515625" style="1" bestFit="1" customWidth="1"/>
    <col min="14096" max="14100" width="11.42578125" style="1"/>
    <col min="14101" max="14101" width="30.140625" style="1" bestFit="1" customWidth="1"/>
    <col min="14102" max="14102" width="19.42578125" style="1" bestFit="1" customWidth="1"/>
    <col min="14103" max="14103" width="14.42578125" style="1" bestFit="1" customWidth="1"/>
    <col min="14104" max="14104" width="19.42578125" style="1" bestFit="1" customWidth="1"/>
    <col min="14105" max="14105" width="14.42578125" style="1" bestFit="1" customWidth="1"/>
    <col min="14106" max="14106" width="20" style="1" customWidth="1"/>
    <col min="14107" max="14107" width="13.140625" style="1" bestFit="1" customWidth="1"/>
    <col min="14108" max="14108" width="7.140625" style="1" bestFit="1" customWidth="1"/>
    <col min="14109" max="14109" width="9.140625" style="1" bestFit="1" customWidth="1"/>
    <col min="14110" max="14337" width="11.42578125" style="1"/>
    <col min="14338" max="14338" width="10.42578125" style="1" customWidth="1"/>
    <col min="14339" max="14339" width="79.28515625" style="1" customWidth="1"/>
    <col min="14340" max="14340" width="13.42578125" style="1" bestFit="1" customWidth="1"/>
    <col min="14341" max="14341" width="17.42578125" style="1" customWidth="1"/>
    <col min="14342" max="14342" width="19.42578125" style="1" bestFit="1" customWidth="1"/>
    <col min="14343" max="14343" width="13.42578125" style="1" bestFit="1" customWidth="1"/>
    <col min="14344" max="14344" width="10" style="1" bestFit="1" customWidth="1"/>
    <col min="14345" max="14345" width="16" style="1" customWidth="1"/>
    <col min="14346" max="14346" width="12.28515625" style="1" customWidth="1"/>
    <col min="14347" max="14347" width="10.28515625" style="1" customWidth="1"/>
    <col min="14348" max="14348" width="11.140625" style="1" customWidth="1"/>
    <col min="14349" max="14349" width="11.42578125" style="1"/>
    <col min="14350" max="14350" width="17.85546875" style="1" bestFit="1" customWidth="1"/>
    <col min="14351" max="14351" width="20.28515625" style="1" bestFit="1" customWidth="1"/>
    <col min="14352" max="14356" width="11.42578125" style="1"/>
    <col min="14357" max="14357" width="30.140625" style="1" bestFit="1" customWidth="1"/>
    <col min="14358" max="14358" width="19.42578125" style="1" bestFit="1" customWidth="1"/>
    <col min="14359" max="14359" width="14.42578125" style="1" bestFit="1" customWidth="1"/>
    <col min="14360" max="14360" width="19.42578125" style="1" bestFit="1" customWidth="1"/>
    <col min="14361" max="14361" width="14.42578125" style="1" bestFit="1" customWidth="1"/>
    <col min="14362" max="14362" width="20" style="1" customWidth="1"/>
    <col min="14363" max="14363" width="13.140625" style="1" bestFit="1" customWidth="1"/>
    <col min="14364" max="14364" width="7.140625" style="1" bestFit="1" customWidth="1"/>
    <col min="14365" max="14365" width="9.140625" style="1" bestFit="1" customWidth="1"/>
    <col min="14366" max="14593" width="11.42578125" style="1"/>
    <col min="14594" max="14594" width="10.42578125" style="1" customWidth="1"/>
    <col min="14595" max="14595" width="79.28515625" style="1" customWidth="1"/>
    <col min="14596" max="14596" width="13.42578125" style="1" bestFit="1" customWidth="1"/>
    <col min="14597" max="14597" width="17.42578125" style="1" customWidth="1"/>
    <col min="14598" max="14598" width="19.42578125" style="1" bestFit="1" customWidth="1"/>
    <col min="14599" max="14599" width="13.42578125" style="1" bestFit="1" customWidth="1"/>
    <col min="14600" max="14600" width="10" style="1" bestFit="1" customWidth="1"/>
    <col min="14601" max="14601" width="16" style="1" customWidth="1"/>
    <col min="14602" max="14602" width="12.28515625" style="1" customWidth="1"/>
    <col min="14603" max="14603" width="10.28515625" style="1" customWidth="1"/>
    <col min="14604" max="14604" width="11.140625" style="1" customWidth="1"/>
    <col min="14605" max="14605" width="11.42578125" style="1"/>
    <col min="14606" max="14606" width="17.85546875" style="1" bestFit="1" customWidth="1"/>
    <col min="14607" max="14607" width="20.28515625" style="1" bestFit="1" customWidth="1"/>
    <col min="14608" max="14612" width="11.42578125" style="1"/>
    <col min="14613" max="14613" width="30.140625" style="1" bestFit="1" customWidth="1"/>
    <col min="14614" max="14614" width="19.42578125" style="1" bestFit="1" customWidth="1"/>
    <col min="14615" max="14615" width="14.42578125" style="1" bestFit="1" customWidth="1"/>
    <col min="14616" max="14616" width="19.42578125" style="1" bestFit="1" customWidth="1"/>
    <col min="14617" max="14617" width="14.42578125" style="1" bestFit="1" customWidth="1"/>
    <col min="14618" max="14618" width="20" style="1" customWidth="1"/>
    <col min="14619" max="14619" width="13.140625" style="1" bestFit="1" customWidth="1"/>
    <col min="14620" max="14620" width="7.140625" style="1" bestFit="1" customWidth="1"/>
    <col min="14621" max="14621" width="9.140625" style="1" bestFit="1" customWidth="1"/>
    <col min="14622" max="14849" width="11.42578125" style="1"/>
    <col min="14850" max="14850" width="10.42578125" style="1" customWidth="1"/>
    <col min="14851" max="14851" width="79.28515625" style="1" customWidth="1"/>
    <col min="14852" max="14852" width="13.42578125" style="1" bestFit="1" customWidth="1"/>
    <col min="14853" max="14853" width="17.42578125" style="1" customWidth="1"/>
    <col min="14854" max="14854" width="19.42578125" style="1" bestFit="1" customWidth="1"/>
    <col min="14855" max="14855" width="13.42578125" style="1" bestFit="1" customWidth="1"/>
    <col min="14856" max="14856" width="10" style="1" bestFit="1" customWidth="1"/>
    <col min="14857" max="14857" width="16" style="1" customWidth="1"/>
    <col min="14858" max="14858" width="12.28515625" style="1" customWidth="1"/>
    <col min="14859" max="14859" width="10.28515625" style="1" customWidth="1"/>
    <col min="14860" max="14860" width="11.140625" style="1" customWidth="1"/>
    <col min="14861" max="14861" width="11.42578125" style="1"/>
    <col min="14862" max="14862" width="17.85546875" style="1" bestFit="1" customWidth="1"/>
    <col min="14863" max="14863" width="20.28515625" style="1" bestFit="1" customWidth="1"/>
    <col min="14864" max="14868" width="11.42578125" style="1"/>
    <col min="14869" max="14869" width="30.140625" style="1" bestFit="1" customWidth="1"/>
    <col min="14870" max="14870" width="19.42578125" style="1" bestFit="1" customWidth="1"/>
    <col min="14871" max="14871" width="14.42578125" style="1" bestFit="1" customWidth="1"/>
    <col min="14872" max="14872" width="19.42578125" style="1" bestFit="1" customWidth="1"/>
    <col min="14873" max="14873" width="14.42578125" style="1" bestFit="1" customWidth="1"/>
    <col min="14874" max="14874" width="20" style="1" customWidth="1"/>
    <col min="14875" max="14875" width="13.140625" style="1" bestFit="1" customWidth="1"/>
    <col min="14876" max="14876" width="7.140625" style="1" bestFit="1" customWidth="1"/>
    <col min="14877" max="14877" width="9.140625" style="1" bestFit="1" customWidth="1"/>
    <col min="14878" max="15105" width="11.42578125" style="1"/>
    <col min="15106" max="15106" width="10.42578125" style="1" customWidth="1"/>
    <col min="15107" max="15107" width="79.28515625" style="1" customWidth="1"/>
    <col min="15108" max="15108" width="13.42578125" style="1" bestFit="1" customWidth="1"/>
    <col min="15109" max="15109" width="17.42578125" style="1" customWidth="1"/>
    <col min="15110" max="15110" width="19.42578125" style="1" bestFit="1" customWidth="1"/>
    <col min="15111" max="15111" width="13.42578125" style="1" bestFit="1" customWidth="1"/>
    <col min="15112" max="15112" width="10" style="1" bestFit="1" customWidth="1"/>
    <col min="15113" max="15113" width="16" style="1" customWidth="1"/>
    <col min="15114" max="15114" width="12.28515625" style="1" customWidth="1"/>
    <col min="15115" max="15115" width="10.28515625" style="1" customWidth="1"/>
    <col min="15116" max="15116" width="11.140625" style="1" customWidth="1"/>
    <col min="15117" max="15117" width="11.42578125" style="1"/>
    <col min="15118" max="15118" width="17.85546875" style="1" bestFit="1" customWidth="1"/>
    <col min="15119" max="15119" width="20.28515625" style="1" bestFit="1" customWidth="1"/>
    <col min="15120" max="15124" width="11.42578125" style="1"/>
    <col min="15125" max="15125" width="30.140625" style="1" bestFit="1" customWidth="1"/>
    <col min="15126" max="15126" width="19.42578125" style="1" bestFit="1" customWidth="1"/>
    <col min="15127" max="15127" width="14.42578125" style="1" bestFit="1" customWidth="1"/>
    <col min="15128" max="15128" width="19.42578125" style="1" bestFit="1" customWidth="1"/>
    <col min="15129" max="15129" width="14.42578125" style="1" bestFit="1" customWidth="1"/>
    <col min="15130" max="15130" width="20" style="1" customWidth="1"/>
    <col min="15131" max="15131" width="13.140625" style="1" bestFit="1" customWidth="1"/>
    <col min="15132" max="15132" width="7.140625" style="1" bestFit="1" customWidth="1"/>
    <col min="15133" max="15133" width="9.140625" style="1" bestFit="1" customWidth="1"/>
    <col min="15134" max="15361" width="11.42578125" style="1"/>
    <col min="15362" max="15362" width="10.42578125" style="1" customWidth="1"/>
    <col min="15363" max="15363" width="79.28515625" style="1" customWidth="1"/>
    <col min="15364" max="15364" width="13.42578125" style="1" bestFit="1" customWidth="1"/>
    <col min="15365" max="15365" width="17.42578125" style="1" customWidth="1"/>
    <col min="15366" max="15366" width="19.42578125" style="1" bestFit="1" customWidth="1"/>
    <col min="15367" max="15367" width="13.42578125" style="1" bestFit="1" customWidth="1"/>
    <col min="15368" max="15368" width="10" style="1" bestFit="1" customWidth="1"/>
    <col min="15369" max="15369" width="16" style="1" customWidth="1"/>
    <col min="15370" max="15370" width="12.28515625" style="1" customWidth="1"/>
    <col min="15371" max="15371" width="10.28515625" style="1" customWidth="1"/>
    <col min="15372" max="15372" width="11.140625" style="1" customWidth="1"/>
    <col min="15373" max="15373" width="11.42578125" style="1"/>
    <col min="15374" max="15374" width="17.85546875" style="1" bestFit="1" customWidth="1"/>
    <col min="15375" max="15375" width="20.28515625" style="1" bestFit="1" customWidth="1"/>
    <col min="15376" max="15380" width="11.42578125" style="1"/>
    <col min="15381" max="15381" width="30.140625" style="1" bestFit="1" customWidth="1"/>
    <col min="15382" max="15382" width="19.42578125" style="1" bestFit="1" customWidth="1"/>
    <col min="15383" max="15383" width="14.42578125" style="1" bestFit="1" customWidth="1"/>
    <col min="15384" max="15384" width="19.42578125" style="1" bestFit="1" customWidth="1"/>
    <col min="15385" max="15385" width="14.42578125" style="1" bestFit="1" customWidth="1"/>
    <col min="15386" max="15386" width="20" style="1" customWidth="1"/>
    <col min="15387" max="15387" width="13.140625" style="1" bestFit="1" customWidth="1"/>
    <col min="15388" max="15388" width="7.140625" style="1" bestFit="1" customWidth="1"/>
    <col min="15389" max="15389" width="9.140625" style="1" bestFit="1" customWidth="1"/>
    <col min="15390" max="15617" width="11.42578125" style="1"/>
    <col min="15618" max="15618" width="10.42578125" style="1" customWidth="1"/>
    <col min="15619" max="15619" width="79.28515625" style="1" customWidth="1"/>
    <col min="15620" max="15620" width="13.42578125" style="1" bestFit="1" customWidth="1"/>
    <col min="15621" max="15621" width="17.42578125" style="1" customWidth="1"/>
    <col min="15622" max="15622" width="19.42578125" style="1" bestFit="1" customWidth="1"/>
    <col min="15623" max="15623" width="13.42578125" style="1" bestFit="1" customWidth="1"/>
    <col min="15624" max="15624" width="10" style="1" bestFit="1" customWidth="1"/>
    <col min="15625" max="15625" width="16" style="1" customWidth="1"/>
    <col min="15626" max="15626" width="12.28515625" style="1" customWidth="1"/>
    <col min="15627" max="15627" width="10.28515625" style="1" customWidth="1"/>
    <col min="15628" max="15628" width="11.140625" style="1" customWidth="1"/>
    <col min="15629" max="15629" width="11.42578125" style="1"/>
    <col min="15630" max="15630" width="17.85546875" style="1" bestFit="1" customWidth="1"/>
    <col min="15631" max="15631" width="20.28515625" style="1" bestFit="1" customWidth="1"/>
    <col min="15632" max="15636" width="11.42578125" style="1"/>
    <col min="15637" max="15637" width="30.140625" style="1" bestFit="1" customWidth="1"/>
    <col min="15638" max="15638" width="19.42578125" style="1" bestFit="1" customWidth="1"/>
    <col min="15639" max="15639" width="14.42578125" style="1" bestFit="1" customWidth="1"/>
    <col min="15640" max="15640" width="19.42578125" style="1" bestFit="1" customWidth="1"/>
    <col min="15641" max="15641" width="14.42578125" style="1" bestFit="1" customWidth="1"/>
    <col min="15642" max="15642" width="20" style="1" customWidth="1"/>
    <col min="15643" max="15643" width="13.140625" style="1" bestFit="1" customWidth="1"/>
    <col min="15644" max="15644" width="7.140625" style="1" bestFit="1" customWidth="1"/>
    <col min="15645" max="15645" width="9.140625" style="1" bestFit="1" customWidth="1"/>
    <col min="15646" max="15873" width="11.42578125" style="1"/>
    <col min="15874" max="15874" width="10.42578125" style="1" customWidth="1"/>
    <col min="15875" max="15875" width="79.28515625" style="1" customWidth="1"/>
    <col min="15876" max="15876" width="13.42578125" style="1" bestFit="1" customWidth="1"/>
    <col min="15877" max="15877" width="17.42578125" style="1" customWidth="1"/>
    <col min="15878" max="15878" width="19.42578125" style="1" bestFit="1" customWidth="1"/>
    <col min="15879" max="15879" width="13.42578125" style="1" bestFit="1" customWidth="1"/>
    <col min="15880" max="15880" width="10" style="1" bestFit="1" customWidth="1"/>
    <col min="15881" max="15881" width="16" style="1" customWidth="1"/>
    <col min="15882" max="15882" width="12.28515625" style="1" customWidth="1"/>
    <col min="15883" max="15883" width="10.28515625" style="1" customWidth="1"/>
    <col min="15884" max="15884" width="11.140625" style="1" customWidth="1"/>
    <col min="15885" max="15885" width="11.42578125" style="1"/>
    <col min="15886" max="15886" width="17.85546875" style="1" bestFit="1" customWidth="1"/>
    <col min="15887" max="15887" width="20.28515625" style="1" bestFit="1" customWidth="1"/>
    <col min="15888" max="15892" width="11.42578125" style="1"/>
    <col min="15893" max="15893" width="30.140625" style="1" bestFit="1" customWidth="1"/>
    <col min="15894" max="15894" width="19.42578125" style="1" bestFit="1" customWidth="1"/>
    <col min="15895" max="15895" width="14.42578125" style="1" bestFit="1" customWidth="1"/>
    <col min="15896" max="15896" width="19.42578125" style="1" bestFit="1" customWidth="1"/>
    <col min="15897" max="15897" width="14.42578125" style="1" bestFit="1" customWidth="1"/>
    <col min="15898" max="15898" width="20" style="1" customWidth="1"/>
    <col min="15899" max="15899" width="13.140625" style="1" bestFit="1" customWidth="1"/>
    <col min="15900" max="15900" width="7.140625" style="1" bestFit="1" customWidth="1"/>
    <col min="15901" max="15901" width="9.140625" style="1" bestFit="1" customWidth="1"/>
    <col min="15902" max="16129" width="11.42578125" style="1"/>
    <col min="16130" max="16130" width="10.42578125" style="1" customWidth="1"/>
    <col min="16131" max="16131" width="79.28515625" style="1" customWidth="1"/>
    <col min="16132" max="16132" width="13.42578125" style="1" bestFit="1" customWidth="1"/>
    <col min="16133" max="16133" width="17.42578125" style="1" customWidth="1"/>
    <col min="16134" max="16134" width="19.42578125" style="1" bestFit="1" customWidth="1"/>
    <col min="16135" max="16135" width="13.42578125" style="1" bestFit="1" customWidth="1"/>
    <col min="16136" max="16136" width="10" style="1" bestFit="1" customWidth="1"/>
    <col min="16137" max="16137" width="16" style="1" customWidth="1"/>
    <col min="16138" max="16138" width="12.28515625" style="1" customWidth="1"/>
    <col min="16139" max="16139" width="10.28515625" style="1" customWidth="1"/>
    <col min="16140" max="16140" width="11.140625" style="1" customWidth="1"/>
    <col min="16141" max="16141" width="11.42578125" style="1"/>
    <col min="16142" max="16142" width="17.85546875" style="1" bestFit="1" customWidth="1"/>
    <col min="16143" max="16143" width="20.28515625" style="1" bestFit="1" customWidth="1"/>
    <col min="16144" max="16148" width="11.42578125" style="1"/>
    <col min="16149" max="16149" width="30.140625" style="1" bestFit="1" customWidth="1"/>
    <col min="16150" max="16150" width="19.42578125" style="1" bestFit="1" customWidth="1"/>
    <col min="16151" max="16151" width="14.42578125" style="1" bestFit="1" customWidth="1"/>
    <col min="16152" max="16152" width="19.42578125" style="1" bestFit="1" customWidth="1"/>
    <col min="16153" max="16153" width="14.42578125" style="1" bestFit="1" customWidth="1"/>
    <col min="16154" max="16154" width="20" style="1" customWidth="1"/>
    <col min="16155" max="16155" width="13.140625" style="1" bestFit="1" customWidth="1"/>
    <col min="16156" max="16156" width="7.140625" style="1" bestFit="1" customWidth="1"/>
    <col min="16157" max="16157" width="9.140625" style="1" bestFit="1" customWidth="1"/>
    <col min="16158" max="16384" width="11.42578125" style="1"/>
  </cols>
  <sheetData>
    <row r="1" spans="1:15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</row>
    <row r="2" spans="1:1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</row>
    <row r="3" spans="1:15" ht="23.25" customHeight="1">
      <c r="A3" s="112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5" ht="23.25" customHeight="1"/>
    <row r="5" spans="1:15" s="59" customFormat="1" ht="15.75" customHeight="1">
      <c r="B5" s="1133" t="s">
        <v>1087</v>
      </c>
      <c r="C5" s="1012"/>
      <c r="D5" s="1012"/>
      <c r="E5" s="1012"/>
      <c r="F5" s="1012"/>
      <c r="G5" s="1012"/>
      <c r="H5" s="1012"/>
      <c r="I5" s="1012"/>
      <c r="J5" s="1012"/>
      <c r="K5" s="1012"/>
      <c r="L5" s="1012"/>
    </row>
    <row r="6" spans="1:15" ht="15.75" thickBot="1">
      <c r="B6" s="1048">
        <v>2021</v>
      </c>
      <c r="C6" s="1048"/>
      <c r="D6" s="1048"/>
      <c r="E6" s="1048"/>
      <c r="F6" s="1048"/>
      <c r="G6" s="1048"/>
      <c r="H6" s="1048"/>
      <c r="I6" s="1048"/>
      <c r="J6" s="1048"/>
      <c r="K6" s="1048"/>
      <c r="L6" s="1048"/>
    </row>
    <row r="7" spans="1:15" ht="15.75" thickBot="1">
      <c r="B7" s="952" t="s">
        <v>265</v>
      </c>
      <c r="C7" s="952"/>
      <c r="D7" s="952"/>
      <c r="E7" s="952"/>
      <c r="F7" s="952"/>
      <c r="G7" s="952"/>
      <c r="H7" s="952"/>
      <c r="I7" s="952"/>
      <c r="J7" s="952"/>
      <c r="K7" s="952"/>
      <c r="L7" s="952"/>
      <c r="N7" s="191" t="s">
        <v>435</v>
      </c>
      <c r="O7" s="192">
        <v>5328201293349.9424</v>
      </c>
    </row>
    <row r="8" spans="1:15" ht="15.75" thickBot="1">
      <c r="B8" s="1135" t="s">
        <v>60</v>
      </c>
      <c r="C8" s="236">
        <v>2020</v>
      </c>
      <c r="D8" s="1163">
        <v>2021</v>
      </c>
      <c r="E8" s="1164"/>
      <c r="F8" s="1164"/>
      <c r="G8" s="1164"/>
      <c r="H8" s="1164"/>
      <c r="I8" s="1165"/>
      <c r="J8" s="1163" t="s">
        <v>266</v>
      </c>
      <c r="K8" s="1165"/>
      <c r="L8" s="1138" t="s">
        <v>287</v>
      </c>
    </row>
    <row r="9" spans="1:15" ht="15.75" thickBot="1">
      <c r="B9" s="1136"/>
      <c r="C9" s="1141" t="s">
        <v>267</v>
      </c>
      <c r="D9" s="1141" t="s">
        <v>268</v>
      </c>
      <c r="E9" s="1141" t="s">
        <v>444</v>
      </c>
      <c r="F9" s="1141" t="s">
        <v>269</v>
      </c>
      <c r="G9" s="1141" t="s">
        <v>267</v>
      </c>
      <c r="H9" s="1149" t="s">
        <v>270</v>
      </c>
      <c r="I9" s="1149" t="s">
        <v>271</v>
      </c>
      <c r="J9" s="1161" t="s">
        <v>272</v>
      </c>
      <c r="K9" s="1162"/>
      <c r="L9" s="1139"/>
    </row>
    <row r="10" spans="1:15" ht="15.75" thickBot="1">
      <c r="B10" s="1136"/>
      <c r="C10" s="1142"/>
      <c r="D10" s="1142"/>
      <c r="E10" s="1142"/>
      <c r="F10" s="1142"/>
      <c r="G10" s="1142"/>
      <c r="H10" s="1166"/>
      <c r="I10" s="1166"/>
      <c r="J10" s="237" t="s">
        <v>273</v>
      </c>
      <c r="K10" s="237" t="s">
        <v>274</v>
      </c>
      <c r="L10" s="1140"/>
    </row>
    <row r="11" spans="1:15" ht="30.75" thickBot="1">
      <c r="B11" s="1137"/>
      <c r="C11" s="202">
        <v>1</v>
      </c>
      <c r="D11" s="202">
        <v>2</v>
      </c>
      <c r="E11" s="202">
        <v>3</v>
      </c>
      <c r="F11" s="202">
        <v>4</v>
      </c>
      <c r="G11" s="506">
        <v>5</v>
      </c>
      <c r="H11" s="506">
        <v>6</v>
      </c>
      <c r="I11" s="507" t="s">
        <v>657</v>
      </c>
      <c r="J11" s="238" t="s">
        <v>658</v>
      </c>
      <c r="K11" s="506" t="s">
        <v>661</v>
      </c>
      <c r="L11" s="220" t="s">
        <v>666</v>
      </c>
    </row>
    <row r="12" spans="1:15" ht="15" customHeight="1">
      <c r="B12" s="41" t="s">
        <v>285</v>
      </c>
      <c r="C12" s="61"/>
      <c r="D12" s="43"/>
      <c r="E12" s="43"/>
      <c r="F12" s="60"/>
      <c r="G12" s="60"/>
      <c r="H12" s="60"/>
      <c r="I12" s="62"/>
      <c r="J12" s="63"/>
      <c r="K12" s="43"/>
      <c r="L12" s="43"/>
    </row>
    <row r="13" spans="1:15" ht="15" customHeight="1">
      <c r="B13" s="3" t="s">
        <v>445</v>
      </c>
      <c r="C13" s="215">
        <v>156725473.16</v>
      </c>
      <c r="D13" s="215">
        <v>0</v>
      </c>
      <c r="E13" s="215">
        <v>0</v>
      </c>
      <c r="F13" s="215">
        <v>0</v>
      </c>
      <c r="G13" s="215">
        <v>0</v>
      </c>
      <c r="H13" s="215">
        <v>0</v>
      </c>
      <c r="I13" s="56" t="str">
        <f t="shared" ref="I13:I22" si="0">IFERROR((G13/E13),"-")</f>
        <v>-</v>
      </c>
      <c r="J13" s="269">
        <f>G13-C13</f>
        <v>-156725473.16</v>
      </c>
      <c r="K13" s="65">
        <f>IFERROR(((G13/C13)-1),"-")</f>
        <v>-1</v>
      </c>
      <c r="L13" s="134">
        <f>G13/$O$7</f>
        <v>0</v>
      </c>
    </row>
    <row r="14" spans="1:15">
      <c r="B14" s="3" t="s">
        <v>436</v>
      </c>
      <c r="C14" s="215">
        <v>235382212.19999999</v>
      </c>
      <c r="D14" s="215">
        <v>464158249</v>
      </c>
      <c r="E14" s="215">
        <v>539459853.46000004</v>
      </c>
      <c r="F14" s="215">
        <v>292044315.03000009</v>
      </c>
      <c r="G14" s="215">
        <v>283303253.93000013</v>
      </c>
      <c r="H14" s="215">
        <v>283303253.93000013</v>
      </c>
      <c r="I14" s="56">
        <f t="shared" si="0"/>
        <v>0.525160958897948</v>
      </c>
      <c r="J14" s="269">
        <f t="shared" ref="J14:J21" si="1">G14-C14</f>
        <v>47921041.730000138</v>
      </c>
      <c r="K14" s="65">
        <f t="shared" ref="K14:K22" si="2">IFERROR(((G14/C14)-1),"-")</f>
        <v>0.20358820355245233</v>
      </c>
      <c r="L14" s="134">
        <f>G14/$O$7</f>
        <v>5.31705238470602E-5</v>
      </c>
      <c r="N14" s="66"/>
    </row>
    <row r="15" spans="1:15">
      <c r="B15" s="3" t="s">
        <v>437</v>
      </c>
      <c r="C15" s="215">
        <v>0</v>
      </c>
      <c r="D15" s="215">
        <v>440500000</v>
      </c>
      <c r="E15" s="215">
        <v>440500000</v>
      </c>
      <c r="F15" s="215">
        <v>0</v>
      </c>
      <c r="G15" s="215">
        <v>0</v>
      </c>
      <c r="H15" s="215">
        <v>0</v>
      </c>
      <c r="I15" s="56">
        <f t="shared" si="0"/>
        <v>0</v>
      </c>
      <c r="J15" s="269">
        <f t="shared" si="1"/>
        <v>0</v>
      </c>
      <c r="K15" s="65" t="str">
        <f t="shared" si="2"/>
        <v>-</v>
      </c>
      <c r="L15" s="134">
        <f t="shared" ref="L15:L22" si="3">G15/$O$7</f>
        <v>0</v>
      </c>
      <c r="N15" s="66"/>
    </row>
    <row r="16" spans="1:15">
      <c r="B16" s="3" t="s">
        <v>438</v>
      </c>
      <c r="C16" s="215">
        <v>0</v>
      </c>
      <c r="D16" s="215">
        <v>670766000</v>
      </c>
      <c r="E16" s="215">
        <v>670766000</v>
      </c>
      <c r="F16" s="215">
        <v>0</v>
      </c>
      <c r="G16" s="215">
        <v>0</v>
      </c>
      <c r="H16" s="215">
        <v>0</v>
      </c>
      <c r="I16" s="56">
        <f t="shared" si="0"/>
        <v>0</v>
      </c>
      <c r="J16" s="269">
        <f t="shared" si="1"/>
        <v>0</v>
      </c>
      <c r="K16" s="65" t="str">
        <f t="shared" si="2"/>
        <v>-</v>
      </c>
      <c r="L16" s="134">
        <f t="shared" si="3"/>
        <v>0</v>
      </c>
      <c r="N16" s="66"/>
    </row>
    <row r="17" spans="1:17">
      <c r="A17" s="68"/>
      <c r="B17" s="3" t="s">
        <v>439</v>
      </c>
      <c r="C17" s="215">
        <v>11932644346.949999</v>
      </c>
      <c r="D17" s="215">
        <v>17620580489</v>
      </c>
      <c r="E17" s="215">
        <v>17680638439.84</v>
      </c>
      <c r="F17" s="215">
        <v>17589493395.540001</v>
      </c>
      <c r="G17" s="215">
        <v>17494319196.219994</v>
      </c>
      <c r="H17" s="215">
        <v>17494319196.21999</v>
      </c>
      <c r="I17" s="56">
        <f t="shared" si="0"/>
        <v>0.98946196178073687</v>
      </c>
      <c r="J17" s="269">
        <f t="shared" si="1"/>
        <v>5561674849.2699947</v>
      </c>
      <c r="K17" s="65">
        <f t="shared" si="2"/>
        <v>0.46608904845903387</v>
      </c>
      <c r="L17" s="134">
        <f t="shared" si="3"/>
        <v>3.2833442719317723E-3</v>
      </c>
      <c r="N17" s="66"/>
      <c r="Q17" s="1" t="s">
        <v>292</v>
      </c>
    </row>
    <row r="18" spans="1:17">
      <c r="B18" s="3" t="s">
        <v>440</v>
      </c>
      <c r="C18" s="215">
        <v>0</v>
      </c>
      <c r="D18" s="215">
        <v>35983682839</v>
      </c>
      <c r="E18" s="215">
        <v>35983682839</v>
      </c>
      <c r="F18" s="215">
        <v>0</v>
      </c>
      <c r="G18" s="215">
        <v>0</v>
      </c>
      <c r="H18" s="215">
        <v>0</v>
      </c>
      <c r="I18" s="56">
        <f t="shared" si="0"/>
        <v>0</v>
      </c>
      <c r="J18" s="269">
        <f t="shared" si="1"/>
        <v>0</v>
      </c>
      <c r="K18" s="65" t="str">
        <f t="shared" si="2"/>
        <v>-</v>
      </c>
      <c r="L18" s="134">
        <f t="shared" si="3"/>
        <v>0</v>
      </c>
      <c r="N18" s="66"/>
    </row>
    <row r="19" spans="1:17">
      <c r="B19" s="3" t="s">
        <v>441</v>
      </c>
      <c r="C19" s="215">
        <v>0</v>
      </c>
      <c r="D19" s="215">
        <v>478099657</v>
      </c>
      <c r="E19" s="215">
        <v>705504890.41999996</v>
      </c>
      <c r="F19" s="215">
        <v>269659174.13</v>
      </c>
      <c r="G19" s="215">
        <v>249413690.70999974</v>
      </c>
      <c r="H19" s="215">
        <v>249413690.70999986</v>
      </c>
      <c r="I19" s="56">
        <f t="shared" si="0"/>
        <v>0.35352510534904896</v>
      </c>
      <c r="J19" s="269">
        <f t="shared" si="1"/>
        <v>249413690.70999974</v>
      </c>
      <c r="K19" s="65" t="str">
        <f t="shared" si="2"/>
        <v>-</v>
      </c>
      <c r="L19" s="134">
        <f t="shared" si="3"/>
        <v>4.6810110387775642E-5</v>
      </c>
      <c r="N19" s="66"/>
    </row>
    <row r="20" spans="1:17">
      <c r="B20" s="3" t="s">
        <v>442</v>
      </c>
      <c r="C20" s="267">
        <v>0</v>
      </c>
      <c r="D20" s="267">
        <v>1034743998</v>
      </c>
      <c r="E20" s="267">
        <v>1034743998</v>
      </c>
      <c r="F20" s="267">
        <v>441290330.45999998</v>
      </c>
      <c r="G20" s="267">
        <v>411556222.62</v>
      </c>
      <c r="H20" s="267">
        <v>411556222.62</v>
      </c>
      <c r="I20" s="131">
        <f t="shared" si="0"/>
        <v>0.39773724072376787</v>
      </c>
      <c r="J20" s="270">
        <f t="shared" si="1"/>
        <v>411556222.62</v>
      </c>
      <c r="K20" s="126" t="str">
        <f t="shared" si="2"/>
        <v>-</v>
      </c>
      <c r="L20" s="135">
        <f t="shared" si="3"/>
        <v>7.7241117585714699E-5</v>
      </c>
      <c r="N20" s="66"/>
    </row>
    <row r="21" spans="1:17" ht="15.75" thickBot="1">
      <c r="B21" s="3" t="s">
        <v>443</v>
      </c>
      <c r="C21" s="267">
        <v>0</v>
      </c>
      <c r="D21" s="267">
        <v>506472000</v>
      </c>
      <c r="E21" s="267">
        <v>724396685.98999989</v>
      </c>
      <c r="F21" s="267">
        <v>550431715.42000067</v>
      </c>
      <c r="G21" s="267">
        <v>508336559.98000062</v>
      </c>
      <c r="H21" s="267">
        <v>508336559.98000067</v>
      </c>
      <c r="I21" s="131">
        <f t="shared" si="0"/>
        <v>0.7017378320626636</v>
      </c>
      <c r="J21" s="270">
        <f t="shared" si="1"/>
        <v>508336559.98000062</v>
      </c>
      <c r="K21" s="126" t="str">
        <f t="shared" si="2"/>
        <v>-</v>
      </c>
      <c r="L21" s="135">
        <f t="shared" si="3"/>
        <v>9.5404909085257115E-5</v>
      </c>
      <c r="N21" s="66"/>
    </row>
    <row r="22" spans="1:17" ht="15.75" thickBot="1">
      <c r="B22" s="204"/>
      <c r="C22" s="219">
        <f>SUM(C13:C21)</f>
        <v>12324752032.309999</v>
      </c>
      <c r="D22" s="219">
        <f t="shared" ref="D22:H22" si="4">SUM(D13:D21)</f>
        <v>57199003232</v>
      </c>
      <c r="E22" s="219">
        <f t="shared" si="4"/>
        <v>57779692706.709999</v>
      </c>
      <c r="F22" s="219">
        <f t="shared" si="4"/>
        <v>19142918930.580002</v>
      </c>
      <c r="G22" s="219">
        <f t="shared" si="4"/>
        <v>18946928923.459991</v>
      </c>
      <c r="H22" s="219">
        <f t="shared" si="4"/>
        <v>18946928923.459988</v>
      </c>
      <c r="I22" s="207">
        <f t="shared" si="0"/>
        <v>0.32791674783794189</v>
      </c>
      <c r="J22" s="271">
        <f>G22-C22</f>
        <v>6622176891.149992</v>
      </c>
      <c r="K22" s="197">
        <f t="shared" si="2"/>
        <v>0.53730710961077355</v>
      </c>
      <c r="L22" s="268">
        <f t="shared" si="3"/>
        <v>3.5559709328375792E-3</v>
      </c>
      <c r="M22" s="74"/>
    </row>
    <row r="23" spans="1:17">
      <c r="B23" s="30" t="s">
        <v>132</v>
      </c>
    </row>
    <row r="24" spans="1:17">
      <c r="B24" s="184" t="s">
        <v>463</v>
      </c>
      <c r="K24" s="28"/>
    </row>
    <row r="25" spans="1:17">
      <c r="B25" s="30" t="s">
        <v>452</v>
      </c>
      <c r="G25" s="76"/>
      <c r="H25" s="77"/>
      <c r="I25" s="77"/>
      <c r="J25" s="152"/>
      <c r="K25" s="150"/>
      <c r="L25" s="150"/>
    </row>
    <row r="26" spans="1:17">
      <c r="B26" s="30" t="s">
        <v>155</v>
      </c>
      <c r="G26" s="77"/>
      <c r="H26" s="77"/>
      <c r="I26" s="77"/>
      <c r="J26" s="77"/>
      <c r="L26" s="77"/>
    </row>
    <row r="27" spans="1:17">
      <c r="C27" s="78"/>
      <c r="G27" s="77"/>
      <c r="H27" s="77"/>
      <c r="I27" s="77"/>
      <c r="J27" s="77"/>
      <c r="L27" s="77"/>
    </row>
    <row r="28" spans="1:17">
      <c r="C28" s="153"/>
      <c r="D28" s="27"/>
      <c r="E28" s="27"/>
      <c r="F28" s="27"/>
      <c r="G28" s="27"/>
      <c r="H28" s="27"/>
      <c r="I28" s="151"/>
      <c r="J28" s="154"/>
      <c r="L28" s="77"/>
    </row>
    <row r="29" spans="1:17">
      <c r="C29" s="66"/>
      <c r="D29" s="66"/>
      <c r="E29" s="66"/>
      <c r="F29" s="66"/>
      <c r="G29" s="66"/>
      <c r="H29" s="66"/>
      <c r="I29" s="77"/>
      <c r="J29" s="77"/>
      <c r="L29" s="57">
        <v>4936862.2</v>
      </c>
    </row>
    <row r="30" spans="1:17">
      <c r="G30" s="77"/>
      <c r="H30" s="77"/>
      <c r="I30" s="77"/>
      <c r="J30" s="77"/>
      <c r="L30" s="77"/>
    </row>
    <row r="31" spans="1:17">
      <c r="G31" s="77"/>
      <c r="H31" s="77"/>
      <c r="I31" s="77"/>
      <c r="J31" s="77"/>
      <c r="L31" s="77"/>
    </row>
    <row r="32" spans="1:17">
      <c r="F32" s="27"/>
      <c r="G32" s="27"/>
      <c r="H32" s="27"/>
      <c r="I32" s="77"/>
      <c r="J32" s="77"/>
      <c r="L32" s="77"/>
    </row>
    <row r="33" spans="2:12">
      <c r="G33" s="77"/>
      <c r="H33" s="77"/>
      <c r="I33" s="77"/>
      <c r="J33" s="77"/>
      <c r="L33" s="77"/>
    </row>
    <row r="34" spans="2:12">
      <c r="C34" s="79"/>
      <c r="G34" s="77"/>
      <c r="H34" s="77"/>
      <c r="I34" s="77"/>
      <c r="J34" s="77"/>
      <c r="L34" s="77"/>
    </row>
    <row r="35" spans="2:12">
      <c r="C35" s="79"/>
      <c r="G35" s="77"/>
      <c r="H35" s="77"/>
      <c r="I35" s="77"/>
      <c r="J35" s="77"/>
      <c r="L35" s="77"/>
    </row>
    <row r="36" spans="2:12">
      <c r="B36" s="3"/>
      <c r="C36" s="79"/>
      <c r="G36" s="77"/>
      <c r="H36" s="77"/>
      <c r="I36" s="77"/>
      <c r="J36" s="77"/>
      <c r="L36" s="77"/>
    </row>
    <row r="37" spans="2:12">
      <c r="B37" s="3"/>
      <c r="C37" s="79"/>
      <c r="G37" s="77"/>
      <c r="H37" s="77"/>
      <c r="I37" s="77"/>
      <c r="J37" s="77"/>
      <c r="L37" s="77"/>
    </row>
    <row r="38" spans="2:12">
      <c r="B38" s="3"/>
      <c r="C38" s="79"/>
    </row>
    <row r="39" spans="2:12">
      <c r="B39" s="3"/>
      <c r="C39" s="79"/>
    </row>
    <row r="40" spans="2:12">
      <c r="B40" s="3"/>
      <c r="C40" s="79"/>
    </row>
    <row r="41" spans="2:12">
      <c r="B41" s="3"/>
      <c r="C41" s="79"/>
    </row>
    <row r="42" spans="2:12">
      <c r="B42" s="3"/>
      <c r="C42" s="79"/>
    </row>
    <row r="43" spans="2:12">
      <c r="B43" s="3"/>
      <c r="C43" s="79"/>
    </row>
    <row r="44" spans="2:12">
      <c r="B44" s="3"/>
      <c r="C44" s="79"/>
    </row>
    <row r="45" spans="2:12">
      <c r="B45" s="3"/>
      <c r="C45" s="79"/>
    </row>
    <row r="46" spans="2:12">
      <c r="B46" s="3"/>
      <c r="C46" s="79"/>
    </row>
    <row r="47" spans="2:12">
      <c r="B47" s="3"/>
      <c r="C47" s="79"/>
    </row>
    <row r="48" spans="2:12">
      <c r="B48" s="3"/>
      <c r="C48" s="79"/>
    </row>
    <row r="49" spans="2:3">
      <c r="B49" s="3"/>
      <c r="C49" s="79"/>
    </row>
    <row r="50" spans="2:3">
      <c r="B50" s="3"/>
      <c r="C50" s="79"/>
    </row>
    <row r="51" spans="2:3">
      <c r="B51" s="3"/>
      <c r="C51" s="79"/>
    </row>
    <row r="52" spans="2:3">
      <c r="B52" s="3"/>
      <c r="C52" s="79"/>
    </row>
    <row r="53" spans="2:3">
      <c r="B53" s="3"/>
      <c r="C53" s="79"/>
    </row>
    <row r="54" spans="2:3">
      <c r="B54" s="3"/>
      <c r="C54" s="79"/>
    </row>
    <row r="55" spans="2:3">
      <c r="B55" s="3"/>
      <c r="C55" s="79"/>
    </row>
    <row r="56" spans="2:3">
      <c r="B56" s="3"/>
      <c r="C56" s="79"/>
    </row>
    <row r="57" spans="2:3">
      <c r="B57" s="3"/>
      <c r="C57" s="79"/>
    </row>
    <row r="58" spans="2:3">
      <c r="B58" s="3"/>
      <c r="C58" s="79"/>
    </row>
    <row r="59" spans="2:3">
      <c r="B59" s="3"/>
      <c r="C59" s="79"/>
    </row>
    <row r="60" spans="2:3">
      <c r="B60" s="3"/>
      <c r="C60" s="79"/>
    </row>
    <row r="61" spans="2:3">
      <c r="B61" s="3"/>
      <c r="C61" s="79"/>
    </row>
    <row r="62" spans="2:3">
      <c r="B62" s="3"/>
      <c r="C62" s="79"/>
    </row>
    <row r="63" spans="2:3">
      <c r="B63" s="3"/>
      <c r="C63" s="79"/>
    </row>
    <row r="64" spans="2:3">
      <c r="B64" s="3"/>
      <c r="C64" s="79"/>
    </row>
    <row r="65" spans="2:3">
      <c r="B65" s="3"/>
      <c r="C65" s="79"/>
    </row>
    <row r="66" spans="2:3">
      <c r="B66" s="3"/>
      <c r="C66" s="79"/>
    </row>
    <row r="67" spans="2:3">
      <c r="B67" s="3"/>
      <c r="C67" s="79"/>
    </row>
    <row r="68" spans="2:3">
      <c r="B68" s="3"/>
      <c r="C68" s="79"/>
    </row>
    <row r="69" spans="2:3">
      <c r="B69" s="3"/>
      <c r="C69" s="79"/>
    </row>
    <row r="70" spans="2:3">
      <c r="B70" s="3"/>
      <c r="C70" s="79"/>
    </row>
    <row r="71" spans="2:3">
      <c r="B71" s="3"/>
      <c r="C71" s="79"/>
    </row>
    <row r="72" spans="2:3">
      <c r="B72" s="3"/>
      <c r="C72" s="79"/>
    </row>
    <row r="73" spans="2:3">
      <c r="B73" s="3"/>
      <c r="C73" s="79"/>
    </row>
    <row r="74" spans="2:3">
      <c r="B74" s="3"/>
      <c r="C74" s="79"/>
    </row>
    <row r="75" spans="2:3">
      <c r="B75" s="3"/>
      <c r="C75" s="79"/>
    </row>
    <row r="76" spans="2:3">
      <c r="B76" s="3"/>
      <c r="C76" s="79"/>
    </row>
    <row r="77" spans="2:3">
      <c r="B77" s="3"/>
      <c r="C77" s="79"/>
    </row>
    <row r="78" spans="2:3">
      <c r="B78" s="3"/>
      <c r="C78" s="79"/>
    </row>
    <row r="79" spans="2:3">
      <c r="B79" s="3"/>
      <c r="C79" s="79"/>
    </row>
    <row r="80" spans="2:3">
      <c r="B80" s="3"/>
    </row>
    <row r="81" spans="2:2">
      <c r="B81" s="3"/>
    </row>
  </sheetData>
  <mergeCells count="18">
    <mergeCell ref="B8:B11"/>
    <mergeCell ref="D8:I8"/>
    <mergeCell ref="J8:K8"/>
    <mergeCell ref="L8:L10"/>
    <mergeCell ref="C9:C10"/>
    <mergeCell ref="D9:D10"/>
    <mergeCell ref="E9:E10"/>
    <mergeCell ref="F9:F10"/>
    <mergeCell ref="G9:G10"/>
    <mergeCell ref="H9:H10"/>
    <mergeCell ref="I9:I10"/>
    <mergeCell ref="J9:K9"/>
    <mergeCell ref="B7:L7"/>
    <mergeCell ref="A1:M1"/>
    <mergeCell ref="A2:M2"/>
    <mergeCell ref="A3:M3"/>
    <mergeCell ref="B5:L5"/>
    <mergeCell ref="B6:L6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9921-F37C-4C92-A370-67D760A4A658}">
  <dimension ref="A1:P60"/>
  <sheetViews>
    <sheetView showGridLines="0" zoomScale="78" zoomScaleNormal="78" workbookViewId="0">
      <selection activeCell="B8" sqref="B8:L8"/>
    </sheetView>
  </sheetViews>
  <sheetFormatPr baseColWidth="10" defaultColWidth="9.140625" defaultRowHeight="15"/>
  <cols>
    <col min="1" max="1" width="13.28515625" style="1" customWidth="1"/>
    <col min="2" max="2" width="78" style="1" customWidth="1"/>
    <col min="3" max="3" width="21.42578125" style="1" hidden="1" customWidth="1"/>
    <col min="4" max="5" width="24.42578125" style="1" hidden="1" customWidth="1"/>
    <col min="6" max="6" width="23.85546875" style="1" hidden="1" customWidth="1"/>
    <col min="7" max="7" width="22.7109375" style="1" hidden="1" customWidth="1"/>
    <col min="8" max="8" width="22.42578125" style="1" hidden="1" customWidth="1"/>
    <col min="9" max="9" width="16.85546875" style="1" hidden="1" customWidth="1"/>
    <col min="10" max="10" width="21" style="1" customWidth="1"/>
    <col min="11" max="11" width="11.28515625" style="1" customWidth="1"/>
    <col min="12" max="12" width="12.5703125" style="1" customWidth="1"/>
    <col min="13" max="13" width="20.42578125" style="1" bestFit="1" customWidth="1"/>
    <col min="14" max="14" width="35.85546875" style="1" customWidth="1"/>
    <col min="15" max="15" width="24.42578125" style="1" bestFit="1" customWidth="1"/>
    <col min="16" max="16" width="24.7109375" style="1" customWidth="1"/>
    <col min="17" max="257" width="11.42578125" style="1" customWidth="1"/>
    <col min="258" max="258" width="13.28515625" style="1" customWidth="1"/>
    <col min="259" max="259" width="78.42578125" style="1" customWidth="1"/>
    <col min="260" max="260" width="11.28515625" style="1" bestFit="1" customWidth="1"/>
    <col min="261" max="261" width="15.85546875" style="1" customWidth="1"/>
    <col min="262" max="262" width="16.42578125" style="1" bestFit="1" customWidth="1"/>
    <col min="263" max="264" width="11.28515625" style="1" bestFit="1" customWidth="1"/>
    <col min="265" max="265" width="14.140625" style="1" customWidth="1"/>
    <col min="266" max="266" width="12" style="1" customWidth="1"/>
    <col min="267" max="267" width="9.42578125" style="1" customWidth="1"/>
    <col min="268" max="268" width="11" style="1" customWidth="1"/>
    <col min="269" max="269" width="11.42578125" style="1" customWidth="1"/>
    <col min="270" max="270" width="24.28515625" style="1" bestFit="1" customWidth="1"/>
    <col min="271" max="271" width="21.42578125" style="1" bestFit="1" customWidth="1"/>
    <col min="272" max="513" width="11.42578125" style="1" customWidth="1"/>
    <col min="514" max="514" width="13.28515625" style="1" customWidth="1"/>
    <col min="515" max="515" width="78.42578125" style="1" customWidth="1"/>
    <col min="516" max="516" width="11.28515625" style="1" bestFit="1" customWidth="1"/>
    <col min="517" max="517" width="15.85546875" style="1" customWidth="1"/>
    <col min="518" max="518" width="16.42578125" style="1" bestFit="1" customWidth="1"/>
    <col min="519" max="520" width="11.28515625" style="1" bestFit="1" customWidth="1"/>
    <col min="521" max="521" width="14.140625" style="1" customWidth="1"/>
    <col min="522" max="522" width="12" style="1" customWidth="1"/>
    <col min="523" max="523" width="9.42578125" style="1" customWidth="1"/>
    <col min="524" max="524" width="11" style="1" customWidth="1"/>
    <col min="525" max="525" width="11.42578125" style="1" customWidth="1"/>
    <col min="526" max="526" width="24.28515625" style="1" bestFit="1" customWidth="1"/>
    <col min="527" max="527" width="21.42578125" style="1" bestFit="1" customWidth="1"/>
    <col min="528" max="769" width="11.42578125" style="1" customWidth="1"/>
    <col min="770" max="770" width="13.28515625" style="1" customWidth="1"/>
    <col min="771" max="771" width="78.42578125" style="1" customWidth="1"/>
    <col min="772" max="772" width="11.28515625" style="1" bestFit="1" customWidth="1"/>
    <col min="773" max="773" width="15.85546875" style="1" customWidth="1"/>
    <col min="774" max="774" width="16.42578125" style="1" bestFit="1" customWidth="1"/>
    <col min="775" max="776" width="11.28515625" style="1" bestFit="1" customWidth="1"/>
    <col min="777" max="777" width="14.140625" style="1" customWidth="1"/>
    <col min="778" max="778" width="12" style="1" customWidth="1"/>
    <col min="779" max="779" width="9.42578125" style="1" customWidth="1"/>
    <col min="780" max="780" width="11" style="1" customWidth="1"/>
    <col min="781" max="781" width="11.42578125" style="1" customWidth="1"/>
    <col min="782" max="782" width="24.28515625" style="1" bestFit="1" customWidth="1"/>
    <col min="783" max="783" width="21.42578125" style="1" bestFit="1" customWidth="1"/>
    <col min="784" max="1025" width="11.42578125" style="1" customWidth="1"/>
    <col min="1026" max="1026" width="13.28515625" style="1" customWidth="1"/>
    <col min="1027" max="1027" width="78.42578125" style="1" customWidth="1"/>
    <col min="1028" max="1028" width="11.28515625" style="1" bestFit="1" customWidth="1"/>
    <col min="1029" max="1029" width="15.85546875" style="1" customWidth="1"/>
    <col min="1030" max="1030" width="16.42578125" style="1" bestFit="1" customWidth="1"/>
    <col min="1031" max="1032" width="11.28515625" style="1" bestFit="1" customWidth="1"/>
    <col min="1033" max="1033" width="14.140625" style="1" customWidth="1"/>
    <col min="1034" max="1034" width="12" style="1" customWidth="1"/>
    <col min="1035" max="1035" width="9.42578125" style="1" customWidth="1"/>
    <col min="1036" max="1036" width="11" style="1" customWidth="1"/>
    <col min="1037" max="1037" width="11.42578125" style="1" customWidth="1"/>
    <col min="1038" max="1038" width="24.28515625" style="1" bestFit="1" customWidth="1"/>
    <col min="1039" max="1039" width="21.42578125" style="1" bestFit="1" customWidth="1"/>
    <col min="1040" max="1281" width="11.42578125" style="1" customWidth="1"/>
    <col min="1282" max="1282" width="13.28515625" style="1" customWidth="1"/>
    <col min="1283" max="1283" width="78.42578125" style="1" customWidth="1"/>
    <col min="1284" max="1284" width="11.28515625" style="1" bestFit="1" customWidth="1"/>
    <col min="1285" max="1285" width="15.85546875" style="1" customWidth="1"/>
    <col min="1286" max="1286" width="16.42578125" style="1" bestFit="1" customWidth="1"/>
    <col min="1287" max="1288" width="11.28515625" style="1" bestFit="1" customWidth="1"/>
    <col min="1289" max="1289" width="14.140625" style="1" customWidth="1"/>
    <col min="1290" max="1290" width="12" style="1" customWidth="1"/>
    <col min="1291" max="1291" width="9.42578125" style="1" customWidth="1"/>
    <col min="1292" max="1292" width="11" style="1" customWidth="1"/>
    <col min="1293" max="1293" width="11.42578125" style="1" customWidth="1"/>
    <col min="1294" max="1294" width="24.28515625" style="1" bestFit="1" customWidth="1"/>
    <col min="1295" max="1295" width="21.42578125" style="1" bestFit="1" customWidth="1"/>
    <col min="1296" max="1537" width="11.42578125" style="1" customWidth="1"/>
    <col min="1538" max="1538" width="13.28515625" style="1" customWidth="1"/>
    <col min="1539" max="1539" width="78.42578125" style="1" customWidth="1"/>
    <col min="1540" max="1540" width="11.28515625" style="1" bestFit="1" customWidth="1"/>
    <col min="1541" max="1541" width="15.85546875" style="1" customWidth="1"/>
    <col min="1542" max="1542" width="16.42578125" style="1" bestFit="1" customWidth="1"/>
    <col min="1543" max="1544" width="11.28515625" style="1" bestFit="1" customWidth="1"/>
    <col min="1545" max="1545" width="14.140625" style="1" customWidth="1"/>
    <col min="1546" max="1546" width="12" style="1" customWidth="1"/>
    <col min="1547" max="1547" width="9.42578125" style="1" customWidth="1"/>
    <col min="1548" max="1548" width="11" style="1" customWidth="1"/>
    <col min="1549" max="1549" width="11.42578125" style="1" customWidth="1"/>
    <col min="1550" max="1550" width="24.28515625" style="1" bestFit="1" customWidth="1"/>
    <col min="1551" max="1551" width="21.42578125" style="1" bestFit="1" customWidth="1"/>
    <col min="1552" max="1793" width="11.42578125" style="1" customWidth="1"/>
    <col min="1794" max="1794" width="13.28515625" style="1" customWidth="1"/>
    <col min="1795" max="1795" width="78.42578125" style="1" customWidth="1"/>
    <col min="1796" max="1796" width="11.28515625" style="1" bestFit="1" customWidth="1"/>
    <col min="1797" max="1797" width="15.85546875" style="1" customWidth="1"/>
    <col min="1798" max="1798" width="16.42578125" style="1" bestFit="1" customWidth="1"/>
    <col min="1799" max="1800" width="11.28515625" style="1" bestFit="1" customWidth="1"/>
    <col min="1801" max="1801" width="14.140625" style="1" customWidth="1"/>
    <col min="1802" max="1802" width="12" style="1" customWidth="1"/>
    <col min="1803" max="1803" width="9.42578125" style="1" customWidth="1"/>
    <col min="1804" max="1804" width="11" style="1" customWidth="1"/>
    <col min="1805" max="1805" width="11.42578125" style="1" customWidth="1"/>
    <col min="1806" max="1806" width="24.28515625" style="1" bestFit="1" customWidth="1"/>
    <col min="1807" max="1807" width="21.42578125" style="1" bestFit="1" customWidth="1"/>
    <col min="1808" max="2049" width="11.42578125" style="1" customWidth="1"/>
    <col min="2050" max="2050" width="13.28515625" style="1" customWidth="1"/>
    <col min="2051" max="2051" width="78.42578125" style="1" customWidth="1"/>
    <col min="2052" max="2052" width="11.28515625" style="1" bestFit="1" customWidth="1"/>
    <col min="2053" max="2053" width="15.85546875" style="1" customWidth="1"/>
    <col min="2054" max="2054" width="16.42578125" style="1" bestFit="1" customWidth="1"/>
    <col min="2055" max="2056" width="11.28515625" style="1" bestFit="1" customWidth="1"/>
    <col min="2057" max="2057" width="14.140625" style="1" customWidth="1"/>
    <col min="2058" max="2058" width="12" style="1" customWidth="1"/>
    <col min="2059" max="2059" width="9.42578125" style="1" customWidth="1"/>
    <col min="2060" max="2060" width="11" style="1" customWidth="1"/>
    <col min="2061" max="2061" width="11.42578125" style="1" customWidth="1"/>
    <col min="2062" max="2062" width="24.28515625" style="1" bestFit="1" customWidth="1"/>
    <col min="2063" max="2063" width="21.42578125" style="1" bestFit="1" customWidth="1"/>
    <col min="2064" max="2305" width="11.42578125" style="1" customWidth="1"/>
    <col min="2306" max="2306" width="13.28515625" style="1" customWidth="1"/>
    <col min="2307" max="2307" width="78.42578125" style="1" customWidth="1"/>
    <col min="2308" max="2308" width="11.28515625" style="1" bestFit="1" customWidth="1"/>
    <col min="2309" max="2309" width="15.85546875" style="1" customWidth="1"/>
    <col min="2310" max="2310" width="16.42578125" style="1" bestFit="1" customWidth="1"/>
    <col min="2311" max="2312" width="11.28515625" style="1" bestFit="1" customWidth="1"/>
    <col min="2313" max="2313" width="14.140625" style="1" customWidth="1"/>
    <col min="2314" max="2314" width="12" style="1" customWidth="1"/>
    <col min="2315" max="2315" width="9.42578125" style="1" customWidth="1"/>
    <col min="2316" max="2316" width="11" style="1" customWidth="1"/>
    <col min="2317" max="2317" width="11.42578125" style="1" customWidth="1"/>
    <col min="2318" max="2318" width="24.28515625" style="1" bestFit="1" customWidth="1"/>
    <col min="2319" max="2319" width="21.42578125" style="1" bestFit="1" customWidth="1"/>
    <col min="2320" max="2561" width="11.42578125" style="1" customWidth="1"/>
    <col min="2562" max="2562" width="13.28515625" style="1" customWidth="1"/>
    <col min="2563" max="2563" width="78.42578125" style="1" customWidth="1"/>
    <col min="2564" max="2564" width="11.28515625" style="1" bestFit="1" customWidth="1"/>
    <col min="2565" max="2565" width="15.85546875" style="1" customWidth="1"/>
    <col min="2566" max="2566" width="16.42578125" style="1" bestFit="1" customWidth="1"/>
    <col min="2567" max="2568" width="11.28515625" style="1" bestFit="1" customWidth="1"/>
    <col min="2569" max="2569" width="14.140625" style="1" customWidth="1"/>
    <col min="2570" max="2570" width="12" style="1" customWidth="1"/>
    <col min="2571" max="2571" width="9.42578125" style="1" customWidth="1"/>
    <col min="2572" max="2572" width="11" style="1" customWidth="1"/>
    <col min="2573" max="2573" width="11.42578125" style="1" customWidth="1"/>
    <col min="2574" max="2574" width="24.28515625" style="1" bestFit="1" customWidth="1"/>
    <col min="2575" max="2575" width="21.42578125" style="1" bestFit="1" customWidth="1"/>
    <col min="2576" max="2817" width="11.42578125" style="1" customWidth="1"/>
    <col min="2818" max="2818" width="13.28515625" style="1" customWidth="1"/>
    <col min="2819" max="2819" width="78.42578125" style="1" customWidth="1"/>
    <col min="2820" max="2820" width="11.28515625" style="1" bestFit="1" customWidth="1"/>
    <col min="2821" max="2821" width="15.85546875" style="1" customWidth="1"/>
    <col min="2822" max="2822" width="16.42578125" style="1" bestFit="1" customWidth="1"/>
    <col min="2823" max="2824" width="11.28515625" style="1" bestFit="1" customWidth="1"/>
    <col min="2825" max="2825" width="14.140625" style="1" customWidth="1"/>
    <col min="2826" max="2826" width="12" style="1" customWidth="1"/>
    <col min="2827" max="2827" width="9.42578125" style="1" customWidth="1"/>
    <col min="2828" max="2828" width="11" style="1" customWidth="1"/>
    <col min="2829" max="2829" width="11.42578125" style="1" customWidth="1"/>
    <col min="2830" max="2830" width="24.28515625" style="1" bestFit="1" customWidth="1"/>
    <col min="2831" max="2831" width="21.42578125" style="1" bestFit="1" customWidth="1"/>
    <col min="2832" max="3073" width="11.42578125" style="1" customWidth="1"/>
    <col min="3074" max="3074" width="13.28515625" style="1" customWidth="1"/>
    <col min="3075" max="3075" width="78.42578125" style="1" customWidth="1"/>
    <col min="3076" max="3076" width="11.28515625" style="1" bestFit="1" customWidth="1"/>
    <col min="3077" max="3077" width="15.85546875" style="1" customWidth="1"/>
    <col min="3078" max="3078" width="16.42578125" style="1" bestFit="1" customWidth="1"/>
    <col min="3079" max="3080" width="11.28515625" style="1" bestFit="1" customWidth="1"/>
    <col min="3081" max="3081" width="14.140625" style="1" customWidth="1"/>
    <col min="3082" max="3082" width="12" style="1" customWidth="1"/>
    <col min="3083" max="3083" width="9.42578125" style="1" customWidth="1"/>
    <col min="3084" max="3084" width="11" style="1" customWidth="1"/>
    <col min="3085" max="3085" width="11.42578125" style="1" customWidth="1"/>
    <col min="3086" max="3086" width="24.28515625" style="1" bestFit="1" customWidth="1"/>
    <col min="3087" max="3087" width="21.42578125" style="1" bestFit="1" customWidth="1"/>
    <col min="3088" max="3329" width="11.42578125" style="1" customWidth="1"/>
    <col min="3330" max="3330" width="13.28515625" style="1" customWidth="1"/>
    <col min="3331" max="3331" width="78.42578125" style="1" customWidth="1"/>
    <col min="3332" max="3332" width="11.28515625" style="1" bestFit="1" customWidth="1"/>
    <col min="3333" max="3333" width="15.85546875" style="1" customWidth="1"/>
    <col min="3334" max="3334" width="16.42578125" style="1" bestFit="1" customWidth="1"/>
    <col min="3335" max="3336" width="11.28515625" style="1" bestFit="1" customWidth="1"/>
    <col min="3337" max="3337" width="14.140625" style="1" customWidth="1"/>
    <col min="3338" max="3338" width="12" style="1" customWidth="1"/>
    <col min="3339" max="3339" width="9.42578125" style="1" customWidth="1"/>
    <col min="3340" max="3340" width="11" style="1" customWidth="1"/>
    <col min="3341" max="3341" width="11.42578125" style="1" customWidth="1"/>
    <col min="3342" max="3342" width="24.28515625" style="1" bestFit="1" customWidth="1"/>
    <col min="3343" max="3343" width="21.42578125" style="1" bestFit="1" customWidth="1"/>
    <col min="3344" max="3585" width="11.42578125" style="1" customWidth="1"/>
    <col min="3586" max="3586" width="13.28515625" style="1" customWidth="1"/>
    <col min="3587" max="3587" width="78.42578125" style="1" customWidth="1"/>
    <col min="3588" max="3588" width="11.28515625" style="1" bestFit="1" customWidth="1"/>
    <col min="3589" max="3589" width="15.85546875" style="1" customWidth="1"/>
    <col min="3590" max="3590" width="16.42578125" style="1" bestFit="1" customWidth="1"/>
    <col min="3591" max="3592" width="11.28515625" style="1" bestFit="1" customWidth="1"/>
    <col min="3593" max="3593" width="14.140625" style="1" customWidth="1"/>
    <col min="3594" max="3594" width="12" style="1" customWidth="1"/>
    <col min="3595" max="3595" width="9.42578125" style="1" customWidth="1"/>
    <col min="3596" max="3596" width="11" style="1" customWidth="1"/>
    <col min="3597" max="3597" width="11.42578125" style="1" customWidth="1"/>
    <col min="3598" max="3598" width="24.28515625" style="1" bestFit="1" customWidth="1"/>
    <col min="3599" max="3599" width="21.42578125" style="1" bestFit="1" customWidth="1"/>
    <col min="3600" max="3841" width="11.42578125" style="1" customWidth="1"/>
    <col min="3842" max="3842" width="13.28515625" style="1" customWidth="1"/>
    <col min="3843" max="3843" width="78.42578125" style="1" customWidth="1"/>
    <col min="3844" max="3844" width="11.28515625" style="1" bestFit="1" customWidth="1"/>
    <col min="3845" max="3845" width="15.85546875" style="1" customWidth="1"/>
    <col min="3846" max="3846" width="16.42578125" style="1" bestFit="1" customWidth="1"/>
    <col min="3847" max="3848" width="11.28515625" style="1" bestFit="1" customWidth="1"/>
    <col min="3849" max="3849" width="14.140625" style="1" customWidth="1"/>
    <col min="3850" max="3850" width="12" style="1" customWidth="1"/>
    <col min="3851" max="3851" width="9.42578125" style="1" customWidth="1"/>
    <col min="3852" max="3852" width="11" style="1" customWidth="1"/>
    <col min="3853" max="3853" width="11.42578125" style="1" customWidth="1"/>
    <col min="3854" max="3854" width="24.28515625" style="1" bestFit="1" customWidth="1"/>
    <col min="3855" max="3855" width="21.42578125" style="1" bestFit="1" customWidth="1"/>
    <col min="3856" max="4097" width="11.42578125" style="1" customWidth="1"/>
    <col min="4098" max="4098" width="13.28515625" style="1" customWidth="1"/>
    <col min="4099" max="4099" width="78.42578125" style="1" customWidth="1"/>
    <col min="4100" max="4100" width="11.28515625" style="1" bestFit="1" customWidth="1"/>
    <col min="4101" max="4101" width="15.85546875" style="1" customWidth="1"/>
    <col min="4102" max="4102" width="16.42578125" style="1" bestFit="1" customWidth="1"/>
    <col min="4103" max="4104" width="11.28515625" style="1" bestFit="1" customWidth="1"/>
    <col min="4105" max="4105" width="14.140625" style="1" customWidth="1"/>
    <col min="4106" max="4106" width="12" style="1" customWidth="1"/>
    <col min="4107" max="4107" width="9.42578125" style="1" customWidth="1"/>
    <col min="4108" max="4108" width="11" style="1" customWidth="1"/>
    <col min="4109" max="4109" width="11.42578125" style="1" customWidth="1"/>
    <col min="4110" max="4110" width="24.28515625" style="1" bestFit="1" customWidth="1"/>
    <col min="4111" max="4111" width="21.42578125" style="1" bestFit="1" customWidth="1"/>
    <col min="4112" max="4353" width="11.42578125" style="1" customWidth="1"/>
    <col min="4354" max="4354" width="13.28515625" style="1" customWidth="1"/>
    <col min="4355" max="4355" width="78.42578125" style="1" customWidth="1"/>
    <col min="4356" max="4356" width="11.28515625" style="1" bestFit="1" customWidth="1"/>
    <col min="4357" max="4357" width="15.85546875" style="1" customWidth="1"/>
    <col min="4358" max="4358" width="16.42578125" style="1" bestFit="1" customWidth="1"/>
    <col min="4359" max="4360" width="11.28515625" style="1" bestFit="1" customWidth="1"/>
    <col min="4361" max="4361" width="14.140625" style="1" customWidth="1"/>
    <col min="4362" max="4362" width="12" style="1" customWidth="1"/>
    <col min="4363" max="4363" width="9.42578125" style="1" customWidth="1"/>
    <col min="4364" max="4364" width="11" style="1" customWidth="1"/>
    <col min="4365" max="4365" width="11.42578125" style="1" customWidth="1"/>
    <col min="4366" max="4366" width="24.28515625" style="1" bestFit="1" customWidth="1"/>
    <col min="4367" max="4367" width="21.42578125" style="1" bestFit="1" customWidth="1"/>
    <col min="4368" max="4609" width="11.42578125" style="1" customWidth="1"/>
    <col min="4610" max="4610" width="13.28515625" style="1" customWidth="1"/>
    <col min="4611" max="4611" width="78.42578125" style="1" customWidth="1"/>
    <col min="4612" max="4612" width="11.28515625" style="1" bestFit="1" customWidth="1"/>
    <col min="4613" max="4613" width="15.85546875" style="1" customWidth="1"/>
    <col min="4614" max="4614" width="16.42578125" style="1" bestFit="1" customWidth="1"/>
    <col min="4615" max="4616" width="11.28515625" style="1" bestFit="1" customWidth="1"/>
    <col min="4617" max="4617" width="14.140625" style="1" customWidth="1"/>
    <col min="4618" max="4618" width="12" style="1" customWidth="1"/>
    <col min="4619" max="4619" width="9.42578125" style="1" customWidth="1"/>
    <col min="4620" max="4620" width="11" style="1" customWidth="1"/>
    <col min="4621" max="4621" width="11.42578125" style="1" customWidth="1"/>
    <col min="4622" max="4622" width="24.28515625" style="1" bestFit="1" customWidth="1"/>
    <col min="4623" max="4623" width="21.42578125" style="1" bestFit="1" customWidth="1"/>
    <col min="4624" max="4865" width="11.42578125" style="1" customWidth="1"/>
    <col min="4866" max="4866" width="13.28515625" style="1" customWidth="1"/>
    <col min="4867" max="4867" width="78.42578125" style="1" customWidth="1"/>
    <col min="4868" max="4868" width="11.28515625" style="1" bestFit="1" customWidth="1"/>
    <col min="4869" max="4869" width="15.85546875" style="1" customWidth="1"/>
    <col min="4870" max="4870" width="16.42578125" style="1" bestFit="1" customWidth="1"/>
    <col min="4871" max="4872" width="11.28515625" style="1" bestFit="1" customWidth="1"/>
    <col min="4873" max="4873" width="14.140625" style="1" customWidth="1"/>
    <col min="4874" max="4874" width="12" style="1" customWidth="1"/>
    <col min="4875" max="4875" width="9.42578125" style="1" customWidth="1"/>
    <col min="4876" max="4876" width="11" style="1" customWidth="1"/>
    <col min="4877" max="4877" width="11.42578125" style="1" customWidth="1"/>
    <col min="4878" max="4878" width="24.28515625" style="1" bestFit="1" customWidth="1"/>
    <col min="4879" max="4879" width="21.42578125" style="1" bestFit="1" customWidth="1"/>
    <col min="4880" max="5121" width="11.42578125" style="1" customWidth="1"/>
    <col min="5122" max="5122" width="13.28515625" style="1" customWidth="1"/>
    <col min="5123" max="5123" width="78.42578125" style="1" customWidth="1"/>
    <col min="5124" max="5124" width="11.28515625" style="1" bestFit="1" customWidth="1"/>
    <col min="5125" max="5125" width="15.85546875" style="1" customWidth="1"/>
    <col min="5126" max="5126" width="16.42578125" style="1" bestFit="1" customWidth="1"/>
    <col min="5127" max="5128" width="11.28515625" style="1" bestFit="1" customWidth="1"/>
    <col min="5129" max="5129" width="14.140625" style="1" customWidth="1"/>
    <col min="5130" max="5130" width="12" style="1" customWidth="1"/>
    <col min="5131" max="5131" width="9.42578125" style="1" customWidth="1"/>
    <col min="5132" max="5132" width="11" style="1" customWidth="1"/>
    <col min="5133" max="5133" width="11.42578125" style="1" customWidth="1"/>
    <col min="5134" max="5134" width="24.28515625" style="1" bestFit="1" customWidth="1"/>
    <col min="5135" max="5135" width="21.42578125" style="1" bestFit="1" customWidth="1"/>
    <col min="5136" max="5377" width="11.42578125" style="1" customWidth="1"/>
    <col min="5378" max="5378" width="13.28515625" style="1" customWidth="1"/>
    <col min="5379" max="5379" width="78.42578125" style="1" customWidth="1"/>
    <col min="5380" max="5380" width="11.28515625" style="1" bestFit="1" customWidth="1"/>
    <col min="5381" max="5381" width="15.85546875" style="1" customWidth="1"/>
    <col min="5382" max="5382" width="16.42578125" style="1" bestFit="1" customWidth="1"/>
    <col min="5383" max="5384" width="11.28515625" style="1" bestFit="1" customWidth="1"/>
    <col min="5385" max="5385" width="14.140625" style="1" customWidth="1"/>
    <col min="5386" max="5386" width="12" style="1" customWidth="1"/>
    <col min="5387" max="5387" width="9.42578125" style="1" customWidth="1"/>
    <col min="5388" max="5388" width="11" style="1" customWidth="1"/>
    <col min="5389" max="5389" width="11.42578125" style="1" customWidth="1"/>
    <col min="5390" max="5390" width="24.28515625" style="1" bestFit="1" customWidth="1"/>
    <col min="5391" max="5391" width="21.42578125" style="1" bestFit="1" customWidth="1"/>
    <col min="5392" max="5633" width="11.42578125" style="1" customWidth="1"/>
    <col min="5634" max="5634" width="13.28515625" style="1" customWidth="1"/>
    <col min="5635" max="5635" width="78.42578125" style="1" customWidth="1"/>
    <col min="5636" max="5636" width="11.28515625" style="1" bestFit="1" customWidth="1"/>
    <col min="5637" max="5637" width="15.85546875" style="1" customWidth="1"/>
    <col min="5638" max="5638" width="16.42578125" style="1" bestFit="1" customWidth="1"/>
    <col min="5639" max="5640" width="11.28515625" style="1" bestFit="1" customWidth="1"/>
    <col min="5641" max="5641" width="14.140625" style="1" customWidth="1"/>
    <col min="5642" max="5642" width="12" style="1" customWidth="1"/>
    <col min="5643" max="5643" width="9.42578125" style="1" customWidth="1"/>
    <col min="5644" max="5644" width="11" style="1" customWidth="1"/>
    <col min="5645" max="5645" width="11.42578125" style="1" customWidth="1"/>
    <col min="5646" max="5646" width="24.28515625" style="1" bestFit="1" customWidth="1"/>
    <col min="5647" max="5647" width="21.42578125" style="1" bestFit="1" customWidth="1"/>
    <col min="5648" max="5889" width="11.42578125" style="1" customWidth="1"/>
    <col min="5890" max="5890" width="13.28515625" style="1" customWidth="1"/>
    <col min="5891" max="5891" width="78.42578125" style="1" customWidth="1"/>
    <col min="5892" max="5892" width="11.28515625" style="1" bestFit="1" customWidth="1"/>
    <col min="5893" max="5893" width="15.85546875" style="1" customWidth="1"/>
    <col min="5894" max="5894" width="16.42578125" style="1" bestFit="1" customWidth="1"/>
    <col min="5895" max="5896" width="11.28515625" style="1" bestFit="1" customWidth="1"/>
    <col min="5897" max="5897" width="14.140625" style="1" customWidth="1"/>
    <col min="5898" max="5898" width="12" style="1" customWidth="1"/>
    <col min="5899" max="5899" width="9.42578125" style="1" customWidth="1"/>
    <col min="5900" max="5900" width="11" style="1" customWidth="1"/>
    <col min="5901" max="5901" width="11.42578125" style="1" customWidth="1"/>
    <col min="5902" max="5902" width="24.28515625" style="1" bestFit="1" customWidth="1"/>
    <col min="5903" max="5903" width="21.42578125" style="1" bestFit="1" customWidth="1"/>
    <col min="5904" max="6145" width="11.42578125" style="1" customWidth="1"/>
    <col min="6146" max="6146" width="13.28515625" style="1" customWidth="1"/>
    <col min="6147" max="6147" width="78.42578125" style="1" customWidth="1"/>
    <col min="6148" max="6148" width="11.28515625" style="1" bestFit="1" customWidth="1"/>
    <col min="6149" max="6149" width="15.85546875" style="1" customWidth="1"/>
    <col min="6150" max="6150" width="16.42578125" style="1" bestFit="1" customWidth="1"/>
    <col min="6151" max="6152" width="11.28515625" style="1" bestFit="1" customWidth="1"/>
    <col min="6153" max="6153" width="14.140625" style="1" customWidth="1"/>
    <col min="6154" max="6154" width="12" style="1" customWidth="1"/>
    <col min="6155" max="6155" width="9.42578125" style="1" customWidth="1"/>
    <col min="6156" max="6156" width="11" style="1" customWidth="1"/>
    <col min="6157" max="6157" width="11.42578125" style="1" customWidth="1"/>
    <col min="6158" max="6158" width="24.28515625" style="1" bestFit="1" customWidth="1"/>
    <col min="6159" max="6159" width="21.42578125" style="1" bestFit="1" customWidth="1"/>
    <col min="6160" max="6401" width="11.42578125" style="1" customWidth="1"/>
    <col min="6402" max="6402" width="13.28515625" style="1" customWidth="1"/>
    <col min="6403" max="6403" width="78.42578125" style="1" customWidth="1"/>
    <col min="6404" max="6404" width="11.28515625" style="1" bestFit="1" customWidth="1"/>
    <col min="6405" max="6405" width="15.85546875" style="1" customWidth="1"/>
    <col min="6406" max="6406" width="16.42578125" style="1" bestFit="1" customWidth="1"/>
    <col min="6407" max="6408" width="11.28515625" style="1" bestFit="1" customWidth="1"/>
    <col min="6409" max="6409" width="14.140625" style="1" customWidth="1"/>
    <col min="6410" max="6410" width="12" style="1" customWidth="1"/>
    <col min="6411" max="6411" width="9.42578125" style="1" customWidth="1"/>
    <col min="6412" max="6412" width="11" style="1" customWidth="1"/>
    <col min="6413" max="6413" width="11.42578125" style="1" customWidth="1"/>
    <col min="6414" max="6414" width="24.28515625" style="1" bestFit="1" customWidth="1"/>
    <col min="6415" max="6415" width="21.42578125" style="1" bestFit="1" customWidth="1"/>
    <col min="6416" max="6657" width="11.42578125" style="1" customWidth="1"/>
    <col min="6658" max="6658" width="13.28515625" style="1" customWidth="1"/>
    <col min="6659" max="6659" width="78.42578125" style="1" customWidth="1"/>
    <col min="6660" max="6660" width="11.28515625" style="1" bestFit="1" customWidth="1"/>
    <col min="6661" max="6661" width="15.85546875" style="1" customWidth="1"/>
    <col min="6662" max="6662" width="16.42578125" style="1" bestFit="1" customWidth="1"/>
    <col min="6663" max="6664" width="11.28515625" style="1" bestFit="1" customWidth="1"/>
    <col min="6665" max="6665" width="14.140625" style="1" customWidth="1"/>
    <col min="6666" max="6666" width="12" style="1" customWidth="1"/>
    <col min="6667" max="6667" width="9.42578125" style="1" customWidth="1"/>
    <col min="6668" max="6668" width="11" style="1" customWidth="1"/>
    <col min="6669" max="6669" width="11.42578125" style="1" customWidth="1"/>
    <col min="6670" max="6670" width="24.28515625" style="1" bestFit="1" customWidth="1"/>
    <col min="6671" max="6671" width="21.42578125" style="1" bestFit="1" customWidth="1"/>
    <col min="6672" max="6913" width="11.42578125" style="1" customWidth="1"/>
    <col min="6914" max="6914" width="13.28515625" style="1" customWidth="1"/>
    <col min="6915" max="6915" width="78.42578125" style="1" customWidth="1"/>
    <col min="6916" max="6916" width="11.28515625" style="1" bestFit="1" customWidth="1"/>
    <col min="6917" max="6917" width="15.85546875" style="1" customWidth="1"/>
    <col min="6918" max="6918" width="16.42578125" style="1" bestFit="1" customWidth="1"/>
    <col min="6919" max="6920" width="11.28515625" style="1" bestFit="1" customWidth="1"/>
    <col min="6921" max="6921" width="14.140625" style="1" customWidth="1"/>
    <col min="6922" max="6922" width="12" style="1" customWidth="1"/>
    <col min="6923" max="6923" width="9.42578125" style="1" customWidth="1"/>
    <col min="6924" max="6924" width="11" style="1" customWidth="1"/>
    <col min="6925" max="6925" width="11.42578125" style="1" customWidth="1"/>
    <col min="6926" max="6926" width="24.28515625" style="1" bestFit="1" customWidth="1"/>
    <col min="6927" max="6927" width="21.42578125" style="1" bestFit="1" customWidth="1"/>
    <col min="6928" max="7169" width="11.42578125" style="1" customWidth="1"/>
    <col min="7170" max="7170" width="13.28515625" style="1" customWidth="1"/>
    <col min="7171" max="7171" width="78.42578125" style="1" customWidth="1"/>
    <col min="7172" max="7172" width="11.28515625" style="1" bestFit="1" customWidth="1"/>
    <col min="7173" max="7173" width="15.85546875" style="1" customWidth="1"/>
    <col min="7174" max="7174" width="16.42578125" style="1" bestFit="1" customWidth="1"/>
    <col min="7175" max="7176" width="11.28515625" style="1" bestFit="1" customWidth="1"/>
    <col min="7177" max="7177" width="14.140625" style="1" customWidth="1"/>
    <col min="7178" max="7178" width="12" style="1" customWidth="1"/>
    <col min="7179" max="7179" width="9.42578125" style="1" customWidth="1"/>
    <col min="7180" max="7180" width="11" style="1" customWidth="1"/>
    <col min="7181" max="7181" width="11.42578125" style="1" customWidth="1"/>
    <col min="7182" max="7182" width="24.28515625" style="1" bestFit="1" customWidth="1"/>
    <col min="7183" max="7183" width="21.42578125" style="1" bestFit="1" customWidth="1"/>
    <col min="7184" max="7425" width="11.42578125" style="1" customWidth="1"/>
    <col min="7426" max="7426" width="13.28515625" style="1" customWidth="1"/>
    <col min="7427" max="7427" width="78.42578125" style="1" customWidth="1"/>
    <col min="7428" max="7428" width="11.28515625" style="1" bestFit="1" customWidth="1"/>
    <col min="7429" max="7429" width="15.85546875" style="1" customWidth="1"/>
    <col min="7430" max="7430" width="16.42578125" style="1" bestFit="1" customWidth="1"/>
    <col min="7431" max="7432" width="11.28515625" style="1" bestFit="1" customWidth="1"/>
    <col min="7433" max="7433" width="14.140625" style="1" customWidth="1"/>
    <col min="7434" max="7434" width="12" style="1" customWidth="1"/>
    <col min="7435" max="7435" width="9.42578125" style="1" customWidth="1"/>
    <col min="7436" max="7436" width="11" style="1" customWidth="1"/>
    <col min="7437" max="7437" width="11.42578125" style="1" customWidth="1"/>
    <col min="7438" max="7438" width="24.28515625" style="1" bestFit="1" customWidth="1"/>
    <col min="7439" max="7439" width="21.42578125" style="1" bestFit="1" customWidth="1"/>
    <col min="7440" max="7681" width="11.42578125" style="1" customWidth="1"/>
    <col min="7682" max="7682" width="13.28515625" style="1" customWidth="1"/>
    <col min="7683" max="7683" width="78.42578125" style="1" customWidth="1"/>
    <col min="7684" max="7684" width="11.28515625" style="1" bestFit="1" customWidth="1"/>
    <col min="7685" max="7685" width="15.85546875" style="1" customWidth="1"/>
    <col min="7686" max="7686" width="16.42578125" style="1" bestFit="1" customWidth="1"/>
    <col min="7687" max="7688" width="11.28515625" style="1" bestFit="1" customWidth="1"/>
    <col min="7689" max="7689" width="14.140625" style="1" customWidth="1"/>
    <col min="7690" max="7690" width="12" style="1" customWidth="1"/>
    <col min="7691" max="7691" width="9.42578125" style="1" customWidth="1"/>
    <col min="7692" max="7692" width="11" style="1" customWidth="1"/>
    <col min="7693" max="7693" width="11.42578125" style="1" customWidth="1"/>
    <col min="7694" max="7694" width="24.28515625" style="1" bestFit="1" customWidth="1"/>
    <col min="7695" max="7695" width="21.42578125" style="1" bestFit="1" customWidth="1"/>
    <col min="7696" max="7937" width="11.42578125" style="1" customWidth="1"/>
    <col min="7938" max="7938" width="13.28515625" style="1" customWidth="1"/>
    <col min="7939" max="7939" width="78.42578125" style="1" customWidth="1"/>
    <col min="7940" max="7940" width="11.28515625" style="1" bestFit="1" customWidth="1"/>
    <col min="7941" max="7941" width="15.85546875" style="1" customWidth="1"/>
    <col min="7942" max="7942" width="16.42578125" style="1" bestFit="1" customWidth="1"/>
    <col min="7943" max="7944" width="11.28515625" style="1" bestFit="1" customWidth="1"/>
    <col min="7945" max="7945" width="14.140625" style="1" customWidth="1"/>
    <col min="7946" max="7946" width="12" style="1" customWidth="1"/>
    <col min="7947" max="7947" width="9.42578125" style="1" customWidth="1"/>
    <col min="7948" max="7948" width="11" style="1" customWidth="1"/>
    <col min="7949" max="7949" width="11.42578125" style="1" customWidth="1"/>
    <col min="7950" max="7950" width="24.28515625" style="1" bestFit="1" customWidth="1"/>
    <col min="7951" max="7951" width="21.42578125" style="1" bestFit="1" customWidth="1"/>
    <col min="7952" max="8193" width="11.42578125" style="1" customWidth="1"/>
    <col min="8194" max="8194" width="13.28515625" style="1" customWidth="1"/>
    <col min="8195" max="8195" width="78.42578125" style="1" customWidth="1"/>
    <col min="8196" max="8196" width="11.28515625" style="1" bestFit="1" customWidth="1"/>
    <col min="8197" max="8197" width="15.85546875" style="1" customWidth="1"/>
    <col min="8198" max="8198" width="16.42578125" style="1" bestFit="1" customWidth="1"/>
    <col min="8199" max="8200" width="11.28515625" style="1" bestFit="1" customWidth="1"/>
    <col min="8201" max="8201" width="14.140625" style="1" customWidth="1"/>
    <col min="8202" max="8202" width="12" style="1" customWidth="1"/>
    <col min="8203" max="8203" width="9.42578125" style="1" customWidth="1"/>
    <col min="8204" max="8204" width="11" style="1" customWidth="1"/>
    <col min="8205" max="8205" width="11.42578125" style="1" customWidth="1"/>
    <col min="8206" max="8206" width="24.28515625" style="1" bestFit="1" customWidth="1"/>
    <col min="8207" max="8207" width="21.42578125" style="1" bestFit="1" customWidth="1"/>
    <col min="8208" max="8449" width="11.42578125" style="1" customWidth="1"/>
    <col min="8450" max="8450" width="13.28515625" style="1" customWidth="1"/>
    <col min="8451" max="8451" width="78.42578125" style="1" customWidth="1"/>
    <col min="8452" max="8452" width="11.28515625" style="1" bestFit="1" customWidth="1"/>
    <col min="8453" max="8453" width="15.85546875" style="1" customWidth="1"/>
    <col min="8454" max="8454" width="16.42578125" style="1" bestFit="1" customWidth="1"/>
    <col min="8455" max="8456" width="11.28515625" style="1" bestFit="1" customWidth="1"/>
    <col min="8457" max="8457" width="14.140625" style="1" customWidth="1"/>
    <col min="8458" max="8458" width="12" style="1" customWidth="1"/>
    <col min="8459" max="8459" width="9.42578125" style="1" customWidth="1"/>
    <col min="8460" max="8460" width="11" style="1" customWidth="1"/>
    <col min="8461" max="8461" width="11.42578125" style="1" customWidth="1"/>
    <col min="8462" max="8462" width="24.28515625" style="1" bestFit="1" customWidth="1"/>
    <col min="8463" max="8463" width="21.42578125" style="1" bestFit="1" customWidth="1"/>
    <col min="8464" max="8705" width="11.42578125" style="1" customWidth="1"/>
    <col min="8706" max="8706" width="13.28515625" style="1" customWidth="1"/>
    <col min="8707" max="8707" width="78.42578125" style="1" customWidth="1"/>
    <col min="8708" max="8708" width="11.28515625" style="1" bestFit="1" customWidth="1"/>
    <col min="8709" max="8709" width="15.85546875" style="1" customWidth="1"/>
    <col min="8710" max="8710" width="16.42578125" style="1" bestFit="1" customWidth="1"/>
    <col min="8711" max="8712" width="11.28515625" style="1" bestFit="1" customWidth="1"/>
    <col min="8713" max="8713" width="14.140625" style="1" customWidth="1"/>
    <col min="8714" max="8714" width="12" style="1" customWidth="1"/>
    <col min="8715" max="8715" width="9.42578125" style="1" customWidth="1"/>
    <col min="8716" max="8716" width="11" style="1" customWidth="1"/>
    <col min="8717" max="8717" width="11.42578125" style="1" customWidth="1"/>
    <col min="8718" max="8718" width="24.28515625" style="1" bestFit="1" customWidth="1"/>
    <col min="8719" max="8719" width="21.42578125" style="1" bestFit="1" customWidth="1"/>
    <col min="8720" max="8961" width="11.42578125" style="1" customWidth="1"/>
    <col min="8962" max="8962" width="13.28515625" style="1" customWidth="1"/>
    <col min="8963" max="8963" width="78.42578125" style="1" customWidth="1"/>
    <col min="8964" max="8964" width="11.28515625" style="1" bestFit="1" customWidth="1"/>
    <col min="8965" max="8965" width="15.85546875" style="1" customWidth="1"/>
    <col min="8966" max="8966" width="16.42578125" style="1" bestFit="1" customWidth="1"/>
    <col min="8967" max="8968" width="11.28515625" style="1" bestFit="1" customWidth="1"/>
    <col min="8969" max="8969" width="14.140625" style="1" customWidth="1"/>
    <col min="8970" max="8970" width="12" style="1" customWidth="1"/>
    <col min="8971" max="8971" width="9.42578125" style="1" customWidth="1"/>
    <col min="8972" max="8972" width="11" style="1" customWidth="1"/>
    <col min="8973" max="8973" width="11.42578125" style="1" customWidth="1"/>
    <col min="8974" max="8974" width="24.28515625" style="1" bestFit="1" customWidth="1"/>
    <col min="8975" max="8975" width="21.42578125" style="1" bestFit="1" customWidth="1"/>
    <col min="8976" max="9217" width="11.42578125" style="1" customWidth="1"/>
    <col min="9218" max="9218" width="13.28515625" style="1" customWidth="1"/>
    <col min="9219" max="9219" width="78.42578125" style="1" customWidth="1"/>
    <col min="9220" max="9220" width="11.28515625" style="1" bestFit="1" customWidth="1"/>
    <col min="9221" max="9221" width="15.85546875" style="1" customWidth="1"/>
    <col min="9222" max="9222" width="16.42578125" style="1" bestFit="1" customWidth="1"/>
    <col min="9223" max="9224" width="11.28515625" style="1" bestFit="1" customWidth="1"/>
    <col min="9225" max="9225" width="14.140625" style="1" customWidth="1"/>
    <col min="9226" max="9226" width="12" style="1" customWidth="1"/>
    <col min="9227" max="9227" width="9.42578125" style="1" customWidth="1"/>
    <col min="9228" max="9228" width="11" style="1" customWidth="1"/>
    <col min="9229" max="9229" width="11.42578125" style="1" customWidth="1"/>
    <col min="9230" max="9230" width="24.28515625" style="1" bestFit="1" customWidth="1"/>
    <col min="9231" max="9231" width="21.42578125" style="1" bestFit="1" customWidth="1"/>
    <col min="9232" max="9473" width="11.42578125" style="1" customWidth="1"/>
    <col min="9474" max="9474" width="13.28515625" style="1" customWidth="1"/>
    <col min="9475" max="9475" width="78.42578125" style="1" customWidth="1"/>
    <col min="9476" max="9476" width="11.28515625" style="1" bestFit="1" customWidth="1"/>
    <col min="9477" max="9477" width="15.85546875" style="1" customWidth="1"/>
    <col min="9478" max="9478" width="16.42578125" style="1" bestFit="1" customWidth="1"/>
    <col min="9479" max="9480" width="11.28515625" style="1" bestFit="1" customWidth="1"/>
    <col min="9481" max="9481" width="14.140625" style="1" customWidth="1"/>
    <col min="9482" max="9482" width="12" style="1" customWidth="1"/>
    <col min="9483" max="9483" width="9.42578125" style="1" customWidth="1"/>
    <col min="9484" max="9484" width="11" style="1" customWidth="1"/>
    <col min="9485" max="9485" width="11.42578125" style="1" customWidth="1"/>
    <col min="9486" max="9486" width="24.28515625" style="1" bestFit="1" customWidth="1"/>
    <col min="9487" max="9487" width="21.42578125" style="1" bestFit="1" customWidth="1"/>
    <col min="9488" max="9729" width="11.42578125" style="1" customWidth="1"/>
    <col min="9730" max="9730" width="13.28515625" style="1" customWidth="1"/>
    <col min="9731" max="9731" width="78.42578125" style="1" customWidth="1"/>
    <col min="9732" max="9732" width="11.28515625" style="1" bestFit="1" customWidth="1"/>
    <col min="9733" max="9733" width="15.85546875" style="1" customWidth="1"/>
    <col min="9734" max="9734" width="16.42578125" style="1" bestFit="1" customWidth="1"/>
    <col min="9735" max="9736" width="11.28515625" style="1" bestFit="1" customWidth="1"/>
    <col min="9737" max="9737" width="14.140625" style="1" customWidth="1"/>
    <col min="9738" max="9738" width="12" style="1" customWidth="1"/>
    <col min="9739" max="9739" width="9.42578125" style="1" customWidth="1"/>
    <col min="9740" max="9740" width="11" style="1" customWidth="1"/>
    <col min="9741" max="9741" width="11.42578125" style="1" customWidth="1"/>
    <col min="9742" max="9742" width="24.28515625" style="1" bestFit="1" customWidth="1"/>
    <col min="9743" max="9743" width="21.42578125" style="1" bestFit="1" customWidth="1"/>
    <col min="9744" max="9985" width="11.42578125" style="1" customWidth="1"/>
    <col min="9986" max="9986" width="13.28515625" style="1" customWidth="1"/>
    <col min="9987" max="9987" width="78.42578125" style="1" customWidth="1"/>
    <col min="9988" max="9988" width="11.28515625" style="1" bestFit="1" customWidth="1"/>
    <col min="9989" max="9989" width="15.85546875" style="1" customWidth="1"/>
    <col min="9990" max="9990" width="16.42578125" style="1" bestFit="1" customWidth="1"/>
    <col min="9991" max="9992" width="11.28515625" style="1" bestFit="1" customWidth="1"/>
    <col min="9993" max="9993" width="14.140625" style="1" customWidth="1"/>
    <col min="9994" max="9994" width="12" style="1" customWidth="1"/>
    <col min="9995" max="9995" width="9.42578125" style="1" customWidth="1"/>
    <col min="9996" max="9996" width="11" style="1" customWidth="1"/>
    <col min="9997" max="9997" width="11.42578125" style="1" customWidth="1"/>
    <col min="9998" max="9998" width="24.28515625" style="1" bestFit="1" customWidth="1"/>
    <col min="9999" max="9999" width="21.42578125" style="1" bestFit="1" customWidth="1"/>
    <col min="10000" max="10241" width="11.42578125" style="1" customWidth="1"/>
    <col min="10242" max="10242" width="13.28515625" style="1" customWidth="1"/>
    <col min="10243" max="10243" width="78.42578125" style="1" customWidth="1"/>
    <col min="10244" max="10244" width="11.28515625" style="1" bestFit="1" customWidth="1"/>
    <col min="10245" max="10245" width="15.85546875" style="1" customWidth="1"/>
    <col min="10246" max="10246" width="16.42578125" style="1" bestFit="1" customWidth="1"/>
    <col min="10247" max="10248" width="11.28515625" style="1" bestFit="1" customWidth="1"/>
    <col min="10249" max="10249" width="14.140625" style="1" customWidth="1"/>
    <col min="10250" max="10250" width="12" style="1" customWidth="1"/>
    <col min="10251" max="10251" width="9.42578125" style="1" customWidth="1"/>
    <col min="10252" max="10252" width="11" style="1" customWidth="1"/>
    <col min="10253" max="10253" width="11.42578125" style="1" customWidth="1"/>
    <col min="10254" max="10254" width="24.28515625" style="1" bestFit="1" customWidth="1"/>
    <col min="10255" max="10255" width="21.42578125" style="1" bestFit="1" customWidth="1"/>
    <col min="10256" max="10497" width="11.42578125" style="1" customWidth="1"/>
    <col min="10498" max="10498" width="13.28515625" style="1" customWidth="1"/>
    <col min="10499" max="10499" width="78.42578125" style="1" customWidth="1"/>
    <col min="10500" max="10500" width="11.28515625" style="1" bestFit="1" customWidth="1"/>
    <col min="10501" max="10501" width="15.85546875" style="1" customWidth="1"/>
    <col min="10502" max="10502" width="16.42578125" style="1" bestFit="1" customWidth="1"/>
    <col min="10503" max="10504" width="11.28515625" style="1" bestFit="1" customWidth="1"/>
    <col min="10505" max="10505" width="14.140625" style="1" customWidth="1"/>
    <col min="10506" max="10506" width="12" style="1" customWidth="1"/>
    <col min="10507" max="10507" width="9.42578125" style="1" customWidth="1"/>
    <col min="10508" max="10508" width="11" style="1" customWidth="1"/>
    <col min="10509" max="10509" width="11.42578125" style="1" customWidth="1"/>
    <col min="10510" max="10510" width="24.28515625" style="1" bestFit="1" customWidth="1"/>
    <col min="10511" max="10511" width="21.42578125" style="1" bestFit="1" customWidth="1"/>
    <col min="10512" max="10753" width="11.42578125" style="1" customWidth="1"/>
    <col min="10754" max="10754" width="13.28515625" style="1" customWidth="1"/>
    <col min="10755" max="10755" width="78.42578125" style="1" customWidth="1"/>
    <col min="10756" max="10756" width="11.28515625" style="1" bestFit="1" customWidth="1"/>
    <col min="10757" max="10757" width="15.85546875" style="1" customWidth="1"/>
    <col min="10758" max="10758" width="16.42578125" style="1" bestFit="1" customWidth="1"/>
    <col min="10759" max="10760" width="11.28515625" style="1" bestFit="1" customWidth="1"/>
    <col min="10761" max="10761" width="14.140625" style="1" customWidth="1"/>
    <col min="10762" max="10762" width="12" style="1" customWidth="1"/>
    <col min="10763" max="10763" width="9.42578125" style="1" customWidth="1"/>
    <col min="10764" max="10764" width="11" style="1" customWidth="1"/>
    <col min="10765" max="10765" width="11.42578125" style="1" customWidth="1"/>
    <col min="10766" max="10766" width="24.28515625" style="1" bestFit="1" customWidth="1"/>
    <col min="10767" max="10767" width="21.42578125" style="1" bestFit="1" customWidth="1"/>
    <col min="10768" max="11009" width="11.42578125" style="1" customWidth="1"/>
    <col min="11010" max="11010" width="13.28515625" style="1" customWidth="1"/>
    <col min="11011" max="11011" width="78.42578125" style="1" customWidth="1"/>
    <col min="11012" max="11012" width="11.28515625" style="1" bestFit="1" customWidth="1"/>
    <col min="11013" max="11013" width="15.85546875" style="1" customWidth="1"/>
    <col min="11014" max="11014" width="16.42578125" style="1" bestFit="1" customWidth="1"/>
    <col min="11015" max="11016" width="11.28515625" style="1" bestFit="1" customWidth="1"/>
    <col min="11017" max="11017" width="14.140625" style="1" customWidth="1"/>
    <col min="11018" max="11018" width="12" style="1" customWidth="1"/>
    <col min="11019" max="11019" width="9.42578125" style="1" customWidth="1"/>
    <col min="11020" max="11020" width="11" style="1" customWidth="1"/>
    <col min="11021" max="11021" width="11.42578125" style="1" customWidth="1"/>
    <col min="11022" max="11022" width="24.28515625" style="1" bestFit="1" customWidth="1"/>
    <col min="11023" max="11023" width="21.42578125" style="1" bestFit="1" customWidth="1"/>
    <col min="11024" max="11265" width="11.42578125" style="1" customWidth="1"/>
    <col min="11266" max="11266" width="13.28515625" style="1" customWidth="1"/>
    <col min="11267" max="11267" width="78.42578125" style="1" customWidth="1"/>
    <col min="11268" max="11268" width="11.28515625" style="1" bestFit="1" customWidth="1"/>
    <col min="11269" max="11269" width="15.85546875" style="1" customWidth="1"/>
    <col min="11270" max="11270" width="16.42578125" style="1" bestFit="1" customWidth="1"/>
    <col min="11271" max="11272" width="11.28515625" style="1" bestFit="1" customWidth="1"/>
    <col min="11273" max="11273" width="14.140625" style="1" customWidth="1"/>
    <col min="11274" max="11274" width="12" style="1" customWidth="1"/>
    <col min="11275" max="11275" width="9.42578125" style="1" customWidth="1"/>
    <col min="11276" max="11276" width="11" style="1" customWidth="1"/>
    <col min="11277" max="11277" width="11.42578125" style="1" customWidth="1"/>
    <col min="11278" max="11278" width="24.28515625" style="1" bestFit="1" customWidth="1"/>
    <col min="11279" max="11279" width="21.42578125" style="1" bestFit="1" customWidth="1"/>
    <col min="11280" max="11521" width="11.42578125" style="1" customWidth="1"/>
    <col min="11522" max="11522" width="13.28515625" style="1" customWidth="1"/>
    <col min="11523" max="11523" width="78.42578125" style="1" customWidth="1"/>
    <col min="11524" max="11524" width="11.28515625" style="1" bestFit="1" customWidth="1"/>
    <col min="11525" max="11525" width="15.85546875" style="1" customWidth="1"/>
    <col min="11526" max="11526" width="16.42578125" style="1" bestFit="1" customWidth="1"/>
    <col min="11527" max="11528" width="11.28515625" style="1" bestFit="1" customWidth="1"/>
    <col min="11529" max="11529" width="14.140625" style="1" customWidth="1"/>
    <col min="11530" max="11530" width="12" style="1" customWidth="1"/>
    <col min="11531" max="11531" width="9.42578125" style="1" customWidth="1"/>
    <col min="11532" max="11532" width="11" style="1" customWidth="1"/>
    <col min="11533" max="11533" width="11.42578125" style="1" customWidth="1"/>
    <col min="11534" max="11534" width="24.28515625" style="1" bestFit="1" customWidth="1"/>
    <col min="11535" max="11535" width="21.42578125" style="1" bestFit="1" customWidth="1"/>
    <col min="11536" max="11777" width="11.42578125" style="1" customWidth="1"/>
    <col min="11778" max="11778" width="13.28515625" style="1" customWidth="1"/>
    <col min="11779" max="11779" width="78.42578125" style="1" customWidth="1"/>
    <col min="11780" max="11780" width="11.28515625" style="1" bestFit="1" customWidth="1"/>
    <col min="11781" max="11781" width="15.85546875" style="1" customWidth="1"/>
    <col min="11782" max="11782" width="16.42578125" style="1" bestFit="1" customWidth="1"/>
    <col min="11783" max="11784" width="11.28515625" style="1" bestFit="1" customWidth="1"/>
    <col min="11785" max="11785" width="14.140625" style="1" customWidth="1"/>
    <col min="11786" max="11786" width="12" style="1" customWidth="1"/>
    <col min="11787" max="11787" width="9.42578125" style="1" customWidth="1"/>
    <col min="11788" max="11788" width="11" style="1" customWidth="1"/>
    <col min="11789" max="11789" width="11.42578125" style="1" customWidth="1"/>
    <col min="11790" max="11790" width="24.28515625" style="1" bestFit="1" customWidth="1"/>
    <col min="11791" max="11791" width="21.42578125" style="1" bestFit="1" customWidth="1"/>
    <col min="11792" max="12033" width="11.42578125" style="1" customWidth="1"/>
    <col min="12034" max="12034" width="13.28515625" style="1" customWidth="1"/>
    <col min="12035" max="12035" width="78.42578125" style="1" customWidth="1"/>
    <col min="12036" max="12036" width="11.28515625" style="1" bestFit="1" customWidth="1"/>
    <col min="12037" max="12037" width="15.85546875" style="1" customWidth="1"/>
    <col min="12038" max="12038" width="16.42578125" style="1" bestFit="1" customWidth="1"/>
    <col min="12039" max="12040" width="11.28515625" style="1" bestFit="1" customWidth="1"/>
    <col min="12041" max="12041" width="14.140625" style="1" customWidth="1"/>
    <col min="12042" max="12042" width="12" style="1" customWidth="1"/>
    <col min="12043" max="12043" width="9.42578125" style="1" customWidth="1"/>
    <col min="12044" max="12044" width="11" style="1" customWidth="1"/>
    <col min="12045" max="12045" width="11.42578125" style="1" customWidth="1"/>
    <col min="12046" max="12046" width="24.28515625" style="1" bestFit="1" customWidth="1"/>
    <col min="12047" max="12047" width="21.42578125" style="1" bestFit="1" customWidth="1"/>
    <col min="12048" max="12289" width="11.42578125" style="1" customWidth="1"/>
    <col min="12290" max="12290" width="13.28515625" style="1" customWidth="1"/>
    <col min="12291" max="12291" width="78.42578125" style="1" customWidth="1"/>
    <col min="12292" max="12292" width="11.28515625" style="1" bestFit="1" customWidth="1"/>
    <col min="12293" max="12293" width="15.85546875" style="1" customWidth="1"/>
    <col min="12294" max="12294" width="16.42578125" style="1" bestFit="1" customWidth="1"/>
    <col min="12295" max="12296" width="11.28515625" style="1" bestFit="1" customWidth="1"/>
    <col min="12297" max="12297" width="14.140625" style="1" customWidth="1"/>
    <col min="12298" max="12298" width="12" style="1" customWidth="1"/>
    <col min="12299" max="12299" width="9.42578125" style="1" customWidth="1"/>
    <col min="12300" max="12300" width="11" style="1" customWidth="1"/>
    <col min="12301" max="12301" width="11.42578125" style="1" customWidth="1"/>
    <col min="12302" max="12302" width="24.28515625" style="1" bestFit="1" customWidth="1"/>
    <col min="12303" max="12303" width="21.42578125" style="1" bestFit="1" customWidth="1"/>
    <col min="12304" max="12545" width="11.42578125" style="1" customWidth="1"/>
    <col min="12546" max="12546" width="13.28515625" style="1" customWidth="1"/>
    <col min="12547" max="12547" width="78.42578125" style="1" customWidth="1"/>
    <col min="12548" max="12548" width="11.28515625" style="1" bestFit="1" customWidth="1"/>
    <col min="12549" max="12549" width="15.85546875" style="1" customWidth="1"/>
    <col min="12550" max="12550" width="16.42578125" style="1" bestFit="1" customWidth="1"/>
    <col min="12551" max="12552" width="11.28515625" style="1" bestFit="1" customWidth="1"/>
    <col min="12553" max="12553" width="14.140625" style="1" customWidth="1"/>
    <col min="12554" max="12554" width="12" style="1" customWidth="1"/>
    <col min="12555" max="12555" width="9.42578125" style="1" customWidth="1"/>
    <col min="12556" max="12556" width="11" style="1" customWidth="1"/>
    <col min="12557" max="12557" width="11.42578125" style="1" customWidth="1"/>
    <col min="12558" max="12558" width="24.28515625" style="1" bestFit="1" customWidth="1"/>
    <col min="12559" max="12559" width="21.42578125" style="1" bestFit="1" customWidth="1"/>
    <col min="12560" max="12801" width="11.42578125" style="1" customWidth="1"/>
    <col min="12802" max="12802" width="13.28515625" style="1" customWidth="1"/>
    <col min="12803" max="12803" width="78.42578125" style="1" customWidth="1"/>
    <col min="12804" max="12804" width="11.28515625" style="1" bestFit="1" customWidth="1"/>
    <col min="12805" max="12805" width="15.85546875" style="1" customWidth="1"/>
    <col min="12806" max="12806" width="16.42578125" style="1" bestFit="1" customWidth="1"/>
    <col min="12807" max="12808" width="11.28515625" style="1" bestFit="1" customWidth="1"/>
    <col min="12809" max="12809" width="14.140625" style="1" customWidth="1"/>
    <col min="12810" max="12810" width="12" style="1" customWidth="1"/>
    <col min="12811" max="12811" width="9.42578125" style="1" customWidth="1"/>
    <col min="12812" max="12812" width="11" style="1" customWidth="1"/>
    <col min="12813" max="12813" width="11.42578125" style="1" customWidth="1"/>
    <col min="12814" max="12814" width="24.28515625" style="1" bestFit="1" customWidth="1"/>
    <col min="12815" max="12815" width="21.42578125" style="1" bestFit="1" customWidth="1"/>
    <col min="12816" max="13057" width="11.42578125" style="1" customWidth="1"/>
    <col min="13058" max="13058" width="13.28515625" style="1" customWidth="1"/>
    <col min="13059" max="13059" width="78.42578125" style="1" customWidth="1"/>
    <col min="13060" max="13060" width="11.28515625" style="1" bestFit="1" customWidth="1"/>
    <col min="13061" max="13061" width="15.85546875" style="1" customWidth="1"/>
    <col min="13062" max="13062" width="16.42578125" style="1" bestFit="1" customWidth="1"/>
    <col min="13063" max="13064" width="11.28515625" style="1" bestFit="1" customWidth="1"/>
    <col min="13065" max="13065" width="14.140625" style="1" customWidth="1"/>
    <col min="13066" max="13066" width="12" style="1" customWidth="1"/>
    <col min="13067" max="13067" width="9.42578125" style="1" customWidth="1"/>
    <col min="13068" max="13068" width="11" style="1" customWidth="1"/>
    <col min="13069" max="13069" width="11.42578125" style="1" customWidth="1"/>
    <col min="13070" max="13070" width="24.28515625" style="1" bestFit="1" customWidth="1"/>
    <col min="13071" max="13071" width="21.42578125" style="1" bestFit="1" customWidth="1"/>
    <col min="13072" max="13313" width="11.42578125" style="1" customWidth="1"/>
    <col min="13314" max="13314" width="13.28515625" style="1" customWidth="1"/>
    <col min="13315" max="13315" width="78.42578125" style="1" customWidth="1"/>
    <col min="13316" max="13316" width="11.28515625" style="1" bestFit="1" customWidth="1"/>
    <col min="13317" max="13317" width="15.85546875" style="1" customWidth="1"/>
    <col min="13318" max="13318" width="16.42578125" style="1" bestFit="1" customWidth="1"/>
    <col min="13319" max="13320" width="11.28515625" style="1" bestFit="1" customWidth="1"/>
    <col min="13321" max="13321" width="14.140625" style="1" customWidth="1"/>
    <col min="13322" max="13322" width="12" style="1" customWidth="1"/>
    <col min="13323" max="13323" width="9.42578125" style="1" customWidth="1"/>
    <col min="13324" max="13324" width="11" style="1" customWidth="1"/>
    <col min="13325" max="13325" width="11.42578125" style="1" customWidth="1"/>
    <col min="13326" max="13326" width="24.28515625" style="1" bestFit="1" customWidth="1"/>
    <col min="13327" max="13327" width="21.42578125" style="1" bestFit="1" customWidth="1"/>
    <col min="13328" max="13569" width="11.42578125" style="1" customWidth="1"/>
    <col min="13570" max="13570" width="13.28515625" style="1" customWidth="1"/>
    <col min="13571" max="13571" width="78.42578125" style="1" customWidth="1"/>
    <col min="13572" max="13572" width="11.28515625" style="1" bestFit="1" customWidth="1"/>
    <col min="13573" max="13573" width="15.85546875" style="1" customWidth="1"/>
    <col min="13574" max="13574" width="16.42578125" style="1" bestFit="1" customWidth="1"/>
    <col min="13575" max="13576" width="11.28515625" style="1" bestFit="1" customWidth="1"/>
    <col min="13577" max="13577" width="14.140625" style="1" customWidth="1"/>
    <col min="13578" max="13578" width="12" style="1" customWidth="1"/>
    <col min="13579" max="13579" width="9.42578125" style="1" customWidth="1"/>
    <col min="13580" max="13580" width="11" style="1" customWidth="1"/>
    <col min="13581" max="13581" width="11.42578125" style="1" customWidth="1"/>
    <col min="13582" max="13582" width="24.28515625" style="1" bestFit="1" customWidth="1"/>
    <col min="13583" max="13583" width="21.42578125" style="1" bestFit="1" customWidth="1"/>
    <col min="13584" max="13825" width="11.42578125" style="1" customWidth="1"/>
    <col min="13826" max="13826" width="13.28515625" style="1" customWidth="1"/>
    <col min="13827" max="13827" width="78.42578125" style="1" customWidth="1"/>
    <col min="13828" max="13828" width="11.28515625" style="1" bestFit="1" customWidth="1"/>
    <col min="13829" max="13829" width="15.85546875" style="1" customWidth="1"/>
    <col min="13830" max="13830" width="16.42578125" style="1" bestFit="1" customWidth="1"/>
    <col min="13831" max="13832" width="11.28515625" style="1" bestFit="1" customWidth="1"/>
    <col min="13833" max="13833" width="14.140625" style="1" customWidth="1"/>
    <col min="13834" max="13834" width="12" style="1" customWidth="1"/>
    <col min="13835" max="13835" width="9.42578125" style="1" customWidth="1"/>
    <col min="13836" max="13836" width="11" style="1" customWidth="1"/>
    <col min="13837" max="13837" width="11.42578125" style="1" customWidth="1"/>
    <col min="13838" max="13838" width="24.28515625" style="1" bestFit="1" customWidth="1"/>
    <col min="13839" max="13839" width="21.42578125" style="1" bestFit="1" customWidth="1"/>
    <col min="13840" max="14081" width="11.42578125" style="1" customWidth="1"/>
    <col min="14082" max="14082" width="13.28515625" style="1" customWidth="1"/>
    <col min="14083" max="14083" width="78.42578125" style="1" customWidth="1"/>
    <col min="14084" max="14084" width="11.28515625" style="1" bestFit="1" customWidth="1"/>
    <col min="14085" max="14085" width="15.85546875" style="1" customWidth="1"/>
    <col min="14086" max="14086" width="16.42578125" style="1" bestFit="1" customWidth="1"/>
    <col min="14087" max="14088" width="11.28515625" style="1" bestFit="1" customWidth="1"/>
    <col min="14089" max="14089" width="14.140625" style="1" customWidth="1"/>
    <col min="14090" max="14090" width="12" style="1" customWidth="1"/>
    <col min="14091" max="14091" width="9.42578125" style="1" customWidth="1"/>
    <col min="14092" max="14092" width="11" style="1" customWidth="1"/>
    <col min="14093" max="14093" width="11.42578125" style="1" customWidth="1"/>
    <col min="14094" max="14094" width="24.28515625" style="1" bestFit="1" customWidth="1"/>
    <col min="14095" max="14095" width="21.42578125" style="1" bestFit="1" customWidth="1"/>
    <col min="14096" max="14337" width="11.42578125" style="1" customWidth="1"/>
    <col min="14338" max="14338" width="13.28515625" style="1" customWidth="1"/>
    <col min="14339" max="14339" width="78.42578125" style="1" customWidth="1"/>
    <col min="14340" max="14340" width="11.28515625" style="1" bestFit="1" customWidth="1"/>
    <col min="14341" max="14341" width="15.85546875" style="1" customWidth="1"/>
    <col min="14342" max="14342" width="16.42578125" style="1" bestFit="1" customWidth="1"/>
    <col min="14343" max="14344" width="11.28515625" style="1" bestFit="1" customWidth="1"/>
    <col min="14345" max="14345" width="14.140625" style="1" customWidth="1"/>
    <col min="14346" max="14346" width="12" style="1" customWidth="1"/>
    <col min="14347" max="14347" width="9.42578125" style="1" customWidth="1"/>
    <col min="14348" max="14348" width="11" style="1" customWidth="1"/>
    <col min="14349" max="14349" width="11.42578125" style="1" customWidth="1"/>
    <col min="14350" max="14350" width="24.28515625" style="1" bestFit="1" customWidth="1"/>
    <col min="14351" max="14351" width="21.42578125" style="1" bestFit="1" customWidth="1"/>
    <col min="14352" max="14593" width="11.42578125" style="1" customWidth="1"/>
    <col min="14594" max="14594" width="13.28515625" style="1" customWidth="1"/>
    <col min="14595" max="14595" width="78.42578125" style="1" customWidth="1"/>
    <col min="14596" max="14596" width="11.28515625" style="1" bestFit="1" customWidth="1"/>
    <col min="14597" max="14597" width="15.85546875" style="1" customWidth="1"/>
    <col min="14598" max="14598" width="16.42578125" style="1" bestFit="1" customWidth="1"/>
    <col min="14599" max="14600" width="11.28515625" style="1" bestFit="1" customWidth="1"/>
    <col min="14601" max="14601" width="14.140625" style="1" customWidth="1"/>
    <col min="14602" max="14602" width="12" style="1" customWidth="1"/>
    <col min="14603" max="14603" width="9.42578125" style="1" customWidth="1"/>
    <col min="14604" max="14604" width="11" style="1" customWidth="1"/>
    <col min="14605" max="14605" width="11.42578125" style="1" customWidth="1"/>
    <col min="14606" max="14606" width="24.28515625" style="1" bestFit="1" customWidth="1"/>
    <col min="14607" max="14607" width="21.42578125" style="1" bestFit="1" customWidth="1"/>
    <col min="14608" max="14849" width="11.42578125" style="1" customWidth="1"/>
    <col min="14850" max="14850" width="13.28515625" style="1" customWidth="1"/>
    <col min="14851" max="14851" width="78.42578125" style="1" customWidth="1"/>
    <col min="14852" max="14852" width="11.28515625" style="1" bestFit="1" customWidth="1"/>
    <col min="14853" max="14853" width="15.85546875" style="1" customWidth="1"/>
    <col min="14854" max="14854" width="16.42578125" style="1" bestFit="1" customWidth="1"/>
    <col min="14855" max="14856" width="11.28515625" style="1" bestFit="1" customWidth="1"/>
    <col min="14857" max="14857" width="14.140625" style="1" customWidth="1"/>
    <col min="14858" max="14858" width="12" style="1" customWidth="1"/>
    <col min="14859" max="14859" width="9.42578125" style="1" customWidth="1"/>
    <col min="14860" max="14860" width="11" style="1" customWidth="1"/>
    <col min="14861" max="14861" width="11.42578125" style="1" customWidth="1"/>
    <col min="14862" max="14862" width="24.28515625" style="1" bestFit="1" customWidth="1"/>
    <col min="14863" max="14863" width="21.42578125" style="1" bestFit="1" customWidth="1"/>
    <col min="14864" max="15105" width="11.42578125" style="1" customWidth="1"/>
    <col min="15106" max="15106" width="13.28515625" style="1" customWidth="1"/>
    <col min="15107" max="15107" width="78.42578125" style="1" customWidth="1"/>
    <col min="15108" max="15108" width="11.28515625" style="1" bestFit="1" customWidth="1"/>
    <col min="15109" max="15109" width="15.85546875" style="1" customWidth="1"/>
    <col min="15110" max="15110" width="16.42578125" style="1" bestFit="1" customWidth="1"/>
    <col min="15111" max="15112" width="11.28515625" style="1" bestFit="1" customWidth="1"/>
    <col min="15113" max="15113" width="14.140625" style="1" customWidth="1"/>
    <col min="15114" max="15114" width="12" style="1" customWidth="1"/>
    <col min="15115" max="15115" width="9.42578125" style="1" customWidth="1"/>
    <col min="15116" max="15116" width="11" style="1" customWidth="1"/>
    <col min="15117" max="15117" width="11.42578125" style="1" customWidth="1"/>
    <col min="15118" max="15118" width="24.28515625" style="1" bestFit="1" customWidth="1"/>
    <col min="15119" max="15119" width="21.42578125" style="1" bestFit="1" customWidth="1"/>
    <col min="15120" max="15361" width="11.42578125" style="1" customWidth="1"/>
    <col min="15362" max="15362" width="13.28515625" style="1" customWidth="1"/>
    <col min="15363" max="15363" width="78.42578125" style="1" customWidth="1"/>
    <col min="15364" max="15364" width="11.28515625" style="1" bestFit="1" customWidth="1"/>
    <col min="15365" max="15365" width="15.85546875" style="1" customWidth="1"/>
    <col min="15366" max="15366" width="16.42578125" style="1" bestFit="1" customWidth="1"/>
    <col min="15367" max="15368" width="11.28515625" style="1" bestFit="1" customWidth="1"/>
    <col min="15369" max="15369" width="14.140625" style="1" customWidth="1"/>
    <col min="15370" max="15370" width="12" style="1" customWidth="1"/>
    <col min="15371" max="15371" width="9.42578125" style="1" customWidth="1"/>
    <col min="15372" max="15372" width="11" style="1" customWidth="1"/>
    <col min="15373" max="15373" width="11.42578125" style="1" customWidth="1"/>
    <col min="15374" max="15374" width="24.28515625" style="1" bestFit="1" customWidth="1"/>
    <col min="15375" max="15375" width="21.42578125" style="1" bestFit="1" customWidth="1"/>
    <col min="15376" max="15617" width="11.42578125" style="1" customWidth="1"/>
    <col min="15618" max="15618" width="13.28515625" style="1" customWidth="1"/>
    <col min="15619" max="15619" width="78.42578125" style="1" customWidth="1"/>
    <col min="15620" max="15620" width="11.28515625" style="1" bestFit="1" customWidth="1"/>
    <col min="15621" max="15621" width="15.85546875" style="1" customWidth="1"/>
    <col min="15622" max="15622" width="16.42578125" style="1" bestFit="1" customWidth="1"/>
    <col min="15623" max="15624" width="11.28515625" style="1" bestFit="1" customWidth="1"/>
    <col min="15625" max="15625" width="14.140625" style="1" customWidth="1"/>
    <col min="15626" max="15626" width="12" style="1" customWidth="1"/>
    <col min="15627" max="15627" width="9.42578125" style="1" customWidth="1"/>
    <col min="15628" max="15628" width="11" style="1" customWidth="1"/>
    <col min="15629" max="15629" width="11.42578125" style="1" customWidth="1"/>
    <col min="15630" max="15630" width="24.28515625" style="1" bestFit="1" customWidth="1"/>
    <col min="15631" max="15631" width="21.42578125" style="1" bestFit="1" customWidth="1"/>
    <col min="15632" max="15873" width="11.42578125" style="1" customWidth="1"/>
    <col min="15874" max="15874" width="13.28515625" style="1" customWidth="1"/>
    <col min="15875" max="15875" width="78.42578125" style="1" customWidth="1"/>
    <col min="15876" max="15876" width="11.28515625" style="1" bestFit="1" customWidth="1"/>
    <col min="15877" max="15877" width="15.85546875" style="1" customWidth="1"/>
    <col min="15878" max="15878" width="16.42578125" style="1" bestFit="1" customWidth="1"/>
    <col min="15879" max="15880" width="11.28515625" style="1" bestFit="1" customWidth="1"/>
    <col min="15881" max="15881" width="14.140625" style="1" customWidth="1"/>
    <col min="15882" max="15882" width="12" style="1" customWidth="1"/>
    <col min="15883" max="15883" width="9.42578125" style="1" customWidth="1"/>
    <col min="15884" max="15884" width="11" style="1" customWidth="1"/>
    <col min="15885" max="15885" width="11.42578125" style="1" customWidth="1"/>
    <col min="15886" max="15886" width="24.28515625" style="1" bestFit="1" customWidth="1"/>
    <col min="15887" max="15887" width="21.42578125" style="1" bestFit="1" customWidth="1"/>
    <col min="15888" max="16129" width="11.42578125" style="1" customWidth="1"/>
    <col min="16130" max="16130" width="13.28515625" style="1" customWidth="1"/>
    <col min="16131" max="16131" width="78.42578125" style="1" customWidth="1"/>
    <col min="16132" max="16132" width="11.28515625" style="1" bestFit="1" customWidth="1"/>
    <col min="16133" max="16133" width="15.85546875" style="1" customWidth="1"/>
    <col min="16134" max="16134" width="16.42578125" style="1" bestFit="1" customWidth="1"/>
    <col min="16135" max="16136" width="11.28515625" style="1" bestFit="1" customWidth="1"/>
    <col min="16137" max="16137" width="14.140625" style="1" customWidth="1"/>
    <col min="16138" max="16138" width="12" style="1" customWidth="1"/>
    <col min="16139" max="16139" width="9.42578125" style="1" customWidth="1"/>
    <col min="16140" max="16140" width="11" style="1" customWidth="1"/>
    <col min="16141" max="16141" width="11.42578125" style="1" customWidth="1"/>
    <col min="16142" max="16142" width="24.28515625" style="1" bestFit="1" customWidth="1"/>
    <col min="16143" max="16143" width="21.42578125" style="1" bestFit="1" customWidth="1"/>
    <col min="16144" max="16384" width="11.42578125" style="1" customWidth="1"/>
  </cols>
  <sheetData>
    <row r="1" spans="1:15">
      <c r="A1" s="1119"/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</row>
    <row r="2" spans="1:15">
      <c r="A2" s="1120"/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</row>
    <row r="3" spans="1:15" s="496" customFormat="1">
      <c r="A3" s="1121"/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</row>
    <row r="6" spans="1:15" ht="15.75" customHeight="1" thickBot="1"/>
    <row r="7" spans="1:15" ht="15.75" thickBot="1">
      <c r="A7" s="496"/>
      <c r="B7" s="988" t="s">
        <v>1088</v>
      </c>
      <c r="C7" s="988"/>
      <c r="D7" s="988"/>
      <c r="E7" s="988"/>
      <c r="F7" s="988"/>
      <c r="G7" s="988"/>
      <c r="H7" s="988"/>
      <c r="I7" s="988"/>
      <c r="J7" s="988"/>
      <c r="K7" s="988"/>
      <c r="L7" s="988"/>
      <c r="N7" s="191" t="s">
        <v>435</v>
      </c>
      <c r="O7" s="192">
        <v>5328201293349.9424</v>
      </c>
    </row>
    <row r="8" spans="1:15">
      <c r="B8" s="1048">
        <v>2021</v>
      </c>
      <c r="C8" s="1048"/>
      <c r="D8" s="1048"/>
      <c r="E8" s="1048"/>
      <c r="F8" s="1048"/>
      <c r="G8" s="1048"/>
      <c r="H8" s="1048"/>
      <c r="I8" s="1048"/>
      <c r="J8" s="1048"/>
      <c r="K8" s="1048"/>
      <c r="L8" s="1048"/>
    </row>
    <row r="9" spans="1:15">
      <c r="B9" s="989" t="s">
        <v>545</v>
      </c>
      <c r="C9" s="989"/>
      <c r="D9" s="989"/>
      <c r="E9" s="989"/>
      <c r="F9" s="989"/>
      <c r="G9" s="989"/>
      <c r="H9" s="989"/>
      <c r="I9" s="989"/>
      <c r="J9" s="989"/>
      <c r="K9" s="989"/>
      <c r="L9" s="989"/>
    </row>
    <row r="10" spans="1:15" ht="15.75" thickBot="1"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</row>
    <row r="11" spans="1:15" ht="15.75" thickBot="1">
      <c r="B11" s="1158" t="s">
        <v>60</v>
      </c>
      <c r="C11" s="278">
        <v>2020</v>
      </c>
      <c r="D11" s="1225">
        <v>2021</v>
      </c>
      <c r="E11" s="1226"/>
      <c r="F11" s="1226"/>
      <c r="G11" s="1226"/>
      <c r="H11" s="1226"/>
      <c r="I11" s="1227"/>
      <c r="J11" s="1163" t="s">
        <v>266</v>
      </c>
      <c r="K11" s="1165"/>
      <c r="L11" s="1156" t="s">
        <v>1014</v>
      </c>
    </row>
    <row r="12" spans="1:15" ht="15.75" thickBot="1">
      <c r="B12" s="1159"/>
      <c r="C12" s="1229" t="s">
        <v>267</v>
      </c>
      <c r="D12" s="1229" t="s">
        <v>268</v>
      </c>
      <c r="E12" s="1229" t="s">
        <v>1020</v>
      </c>
      <c r="F12" s="1229" t="s">
        <v>269</v>
      </c>
      <c r="G12" s="1229" t="s">
        <v>267</v>
      </c>
      <c r="H12" s="1229" t="s">
        <v>270</v>
      </c>
      <c r="I12" s="1229" t="s">
        <v>271</v>
      </c>
      <c r="J12" s="1161" t="s">
        <v>272</v>
      </c>
      <c r="K12" s="1162"/>
      <c r="L12" s="1157"/>
    </row>
    <row r="13" spans="1:15" ht="15.75" thickBot="1">
      <c r="B13" s="1159"/>
      <c r="C13" s="1155"/>
      <c r="D13" s="1155"/>
      <c r="E13" s="1155"/>
      <c r="F13" s="1155"/>
      <c r="G13" s="1155"/>
      <c r="H13" s="1155"/>
      <c r="I13" s="1155"/>
      <c r="J13" s="237" t="s">
        <v>273</v>
      </c>
      <c r="K13" s="237" t="s">
        <v>274</v>
      </c>
      <c r="L13" s="1228"/>
    </row>
    <row r="14" spans="1:15" ht="15.75" thickBot="1">
      <c r="B14" s="1224"/>
      <c r="C14" s="279">
        <v>1</v>
      </c>
      <c r="D14" s="279">
        <v>2</v>
      </c>
      <c r="E14" s="279">
        <v>3</v>
      </c>
      <c r="F14" s="279">
        <v>4</v>
      </c>
      <c r="G14" s="279">
        <v>5</v>
      </c>
      <c r="H14" s="279">
        <v>6</v>
      </c>
      <c r="I14" s="279" t="s">
        <v>657</v>
      </c>
      <c r="J14" s="279" t="s">
        <v>658</v>
      </c>
      <c r="K14" s="279" t="s">
        <v>661</v>
      </c>
      <c r="L14" s="280" t="s">
        <v>666</v>
      </c>
    </row>
    <row r="15" spans="1:15">
      <c r="B15" s="41" t="s">
        <v>279</v>
      </c>
      <c r="C15" s="223">
        <v>77181493515.720016</v>
      </c>
      <c r="D15" s="223">
        <v>122275026084</v>
      </c>
      <c r="E15" s="223">
        <v>146255826886.15002</v>
      </c>
      <c r="F15" s="223">
        <v>91908652219.719955</v>
      </c>
      <c r="G15" s="223">
        <v>88415869541.960129</v>
      </c>
      <c r="H15" s="223">
        <v>88415869541.960342</v>
      </c>
      <c r="I15" s="42">
        <f t="shared" ref="I15:I50" si="0">G15/E15</f>
        <v>0.60452886852012899</v>
      </c>
      <c r="J15" s="223">
        <f>G15-C15</f>
        <v>11234376026.240112</v>
      </c>
      <c r="K15" s="80">
        <f>IFERROR(((G15/C15)-1),"-")</f>
        <v>0.14555789884983161</v>
      </c>
      <c r="L15" s="81">
        <f t="shared" ref="L15:L51" si="1">G15/$O$7</f>
        <v>1.6593943185350526E-2</v>
      </c>
    </row>
    <row r="16" spans="1:15">
      <c r="B16" s="227" t="s">
        <v>197</v>
      </c>
      <c r="C16" s="228">
        <v>4596929261.3599958</v>
      </c>
      <c r="D16" s="228">
        <v>16462148652</v>
      </c>
      <c r="E16" s="228">
        <v>21979529887.179977</v>
      </c>
      <c r="F16" s="228">
        <v>5758663909.7800131</v>
      </c>
      <c r="G16" s="228">
        <v>5700019955.8800163</v>
      </c>
      <c r="H16" s="228">
        <v>5700019955.8800106</v>
      </c>
      <c r="I16" s="272">
        <f>G16/E16</f>
        <v>0.25933311518208008</v>
      </c>
      <c r="J16" s="228">
        <f t="shared" ref="J16:J43" si="2">G16-C16</f>
        <v>1103090694.5200205</v>
      </c>
      <c r="K16" s="229">
        <f t="shared" ref="K16:K51" si="3">IFERROR(((G16/C16)-1),"-")</f>
        <v>0.23996251232146926</v>
      </c>
      <c r="L16" s="229">
        <f t="shared" si="1"/>
        <v>1.0697831485822684E-3</v>
      </c>
      <c r="M16" s="28"/>
    </row>
    <row r="17" spans="2:14">
      <c r="B17" s="136" t="s">
        <v>198</v>
      </c>
      <c r="C17" s="276">
        <v>3814067255.2099957</v>
      </c>
      <c r="D17" s="276">
        <v>15627238629</v>
      </c>
      <c r="E17" s="276">
        <v>21051494869.559978</v>
      </c>
      <c r="F17" s="276">
        <v>4995741353.2400112</v>
      </c>
      <c r="G17" s="276">
        <v>4941571897.2500162</v>
      </c>
      <c r="H17" s="276">
        <v>4941571897.2500105</v>
      </c>
      <c r="I17" s="137">
        <f t="shared" si="0"/>
        <v>0.23473733945589897</v>
      </c>
      <c r="J17" s="276">
        <f t="shared" si="2"/>
        <v>1127504642.0400205</v>
      </c>
      <c r="K17" s="138">
        <f t="shared" si="3"/>
        <v>0.29561739911635154</v>
      </c>
      <c r="L17" s="138">
        <f t="shared" si="1"/>
        <v>9.2743716409842227E-4</v>
      </c>
      <c r="M17" s="28"/>
    </row>
    <row r="18" spans="2:14">
      <c r="B18" s="82" t="s">
        <v>199</v>
      </c>
      <c r="C18" s="225">
        <v>22413786.120000005</v>
      </c>
      <c r="D18" s="225">
        <v>13375000</v>
      </c>
      <c r="E18" s="225">
        <v>13075000</v>
      </c>
      <c r="F18" s="225">
        <v>9624691.0199999996</v>
      </c>
      <c r="G18" s="225">
        <v>9624691.0199999996</v>
      </c>
      <c r="H18" s="225">
        <v>9624691.0199999996</v>
      </c>
      <c r="I18" s="65">
        <f t="shared" si="0"/>
        <v>0.73611403594646263</v>
      </c>
      <c r="J18" s="225">
        <f t="shared" si="2"/>
        <v>-12789095.100000005</v>
      </c>
      <c r="K18" s="5">
        <f t="shared" si="3"/>
        <v>-0.57059057454769735</v>
      </c>
      <c r="L18" s="5">
        <f t="shared" si="1"/>
        <v>1.8063677571664661E-6</v>
      </c>
      <c r="M18" s="155"/>
    </row>
    <row r="19" spans="2:14">
      <c r="B19" s="82" t="s">
        <v>200</v>
      </c>
      <c r="C19" s="225">
        <v>211317383.29999992</v>
      </c>
      <c r="D19" s="225">
        <v>224615540</v>
      </c>
      <c r="E19" s="225">
        <v>232207674.69999996</v>
      </c>
      <c r="F19" s="225">
        <v>185040474.73000005</v>
      </c>
      <c r="G19" s="225">
        <v>185037951.37000003</v>
      </c>
      <c r="H19" s="225">
        <v>185037951.37000003</v>
      </c>
      <c r="I19" s="65">
        <f t="shared" si="0"/>
        <v>0.79686406407135035</v>
      </c>
      <c r="J19" s="225">
        <f t="shared" si="2"/>
        <v>-26279431.929999888</v>
      </c>
      <c r="K19" s="5">
        <f t="shared" si="3"/>
        <v>-0.12436001014025377</v>
      </c>
      <c r="L19" s="5">
        <f t="shared" si="1"/>
        <v>3.472803319216627E-5</v>
      </c>
      <c r="M19" s="28"/>
    </row>
    <row r="20" spans="2:14">
      <c r="B20" s="230" t="s">
        <v>201</v>
      </c>
      <c r="C20" s="277">
        <v>549130836.73000062</v>
      </c>
      <c r="D20" s="277">
        <v>596919483</v>
      </c>
      <c r="E20" s="277">
        <v>682752342.91999996</v>
      </c>
      <c r="F20" s="277">
        <v>568257390.79000056</v>
      </c>
      <c r="G20" s="277">
        <v>563785416.24000001</v>
      </c>
      <c r="H20" s="277">
        <v>563785416.23999977</v>
      </c>
      <c r="I20" s="274">
        <f t="shared" si="0"/>
        <v>0.82575390928546455</v>
      </c>
      <c r="J20" s="277">
        <f t="shared" si="2"/>
        <v>14654579.509999394</v>
      </c>
      <c r="K20" s="275">
        <f t="shared" si="3"/>
        <v>2.6686863184128162E-2</v>
      </c>
      <c r="L20" s="275">
        <f t="shared" si="1"/>
        <v>1.0581158353451344E-4</v>
      </c>
      <c r="M20" s="28"/>
    </row>
    <row r="21" spans="2:14">
      <c r="B21" s="227" t="s">
        <v>202</v>
      </c>
      <c r="C21" s="228">
        <v>18639072375.740002</v>
      </c>
      <c r="D21" s="228">
        <v>24120447098</v>
      </c>
      <c r="E21" s="228">
        <v>26800896619.600006</v>
      </c>
      <c r="F21" s="228">
        <v>19768764814.849995</v>
      </c>
      <c r="G21" s="228">
        <v>18902864550.400002</v>
      </c>
      <c r="H21" s="228">
        <v>18902864550.400005</v>
      </c>
      <c r="I21" s="272">
        <f t="shared" si="0"/>
        <v>0.70530717008086874</v>
      </c>
      <c r="J21" s="228">
        <f t="shared" si="2"/>
        <v>263792174.65999985</v>
      </c>
      <c r="K21" s="229">
        <f t="shared" si="3"/>
        <v>1.4152645010560905E-2</v>
      </c>
      <c r="L21" s="229">
        <f t="shared" si="1"/>
        <v>3.5477009049925379E-3</v>
      </c>
      <c r="M21" s="28"/>
    </row>
    <row r="22" spans="2:14" ht="14.45" customHeight="1">
      <c r="B22" s="82" t="s">
        <v>203</v>
      </c>
      <c r="C22" s="224">
        <v>1915733873.2000015</v>
      </c>
      <c r="D22" s="224">
        <v>2408627276</v>
      </c>
      <c r="E22" s="224">
        <v>2742737224.7900028</v>
      </c>
      <c r="F22" s="224">
        <v>2290794545.2399993</v>
      </c>
      <c r="G22" s="224">
        <v>2239607991.3500009</v>
      </c>
      <c r="H22" s="224">
        <v>2239607991.349999</v>
      </c>
      <c r="I22" s="126">
        <f t="shared" si="0"/>
        <v>0.81655944693042037</v>
      </c>
      <c r="J22" s="224">
        <f t="shared" si="2"/>
        <v>323874118.14999938</v>
      </c>
      <c r="K22" s="127">
        <f t="shared" si="3"/>
        <v>0.16906007806241208</v>
      </c>
      <c r="L22" s="127">
        <f t="shared" si="1"/>
        <v>4.2033096500036999E-4</v>
      </c>
      <c r="M22" s="28"/>
    </row>
    <row r="23" spans="2:14">
      <c r="B23" s="82" t="s">
        <v>204</v>
      </c>
      <c r="C23" s="224">
        <v>3084397462.3399982</v>
      </c>
      <c r="D23" s="224">
        <v>3933152170</v>
      </c>
      <c r="E23" s="224">
        <v>4782394816.579999</v>
      </c>
      <c r="F23" s="224">
        <v>3783504935.6399932</v>
      </c>
      <c r="G23" s="224">
        <v>3288066366.8900008</v>
      </c>
      <c r="H23" s="224">
        <v>3288066366.889998</v>
      </c>
      <c r="I23" s="126">
        <f t="shared" si="0"/>
        <v>0.68753553250991795</v>
      </c>
      <c r="J23" s="224">
        <f t="shared" si="2"/>
        <v>203668904.55000257</v>
      </c>
      <c r="K23" s="127">
        <f t="shared" si="3"/>
        <v>6.6031990700539556E-2</v>
      </c>
      <c r="L23" s="127">
        <f t="shared" si="1"/>
        <v>6.1710625891589217E-4</v>
      </c>
      <c r="M23" s="28"/>
    </row>
    <row r="24" spans="2:14" ht="14.45" customHeight="1">
      <c r="B24" s="82" t="s">
        <v>205</v>
      </c>
      <c r="C24" s="224">
        <v>6102724886.420001</v>
      </c>
      <c r="D24" s="224">
        <v>7731561024</v>
      </c>
      <c r="E24" s="224">
        <v>8625346832.1700001</v>
      </c>
      <c r="F24" s="224">
        <v>6818211481.9400082</v>
      </c>
      <c r="G24" s="224">
        <v>6654898680.4100008</v>
      </c>
      <c r="H24" s="224">
        <v>6654898680.4100132</v>
      </c>
      <c r="I24" s="126">
        <f t="shared" si="0"/>
        <v>0.77155142974531654</v>
      </c>
      <c r="J24" s="224">
        <f t="shared" si="2"/>
        <v>552173793.98999977</v>
      </c>
      <c r="K24" s="127">
        <f t="shared" si="3"/>
        <v>9.0479876492338018E-2</v>
      </c>
      <c r="L24" s="127">
        <f t="shared" si="1"/>
        <v>1.24899535772342E-3</v>
      </c>
      <c r="M24" s="28"/>
    </row>
    <row r="25" spans="2:14">
      <c r="B25" s="82" t="s">
        <v>206</v>
      </c>
      <c r="C25" s="224">
        <v>622061431.92000043</v>
      </c>
      <c r="D25" s="224">
        <v>1517628525</v>
      </c>
      <c r="E25" s="224">
        <v>1538866605.6099999</v>
      </c>
      <c r="F25" s="224">
        <v>625747681.31999993</v>
      </c>
      <c r="G25" s="224">
        <v>624639221.29000008</v>
      </c>
      <c r="H25" s="224">
        <v>624639221.29000032</v>
      </c>
      <c r="I25" s="126">
        <f t="shared" si="0"/>
        <v>0.40590862067761607</v>
      </c>
      <c r="J25" s="224">
        <f t="shared" si="2"/>
        <v>2577789.3699996471</v>
      </c>
      <c r="K25" s="127">
        <f t="shared" si="3"/>
        <v>4.1439466228332389E-3</v>
      </c>
      <c r="L25" s="127">
        <f t="shared" si="1"/>
        <v>1.1723266199976416E-4</v>
      </c>
      <c r="M25" s="28"/>
    </row>
    <row r="26" spans="2:14">
      <c r="B26" s="82" t="s">
        <v>208</v>
      </c>
      <c r="C26" s="224">
        <v>4846842682.010004</v>
      </c>
      <c r="D26" s="224">
        <v>5955505723</v>
      </c>
      <c r="E26" s="224">
        <v>6363556967.8000021</v>
      </c>
      <c r="F26" s="224">
        <v>4238326959.4799972</v>
      </c>
      <c r="G26" s="224">
        <v>4090242442.5900006</v>
      </c>
      <c r="H26" s="224">
        <v>4090242442.5899997</v>
      </c>
      <c r="I26" s="126">
        <f t="shared" si="0"/>
        <v>0.64276040322839634</v>
      </c>
      <c r="J26" s="224">
        <f t="shared" si="2"/>
        <v>-756600239.42000341</v>
      </c>
      <c r="K26" s="127">
        <f t="shared" si="3"/>
        <v>-0.15610167052218793</v>
      </c>
      <c r="L26" s="127">
        <f t="shared" si="1"/>
        <v>7.6765914375175319E-4</v>
      </c>
      <c r="M26" s="28"/>
    </row>
    <row r="27" spans="2:14">
      <c r="B27" s="82" t="s">
        <v>209</v>
      </c>
      <c r="C27" s="224">
        <v>1352232204.2699993</v>
      </c>
      <c r="D27" s="224">
        <v>1811227339</v>
      </c>
      <c r="E27" s="224">
        <v>1810952333.999999</v>
      </c>
      <c r="F27" s="224">
        <v>1137432553.8499985</v>
      </c>
      <c r="G27" s="224">
        <v>1137432553.8499985</v>
      </c>
      <c r="H27" s="224">
        <v>1137432553.8499992</v>
      </c>
      <c r="I27" s="126">
        <f t="shared" si="0"/>
        <v>0.62808530765559012</v>
      </c>
      <c r="J27" s="224">
        <f t="shared" si="2"/>
        <v>-214799650.42000079</v>
      </c>
      <c r="K27" s="127">
        <f t="shared" si="3"/>
        <v>-0.15884819910494596</v>
      </c>
      <c r="L27" s="127">
        <f t="shared" si="1"/>
        <v>2.1347402082380276E-4</v>
      </c>
      <c r="M27" s="28"/>
    </row>
    <row r="28" spans="2:14">
      <c r="B28" s="82" t="s">
        <v>210</v>
      </c>
      <c r="C28" s="224">
        <v>568182065.23999965</v>
      </c>
      <c r="D28" s="224">
        <v>604073784</v>
      </c>
      <c r="E28" s="224">
        <v>734073784</v>
      </c>
      <c r="F28" s="224">
        <v>717491522.99000037</v>
      </c>
      <c r="G28" s="224">
        <v>712456564.06000042</v>
      </c>
      <c r="H28" s="224">
        <v>712456564.05999911</v>
      </c>
      <c r="I28" s="126">
        <f t="shared" si="0"/>
        <v>0.97055170691125026</v>
      </c>
      <c r="J28" s="224">
        <f t="shared" si="2"/>
        <v>144274498.82000077</v>
      </c>
      <c r="K28" s="127">
        <f t="shared" si="3"/>
        <v>0.25392300751178998</v>
      </c>
      <c r="L28" s="127">
        <f t="shared" si="1"/>
        <v>1.3371427332319597E-4</v>
      </c>
      <c r="M28" s="155"/>
    </row>
    <row r="29" spans="2:14">
      <c r="B29" s="230" t="s">
        <v>211</v>
      </c>
      <c r="C29" s="277">
        <v>146897770.34000003</v>
      </c>
      <c r="D29" s="277">
        <v>158671257</v>
      </c>
      <c r="E29" s="277">
        <v>202968054.65000001</v>
      </c>
      <c r="F29" s="277">
        <v>157255134.39000005</v>
      </c>
      <c r="G29" s="277">
        <v>155520729.95999998</v>
      </c>
      <c r="H29" s="277">
        <v>155520729.95999974</v>
      </c>
      <c r="I29" s="274">
        <f t="shared" si="0"/>
        <v>0.76623254939394958</v>
      </c>
      <c r="J29" s="277">
        <f t="shared" si="2"/>
        <v>8622959.6199999452</v>
      </c>
      <c r="K29" s="275">
        <f t="shared" si="3"/>
        <v>5.8700411858136459E-2</v>
      </c>
      <c r="L29" s="275">
        <f t="shared" si="1"/>
        <v>2.9188223454339714E-5</v>
      </c>
      <c r="M29" s="28"/>
    </row>
    <row r="30" spans="2:14">
      <c r="B30" s="227" t="s">
        <v>212</v>
      </c>
      <c r="C30" s="228">
        <v>308792378.32999951</v>
      </c>
      <c r="D30" s="228">
        <v>874195071</v>
      </c>
      <c r="E30" s="228">
        <v>458573440.02999991</v>
      </c>
      <c r="F30" s="228">
        <v>298610121.62999952</v>
      </c>
      <c r="G30" s="228">
        <v>293976241.98999929</v>
      </c>
      <c r="H30" s="228">
        <v>293976241.98999971</v>
      </c>
      <c r="I30" s="272">
        <f t="shared" si="0"/>
        <v>0.64106687463357526</v>
      </c>
      <c r="J30" s="228">
        <f t="shared" si="2"/>
        <v>-14816136.340000212</v>
      </c>
      <c r="K30" s="229">
        <f t="shared" si="3"/>
        <v>-4.7980900371078938E-2</v>
      </c>
      <c r="L30" s="229">
        <f t="shared" si="1"/>
        <v>5.5173636618591558E-5</v>
      </c>
      <c r="M30" s="28"/>
      <c r="N30" s="28"/>
    </row>
    <row r="31" spans="2:14">
      <c r="B31" s="82" t="s">
        <v>213</v>
      </c>
      <c r="C31" s="225">
        <v>13665406.579999996</v>
      </c>
      <c r="D31" s="225">
        <v>12104000</v>
      </c>
      <c r="E31" s="225">
        <v>21361313.199999999</v>
      </c>
      <c r="F31" s="225">
        <v>16271360.329999993</v>
      </c>
      <c r="G31" s="225">
        <v>16271360.329999998</v>
      </c>
      <c r="H31" s="225">
        <v>16271360.330000004</v>
      </c>
      <c r="I31" s="65">
        <f t="shared" si="0"/>
        <v>0.76172097556249485</v>
      </c>
      <c r="J31" s="225">
        <f t="shared" si="2"/>
        <v>2605953.7500000019</v>
      </c>
      <c r="K31" s="5">
        <f t="shared" si="3"/>
        <v>0.19069712523694293</v>
      </c>
      <c r="L31" s="5">
        <f t="shared" si="1"/>
        <v>3.0538186217378965E-6</v>
      </c>
    </row>
    <row r="32" spans="2:14">
      <c r="B32" s="230" t="s">
        <v>214</v>
      </c>
      <c r="C32" s="277">
        <v>295126971.74999952</v>
      </c>
      <c r="D32" s="277">
        <v>862091071</v>
      </c>
      <c r="E32" s="277">
        <v>437212126.82999992</v>
      </c>
      <c r="F32" s="277">
        <v>282338761.29999954</v>
      </c>
      <c r="G32" s="277">
        <v>277704881.65999931</v>
      </c>
      <c r="H32" s="277">
        <v>277704881.65999973</v>
      </c>
      <c r="I32" s="274">
        <f t="shared" si="0"/>
        <v>0.63517195571288121</v>
      </c>
      <c r="J32" s="277">
        <f t="shared" si="2"/>
        <v>-17422090.090000212</v>
      </c>
      <c r="K32" s="275">
        <f t="shared" si="3"/>
        <v>-5.9032524159663646E-2</v>
      </c>
      <c r="L32" s="275">
        <f t="shared" si="1"/>
        <v>5.211981799685367E-5</v>
      </c>
    </row>
    <row r="33" spans="2:14">
      <c r="B33" s="227" t="s">
        <v>215</v>
      </c>
      <c r="C33" s="228">
        <v>53636699500.290016</v>
      </c>
      <c r="D33" s="228">
        <v>80795976687</v>
      </c>
      <c r="E33" s="228">
        <v>96994568363.340027</v>
      </c>
      <c r="F33" s="228">
        <v>66082613373.459953</v>
      </c>
      <c r="G33" s="228">
        <v>63519008793.690094</v>
      </c>
      <c r="H33" s="228">
        <v>63519008793.690315</v>
      </c>
      <c r="I33" s="272">
        <f t="shared" si="0"/>
        <v>0.65487181257149318</v>
      </c>
      <c r="J33" s="228">
        <f t="shared" si="2"/>
        <v>9882309293.4000778</v>
      </c>
      <c r="K33" s="229">
        <f t="shared" si="3"/>
        <v>0.18424529073319751</v>
      </c>
      <c r="L33" s="229">
        <f t="shared" si="1"/>
        <v>1.1921285495157124E-2</v>
      </c>
      <c r="M33" s="28"/>
    </row>
    <row r="34" spans="2:14">
      <c r="B34" s="82" t="s">
        <v>216</v>
      </c>
      <c r="C34" s="225">
        <v>109065980.34000008</v>
      </c>
      <c r="D34" s="225">
        <v>4624171569</v>
      </c>
      <c r="E34" s="225">
        <v>4693381261.96</v>
      </c>
      <c r="F34" s="225">
        <v>148444154.12000006</v>
      </c>
      <c r="G34" s="225">
        <v>148432487.43000001</v>
      </c>
      <c r="H34" s="225">
        <v>148432487.43000016</v>
      </c>
      <c r="I34" s="65">
        <f t="shared" si="0"/>
        <v>3.1625917253526772E-2</v>
      </c>
      <c r="J34" s="225">
        <f t="shared" si="2"/>
        <v>39366507.089999929</v>
      </c>
      <c r="K34" s="5">
        <f t="shared" si="3"/>
        <v>0.36094212849212548</v>
      </c>
      <c r="L34" s="5">
        <f t="shared" si="1"/>
        <v>2.7857897864192298E-5</v>
      </c>
      <c r="M34" s="28"/>
    </row>
    <row r="35" spans="2:14">
      <c r="B35" s="136" t="s">
        <v>217</v>
      </c>
      <c r="C35" s="276">
        <v>51839821744.070023</v>
      </c>
      <c r="D35" s="276">
        <v>60098336925</v>
      </c>
      <c r="E35" s="276">
        <v>73608237508.76001</v>
      </c>
      <c r="F35" s="276">
        <v>64008420246.189957</v>
      </c>
      <c r="G35" s="276">
        <v>61594497229.430099</v>
      </c>
      <c r="H35" s="276">
        <v>61594497229.430321</v>
      </c>
      <c r="I35" s="137">
        <f t="shared" si="0"/>
        <v>0.83678810027342154</v>
      </c>
      <c r="J35" s="276">
        <f t="shared" si="2"/>
        <v>9754675485.3600769</v>
      </c>
      <c r="K35" s="138">
        <f t="shared" si="3"/>
        <v>0.18816954142933406</v>
      </c>
      <c r="L35" s="138">
        <f t="shared" si="1"/>
        <v>1.1560092015724964E-2</v>
      </c>
      <c r="M35" s="28"/>
    </row>
    <row r="36" spans="2:14">
      <c r="B36" s="136" t="s">
        <v>218</v>
      </c>
      <c r="C36" s="276">
        <v>403822148.28999859</v>
      </c>
      <c r="D36" s="276">
        <v>487623630</v>
      </c>
      <c r="E36" s="276">
        <v>625939029.45999992</v>
      </c>
      <c r="F36" s="276">
        <v>513855499.31000006</v>
      </c>
      <c r="G36" s="276">
        <v>462545661.44999981</v>
      </c>
      <c r="H36" s="276">
        <v>462545661.44999963</v>
      </c>
      <c r="I36" s="137">
        <f t="shared" si="0"/>
        <v>0.73896280576886186</v>
      </c>
      <c r="J36" s="276">
        <f t="shared" si="2"/>
        <v>58723513.160001218</v>
      </c>
      <c r="K36" s="138">
        <f t="shared" si="3"/>
        <v>0.14541924807410478</v>
      </c>
      <c r="L36" s="138">
        <f t="shared" si="1"/>
        <v>8.6810845909162057E-5</v>
      </c>
      <c r="M36" s="28"/>
    </row>
    <row r="37" spans="2:14">
      <c r="B37" s="82" t="s">
        <v>219</v>
      </c>
      <c r="C37" s="225">
        <v>119450</v>
      </c>
      <c r="D37" s="225">
        <v>13854094937</v>
      </c>
      <c r="E37" s="225">
        <v>15800228691.059999</v>
      </c>
      <c r="F37" s="225">
        <v>1019649.8099999999</v>
      </c>
      <c r="G37" s="225">
        <v>1019649.8099999999</v>
      </c>
      <c r="H37" s="225">
        <v>1019649.81</v>
      </c>
      <c r="I37" s="65">
        <f t="shared" si="0"/>
        <v>6.4533864030520824E-5</v>
      </c>
      <c r="J37" s="225">
        <f t="shared" si="2"/>
        <v>900199.80999999994</v>
      </c>
      <c r="K37" s="5">
        <f t="shared" si="3"/>
        <v>7.536206027626621</v>
      </c>
      <c r="L37" s="5">
        <f t="shared" si="1"/>
        <v>1.9136848513448833E-7</v>
      </c>
      <c r="M37" s="83"/>
    </row>
    <row r="38" spans="2:14">
      <c r="B38" s="230" t="s">
        <v>220</v>
      </c>
      <c r="C38" s="277">
        <v>1283870177.5899987</v>
      </c>
      <c r="D38" s="277">
        <v>1731749626</v>
      </c>
      <c r="E38" s="277">
        <v>2266781872.1000004</v>
      </c>
      <c r="F38" s="277">
        <v>1410873824.0300021</v>
      </c>
      <c r="G38" s="277">
        <v>1312513765.5700028</v>
      </c>
      <c r="H38" s="277">
        <v>1312513765.5700021</v>
      </c>
      <c r="I38" s="274">
        <f t="shared" si="0"/>
        <v>0.57902076142600301</v>
      </c>
      <c r="J38" s="277">
        <f t="shared" si="2"/>
        <v>28643587.980004072</v>
      </c>
      <c r="K38" s="275">
        <f t="shared" si="3"/>
        <v>2.2310346077024645E-2</v>
      </c>
      <c r="L38" s="275">
        <f t="shared" si="1"/>
        <v>2.4633336717367151E-4</v>
      </c>
      <c r="M38" s="28"/>
    </row>
    <row r="39" spans="2:14">
      <c r="B39" s="227" t="s">
        <v>221</v>
      </c>
      <c r="C39" s="228">
        <v>0</v>
      </c>
      <c r="D39" s="228">
        <v>22258576</v>
      </c>
      <c r="E39" s="228">
        <v>22258576</v>
      </c>
      <c r="F39" s="228">
        <v>0</v>
      </c>
      <c r="G39" s="228">
        <v>0</v>
      </c>
      <c r="H39" s="228">
        <v>0</v>
      </c>
      <c r="I39" s="272">
        <f t="shared" si="0"/>
        <v>0</v>
      </c>
      <c r="J39" s="228">
        <f t="shared" si="2"/>
        <v>0</v>
      </c>
      <c r="K39" s="229" t="str">
        <f t="shared" si="3"/>
        <v>-</v>
      </c>
      <c r="L39" s="229">
        <f t="shared" si="1"/>
        <v>0</v>
      </c>
    </row>
    <row r="40" spans="2:14" ht="15.75" thickBot="1">
      <c r="B40" s="82" t="s">
        <v>222</v>
      </c>
      <c r="C40" s="225">
        <v>0</v>
      </c>
      <c r="D40" s="225">
        <v>22258576</v>
      </c>
      <c r="E40" s="225">
        <v>22258576</v>
      </c>
      <c r="F40" s="225">
        <v>0</v>
      </c>
      <c r="G40" s="225">
        <v>0</v>
      </c>
      <c r="H40" s="225">
        <v>0</v>
      </c>
      <c r="I40" s="65">
        <f t="shared" si="0"/>
        <v>0</v>
      </c>
      <c r="J40" s="225">
        <f t="shared" si="2"/>
        <v>0</v>
      </c>
      <c r="K40" s="5" t="str">
        <f t="shared" si="3"/>
        <v>-</v>
      </c>
      <c r="L40" s="5">
        <f t="shared" si="1"/>
        <v>0</v>
      </c>
    </row>
    <row r="41" spans="2:14">
      <c r="B41" s="41" t="s">
        <v>285</v>
      </c>
      <c r="C41" s="223">
        <v>12324752032.309994</v>
      </c>
      <c r="D41" s="223">
        <v>57199003232</v>
      </c>
      <c r="E41" s="223">
        <v>57779692706.709961</v>
      </c>
      <c r="F41" s="223">
        <v>19142918930.580009</v>
      </c>
      <c r="G41" s="223">
        <v>18946928923.459988</v>
      </c>
      <c r="H41" s="223">
        <v>18946928923.459965</v>
      </c>
      <c r="I41" s="42">
        <f t="shared" si="0"/>
        <v>0.327916747837942</v>
      </c>
      <c r="J41" s="223">
        <f t="shared" si="2"/>
        <v>6622176891.1499939</v>
      </c>
      <c r="K41" s="84">
        <f t="shared" si="3"/>
        <v>0.53730710961077377</v>
      </c>
      <c r="L41" s="81">
        <f t="shared" si="1"/>
        <v>3.5559709328375788E-3</v>
      </c>
    </row>
    <row r="42" spans="2:14">
      <c r="B42" s="227" t="s">
        <v>197</v>
      </c>
      <c r="C42" s="228">
        <v>1282545.3899999999</v>
      </c>
      <c r="D42" s="228">
        <v>4017000</v>
      </c>
      <c r="E42" s="228">
        <v>4183500</v>
      </c>
      <c r="F42" s="228">
        <v>1767062.65</v>
      </c>
      <c r="G42" s="228">
        <v>1767062.65</v>
      </c>
      <c r="H42" s="228">
        <v>1767062.65</v>
      </c>
      <c r="I42" s="272">
        <f t="shared" si="0"/>
        <v>0.42238858611210706</v>
      </c>
      <c r="J42" s="228">
        <f>G42-C42</f>
        <v>484517.26</v>
      </c>
      <c r="K42" s="229">
        <f t="shared" si="3"/>
        <v>0.37777786562392146</v>
      </c>
      <c r="L42" s="229">
        <f t="shared" si="1"/>
        <v>3.3164337319715145E-7</v>
      </c>
      <c r="N42" s="28"/>
    </row>
    <row r="43" spans="2:14">
      <c r="B43" s="230" t="s">
        <v>199</v>
      </c>
      <c r="C43" s="277">
        <v>1282545.3899999999</v>
      </c>
      <c r="D43" s="277">
        <v>4017000</v>
      </c>
      <c r="E43" s="277">
        <v>4183500</v>
      </c>
      <c r="F43" s="277">
        <v>1767062.65</v>
      </c>
      <c r="G43" s="277">
        <v>1767062.65</v>
      </c>
      <c r="H43" s="277">
        <v>1767062.65</v>
      </c>
      <c r="I43" s="274">
        <f t="shared" si="0"/>
        <v>0.42238858611210706</v>
      </c>
      <c r="J43" s="277">
        <f t="shared" si="2"/>
        <v>484517.26</v>
      </c>
      <c r="K43" s="275">
        <f t="shared" si="3"/>
        <v>0.37777786562392146</v>
      </c>
      <c r="L43" s="275">
        <f t="shared" si="1"/>
        <v>3.3164337319715145E-7</v>
      </c>
      <c r="M43" s="85"/>
    </row>
    <row r="44" spans="2:14">
      <c r="B44" s="227" t="s">
        <v>202</v>
      </c>
      <c r="C44" s="228">
        <v>0</v>
      </c>
      <c r="D44" s="228">
        <v>1560000</v>
      </c>
      <c r="E44" s="228">
        <v>1560000</v>
      </c>
      <c r="F44" s="228">
        <v>0</v>
      </c>
      <c r="G44" s="228">
        <v>0</v>
      </c>
      <c r="H44" s="228">
        <v>0</v>
      </c>
      <c r="I44" s="272">
        <f t="shared" si="0"/>
        <v>0</v>
      </c>
      <c r="J44" s="228">
        <f>G44-C44</f>
        <v>0</v>
      </c>
      <c r="K44" s="273" t="str">
        <f t="shared" si="3"/>
        <v>-</v>
      </c>
      <c r="L44" s="229">
        <f t="shared" si="1"/>
        <v>0</v>
      </c>
      <c r="M44" s="85"/>
    </row>
    <row r="45" spans="2:14">
      <c r="B45" s="230" t="s">
        <v>203</v>
      </c>
      <c r="C45" s="277">
        <v>0</v>
      </c>
      <c r="D45" s="277">
        <v>1560000</v>
      </c>
      <c r="E45" s="277">
        <v>1560000</v>
      </c>
      <c r="F45" s="277">
        <v>0</v>
      </c>
      <c r="G45" s="277">
        <v>0</v>
      </c>
      <c r="H45" s="277">
        <v>0</v>
      </c>
      <c r="I45" s="274">
        <f t="shared" si="0"/>
        <v>0</v>
      </c>
      <c r="J45" s="277">
        <f t="shared" ref="J45:J51" si="4">G45-C45</f>
        <v>0</v>
      </c>
      <c r="K45" s="275" t="str">
        <f t="shared" si="3"/>
        <v>-</v>
      </c>
      <c r="L45" s="275">
        <f t="shared" si="1"/>
        <v>0</v>
      </c>
      <c r="M45" s="85"/>
    </row>
    <row r="46" spans="2:14">
      <c r="B46" s="227" t="s">
        <v>215</v>
      </c>
      <c r="C46" s="228">
        <v>12323469486.919994</v>
      </c>
      <c r="D46" s="228">
        <v>57193426232</v>
      </c>
      <c r="E46" s="228">
        <v>57773949206.709961</v>
      </c>
      <c r="F46" s="228">
        <v>19141151867.930012</v>
      </c>
      <c r="G46" s="228">
        <v>18945161860.80999</v>
      </c>
      <c r="H46" s="228">
        <v>18945161860.809967</v>
      </c>
      <c r="I46" s="272">
        <f t="shared" si="0"/>
        <v>0.32791876132659575</v>
      </c>
      <c r="J46" s="228">
        <f t="shared" si="4"/>
        <v>6621692373.8899956</v>
      </c>
      <c r="K46" s="229">
        <f t="shared" si="3"/>
        <v>0.53732371236186305</v>
      </c>
      <c r="L46" s="229">
        <f t="shared" si="1"/>
        <v>3.5556392894643819E-3</v>
      </c>
      <c r="M46" s="85"/>
    </row>
    <row r="47" spans="2:14">
      <c r="B47" s="82" t="s">
        <v>217</v>
      </c>
      <c r="C47" s="225">
        <v>156725473.16</v>
      </c>
      <c r="D47" s="225">
        <v>3390608</v>
      </c>
      <c r="E47" s="225">
        <v>4450608</v>
      </c>
      <c r="F47" s="225">
        <v>3667489.38</v>
      </c>
      <c r="G47" s="225">
        <v>3667489.38</v>
      </c>
      <c r="H47" s="225">
        <v>3667489.38</v>
      </c>
      <c r="I47" s="65">
        <f t="shared" si="0"/>
        <v>0.8240423285986993</v>
      </c>
      <c r="J47" s="225">
        <f t="shared" si="4"/>
        <v>-153057983.78</v>
      </c>
      <c r="K47" s="5">
        <f t="shared" si="3"/>
        <v>-0.97659927702846439</v>
      </c>
      <c r="L47" s="5">
        <f t="shared" si="1"/>
        <v>6.883165965552662E-7</v>
      </c>
      <c r="M47" s="82"/>
    </row>
    <row r="48" spans="2:14">
      <c r="B48" s="82" t="s">
        <v>218</v>
      </c>
      <c r="C48" s="225"/>
      <c r="D48" s="225">
        <v>2500000</v>
      </c>
      <c r="E48" s="225">
        <v>2500000</v>
      </c>
      <c r="F48" s="225">
        <v>0</v>
      </c>
      <c r="G48" s="225">
        <v>0</v>
      </c>
      <c r="H48" s="225">
        <v>0</v>
      </c>
      <c r="I48" s="65">
        <f t="shared" si="0"/>
        <v>0</v>
      </c>
      <c r="J48" s="225">
        <f t="shared" si="4"/>
        <v>0</v>
      </c>
      <c r="K48" s="5" t="str">
        <f t="shared" si="3"/>
        <v>-</v>
      </c>
      <c r="L48" s="5">
        <f t="shared" si="1"/>
        <v>0</v>
      </c>
    </row>
    <row r="49" spans="2:16">
      <c r="B49" s="82" t="s">
        <v>219</v>
      </c>
      <c r="C49" s="225"/>
      <c r="D49" s="225">
        <v>3700000</v>
      </c>
      <c r="E49" s="225">
        <v>3700000</v>
      </c>
      <c r="F49" s="225">
        <v>0</v>
      </c>
      <c r="G49" s="225">
        <v>0</v>
      </c>
      <c r="H49" s="225">
        <v>0</v>
      </c>
      <c r="I49" s="65">
        <f t="shared" si="0"/>
        <v>0</v>
      </c>
      <c r="J49" s="225">
        <f t="shared" si="4"/>
        <v>0</v>
      </c>
      <c r="K49" s="5" t="str">
        <f t="shared" si="3"/>
        <v>-</v>
      </c>
      <c r="L49" s="5">
        <f t="shared" si="1"/>
        <v>0</v>
      </c>
      <c r="M49" s="82"/>
      <c r="N49" s="82"/>
      <c r="P49" s="86"/>
    </row>
    <row r="50" spans="2:16" s="86" customFormat="1" ht="15.75" thickBot="1">
      <c r="B50" s="82" t="s">
        <v>220</v>
      </c>
      <c r="C50" s="225"/>
      <c r="D50" s="225">
        <v>57183835624</v>
      </c>
      <c r="E50" s="225">
        <v>57763298598.709961</v>
      </c>
      <c r="F50" s="225">
        <v>19137484378.550011</v>
      </c>
      <c r="G50" s="225">
        <v>18941494371.429989</v>
      </c>
      <c r="H50" s="225">
        <v>18941494371.429966</v>
      </c>
      <c r="I50" s="65">
        <f t="shared" si="0"/>
        <v>0.32791573249684552</v>
      </c>
      <c r="J50" s="225">
        <f t="shared" si="4"/>
        <v>18941494371.429989</v>
      </c>
      <c r="K50" s="5" t="str">
        <f t="shared" si="3"/>
        <v>-</v>
      </c>
      <c r="L50" s="5">
        <f t="shared" si="1"/>
        <v>3.5549509728678265E-3</v>
      </c>
      <c r="M50" s="82"/>
      <c r="N50" s="82"/>
      <c r="P50" s="1"/>
    </row>
    <row r="51" spans="2:16" ht="15.75" thickBot="1">
      <c r="B51" s="222" t="s">
        <v>152</v>
      </c>
      <c r="C51" s="219">
        <f>C15+C41</f>
        <v>89506245548.030014</v>
      </c>
      <c r="D51" s="219">
        <f t="shared" ref="D51:H51" si="5">D15+D41</f>
        <v>179474029316</v>
      </c>
      <c r="E51" s="219">
        <f t="shared" si="5"/>
        <v>204035519592.85999</v>
      </c>
      <c r="F51" s="219">
        <f t="shared" si="5"/>
        <v>111051571150.29996</v>
      </c>
      <c r="G51" s="219">
        <f t="shared" si="5"/>
        <v>107362798465.42012</v>
      </c>
      <c r="H51" s="219">
        <f t="shared" si="5"/>
        <v>107362798465.4203</v>
      </c>
      <c r="I51" s="207">
        <f>G51/E51</f>
        <v>0.52619660870644391</v>
      </c>
      <c r="J51" s="219">
        <f t="shared" si="4"/>
        <v>17856552917.390106</v>
      </c>
      <c r="K51" s="197">
        <f t="shared" si="3"/>
        <v>0.19950063605123614</v>
      </c>
      <c r="L51" s="198">
        <f t="shared" si="1"/>
        <v>2.0149914118188103E-2</v>
      </c>
    </row>
    <row r="52" spans="2:16">
      <c r="B52" s="30" t="s">
        <v>1021</v>
      </c>
    </row>
    <row r="53" spans="2:16">
      <c r="B53" s="30" t="s">
        <v>546</v>
      </c>
    </row>
    <row r="54" spans="2:16">
      <c r="B54" s="30" t="s">
        <v>547</v>
      </c>
      <c r="D54" s="1" t="s">
        <v>520</v>
      </c>
    </row>
    <row r="55" spans="2:16">
      <c r="B55" s="30" t="s">
        <v>548</v>
      </c>
      <c r="C55" s="87"/>
      <c r="D55" s="87"/>
      <c r="E55" s="87"/>
      <c r="F55" s="87"/>
      <c r="G55" s="87"/>
      <c r="H55" s="87"/>
      <c r="I55" s="87"/>
      <c r="J55" s="87"/>
      <c r="K55" s="87"/>
    </row>
    <row r="56" spans="2:16">
      <c r="B56" s="87"/>
      <c r="C56" s="87"/>
      <c r="D56" s="87"/>
      <c r="E56" s="87"/>
      <c r="F56" s="87"/>
      <c r="G56" s="87"/>
      <c r="H56" s="87"/>
      <c r="I56" s="87"/>
      <c r="J56" s="87"/>
      <c r="K56" s="87"/>
    </row>
    <row r="57" spans="2:16">
      <c r="B57" s="87"/>
    </row>
    <row r="60" spans="2:16">
      <c r="L60" s="88"/>
    </row>
  </sheetData>
  <mergeCells count="18">
    <mergeCell ref="B11:B14"/>
    <mergeCell ref="D11:I11"/>
    <mergeCell ref="J11:K11"/>
    <mergeCell ref="L11:L13"/>
    <mergeCell ref="C12:C13"/>
    <mergeCell ref="D12:D13"/>
    <mergeCell ref="E12:E13"/>
    <mergeCell ref="F12:F13"/>
    <mergeCell ref="G12:G13"/>
    <mergeCell ref="H12:H13"/>
    <mergeCell ref="I12:I13"/>
    <mergeCell ref="J12:K12"/>
    <mergeCell ref="B9:L9"/>
    <mergeCell ref="A1:L1"/>
    <mergeCell ref="A2:L2"/>
    <mergeCell ref="A3:L3"/>
    <mergeCell ref="B7:L7"/>
    <mergeCell ref="B8:L8"/>
  </mergeCell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6383-38FF-4754-9A55-5E0B8C744EC2}">
  <dimension ref="B4:F33"/>
  <sheetViews>
    <sheetView showGridLines="0" topLeftCell="A4" workbookViewId="0">
      <selection activeCell="B5" sqref="B5:E5"/>
    </sheetView>
  </sheetViews>
  <sheetFormatPr baseColWidth="10" defaultRowHeight="15"/>
  <cols>
    <col min="1" max="1" width="11.42578125" style="1"/>
    <col min="2" max="2" width="72.5703125" style="1" customWidth="1"/>
    <col min="3" max="3" width="21.140625" style="1" customWidth="1"/>
    <col min="4" max="4" width="18.85546875" style="1" bestFit="1" customWidth="1"/>
    <col min="5" max="5" width="14.85546875" style="1" customWidth="1"/>
    <col min="6" max="16384" width="11.42578125" style="1"/>
  </cols>
  <sheetData>
    <row r="4" spans="2:5">
      <c r="B4" s="1012" t="s">
        <v>1089</v>
      </c>
      <c r="C4" s="1012"/>
      <c r="D4" s="1012"/>
      <c r="E4" s="1012"/>
    </row>
    <row r="5" spans="2:5">
      <c r="B5" s="1012">
        <v>2021</v>
      </c>
      <c r="C5" s="1012"/>
      <c r="D5" s="1012"/>
      <c r="E5" s="1012"/>
    </row>
    <row r="6" spans="2:5">
      <c r="B6" s="989" t="s">
        <v>702</v>
      </c>
      <c r="C6" s="989"/>
      <c r="D6" s="989"/>
      <c r="E6" s="989"/>
    </row>
    <row r="7" spans="2:5">
      <c r="B7" s="1231" t="s">
        <v>60</v>
      </c>
      <c r="C7" s="1233" t="s">
        <v>703</v>
      </c>
      <c r="D7" s="1235" t="s">
        <v>267</v>
      </c>
      <c r="E7" s="1233" t="s">
        <v>271</v>
      </c>
    </row>
    <row r="8" spans="2:5">
      <c r="B8" s="1232"/>
      <c r="C8" s="1234"/>
      <c r="D8" s="1232"/>
      <c r="E8" s="1234"/>
    </row>
    <row r="9" spans="2:5">
      <c r="B9" s="525" t="s">
        <v>139</v>
      </c>
      <c r="C9" s="526">
        <v>1992500936.4100001</v>
      </c>
      <c r="D9" s="526">
        <v>1941519410.8599999</v>
      </c>
      <c r="E9" s="527">
        <f>D9/C9</f>
        <v>0.97441329907635754</v>
      </c>
    </row>
    <row r="10" spans="2:5">
      <c r="B10" s="528" t="s">
        <v>140</v>
      </c>
      <c r="C10" s="529">
        <v>812997466.96000004</v>
      </c>
      <c r="D10" s="529">
        <v>762198258.99000001</v>
      </c>
      <c r="E10" s="530">
        <f t="shared" ref="E10:E31" si="0">D10/C10</f>
        <v>0.93751615468132898</v>
      </c>
    </row>
    <row r="11" spans="2:5">
      <c r="B11" s="531" t="s">
        <v>281</v>
      </c>
      <c r="C11" s="529">
        <v>812602208.69000006</v>
      </c>
      <c r="D11" s="529">
        <v>762198258.99000001</v>
      </c>
      <c r="E11" s="530">
        <f t="shared" si="0"/>
        <v>0.93797217240984798</v>
      </c>
    </row>
    <row r="12" spans="2:5">
      <c r="B12" s="531" t="s">
        <v>704</v>
      </c>
      <c r="C12" s="529">
        <v>395258.27</v>
      </c>
      <c r="D12" s="532">
        <v>0</v>
      </c>
      <c r="E12" s="530">
        <f t="shared" si="0"/>
        <v>0</v>
      </c>
    </row>
    <row r="13" spans="2:5">
      <c r="B13" s="528" t="s">
        <v>143</v>
      </c>
      <c r="C13" s="529">
        <v>1179503469.45</v>
      </c>
      <c r="D13" s="529">
        <v>1179321151.8699999</v>
      </c>
      <c r="E13" s="530">
        <f t="shared" si="0"/>
        <v>0.9998454285343602</v>
      </c>
    </row>
    <row r="14" spans="2:5">
      <c r="B14" s="531" t="s">
        <v>705</v>
      </c>
      <c r="C14" s="529">
        <v>504508700.59000003</v>
      </c>
      <c r="D14" s="529">
        <v>504326383.00999999</v>
      </c>
      <c r="E14" s="530">
        <f t="shared" si="0"/>
        <v>0.99963862351672661</v>
      </c>
    </row>
    <row r="15" spans="2:5">
      <c r="B15" s="531" t="s">
        <v>706</v>
      </c>
      <c r="C15" s="529">
        <v>143753079.5</v>
      </c>
      <c r="D15" s="529">
        <v>143753079.5</v>
      </c>
      <c r="E15" s="530">
        <f t="shared" si="0"/>
        <v>1</v>
      </c>
    </row>
    <row r="16" spans="2:5">
      <c r="B16" s="531" t="s">
        <v>707</v>
      </c>
      <c r="C16" s="529">
        <v>531241689.35999995</v>
      </c>
      <c r="D16" s="529">
        <v>531241689.35999995</v>
      </c>
      <c r="E16" s="530">
        <f t="shared" si="0"/>
        <v>1</v>
      </c>
    </row>
    <row r="17" spans="2:6">
      <c r="B17" s="533" t="s">
        <v>145</v>
      </c>
      <c r="C17" s="534">
        <v>3328950805.2200003</v>
      </c>
      <c r="D17" s="534">
        <v>2926810776.4299998</v>
      </c>
      <c r="E17" s="527">
        <f t="shared" si="0"/>
        <v>0.87919916744956994</v>
      </c>
    </row>
    <row r="18" spans="2:6">
      <c r="B18" s="528" t="s">
        <v>146</v>
      </c>
      <c r="C18" s="529">
        <v>11019467.119999999</v>
      </c>
      <c r="D18" s="529">
        <v>10805481.67</v>
      </c>
      <c r="E18" s="530">
        <f t="shared" si="0"/>
        <v>0.98058114356440862</v>
      </c>
    </row>
    <row r="19" spans="2:6">
      <c r="B19" s="531" t="s">
        <v>708</v>
      </c>
      <c r="C19" s="529">
        <v>11019467.119999999</v>
      </c>
      <c r="D19" s="529">
        <v>10805481.67</v>
      </c>
      <c r="E19" s="530">
        <f t="shared" si="0"/>
        <v>0.98058114356440862</v>
      </c>
    </row>
    <row r="20" spans="2:6">
      <c r="B20" s="528" t="s">
        <v>147</v>
      </c>
      <c r="C20" s="529">
        <v>944026483.79000008</v>
      </c>
      <c r="D20" s="529">
        <v>547377385.73000002</v>
      </c>
      <c r="E20" s="530">
        <f t="shared" si="0"/>
        <v>0.57983265843605802</v>
      </c>
    </row>
    <row r="21" spans="2:6">
      <c r="B21" s="531" t="s">
        <v>709</v>
      </c>
      <c r="C21" s="529">
        <v>626656252.10000002</v>
      </c>
      <c r="D21" s="529">
        <v>247389737.94999999</v>
      </c>
      <c r="E21" s="530">
        <f t="shared" si="0"/>
        <v>0.39477741923258147</v>
      </c>
    </row>
    <row r="22" spans="2:6">
      <c r="B22" s="531" t="s">
        <v>710</v>
      </c>
      <c r="C22" s="529">
        <v>181392674.84000003</v>
      </c>
      <c r="D22" s="529">
        <v>164010703.88000003</v>
      </c>
      <c r="E22" s="530">
        <f t="shared" si="0"/>
        <v>0.90417490135512901</v>
      </c>
    </row>
    <row r="23" spans="2:6">
      <c r="B23" s="531" t="s">
        <v>711</v>
      </c>
      <c r="C23" s="529">
        <v>45000000</v>
      </c>
      <c r="D23" s="529">
        <v>45000000</v>
      </c>
      <c r="E23" s="530">
        <f t="shared" si="0"/>
        <v>1</v>
      </c>
    </row>
    <row r="24" spans="2:6">
      <c r="B24" s="531" t="s">
        <v>712</v>
      </c>
      <c r="C24" s="529">
        <v>90977556.849999994</v>
      </c>
      <c r="D24" s="529">
        <v>90976943.900000006</v>
      </c>
      <c r="E24" s="530">
        <f t="shared" si="0"/>
        <v>0.99999326262408872</v>
      </c>
    </row>
    <row r="25" spans="2:6">
      <c r="B25" s="528" t="s">
        <v>150</v>
      </c>
      <c r="C25" s="529">
        <v>2368629097.5400004</v>
      </c>
      <c r="D25" s="529">
        <v>2368627909.0300002</v>
      </c>
      <c r="E25" s="530">
        <f t="shared" si="0"/>
        <v>0.99999949822874279</v>
      </c>
    </row>
    <row r="26" spans="2:6">
      <c r="B26" s="531" t="s">
        <v>713</v>
      </c>
      <c r="C26" s="529">
        <v>509799268.98999995</v>
      </c>
      <c r="D26" s="529">
        <v>509798081.47999996</v>
      </c>
      <c r="E26" s="530">
        <f t="shared" si="0"/>
        <v>0.99999767063220324</v>
      </c>
    </row>
    <row r="27" spans="2:6">
      <c r="B27" s="531" t="s">
        <v>714</v>
      </c>
      <c r="C27" s="529">
        <v>1369384066.6200004</v>
      </c>
      <c r="D27" s="529">
        <v>1369384065.6200004</v>
      </c>
      <c r="E27" s="530">
        <f t="shared" si="0"/>
        <v>0.9999999992697447</v>
      </c>
    </row>
    <row r="28" spans="2:6">
      <c r="B28" s="531" t="s">
        <v>715</v>
      </c>
      <c r="C28" s="529">
        <v>489445761.93000001</v>
      </c>
      <c r="D28" s="529">
        <v>489445761.93000001</v>
      </c>
      <c r="E28" s="530">
        <f t="shared" si="0"/>
        <v>1</v>
      </c>
    </row>
    <row r="29" spans="2:6">
      <c r="B29" s="528" t="s">
        <v>151</v>
      </c>
      <c r="C29" s="529">
        <v>5275756.7699999996</v>
      </c>
      <c r="D29" s="532">
        <v>0</v>
      </c>
      <c r="E29" s="530">
        <f t="shared" si="0"/>
        <v>0</v>
      </c>
    </row>
    <row r="30" spans="2:6">
      <c r="B30" s="531" t="s">
        <v>716</v>
      </c>
      <c r="C30" s="529">
        <v>5275756.7699999996</v>
      </c>
      <c r="D30" s="532">
        <v>0</v>
      </c>
      <c r="E30" s="530">
        <f t="shared" si="0"/>
        <v>0</v>
      </c>
    </row>
    <row r="31" spans="2:6">
      <c r="B31" s="535" t="s">
        <v>717</v>
      </c>
      <c r="C31" s="536">
        <f>C9+C17</f>
        <v>5321451741.6300001</v>
      </c>
      <c r="D31" s="536">
        <f>D9+D17</f>
        <v>4868330187.29</v>
      </c>
      <c r="E31" s="537">
        <f t="shared" si="0"/>
        <v>0.91485001154944123</v>
      </c>
    </row>
    <row r="32" spans="2:6" ht="24.75" customHeight="1">
      <c r="B32" s="1230" t="s">
        <v>718</v>
      </c>
      <c r="C32" s="1230"/>
      <c r="D32" s="1230"/>
      <c r="E32" s="1230"/>
      <c r="F32" s="942"/>
    </row>
    <row r="33" spans="2:5">
      <c r="B33" s="859" t="s">
        <v>488</v>
      </c>
      <c r="C33" s="859"/>
      <c r="D33" s="27"/>
      <c r="E33" s="27"/>
    </row>
  </sheetData>
  <mergeCells count="8">
    <mergeCell ref="B32:E32"/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BC83-FB30-44FE-972B-EBA3584A9553}">
  <dimension ref="B4:E21"/>
  <sheetViews>
    <sheetView showGridLines="0" workbookViewId="0">
      <selection activeCell="B4" sqref="B4:E4"/>
    </sheetView>
  </sheetViews>
  <sheetFormatPr baseColWidth="10" defaultRowHeight="15"/>
  <cols>
    <col min="1" max="1" width="11.42578125" style="1"/>
    <col min="2" max="2" width="68.85546875" style="1" customWidth="1"/>
    <col min="3" max="3" width="18.85546875" style="1" customWidth="1"/>
    <col min="4" max="4" width="19" style="1" customWidth="1"/>
    <col min="5" max="5" width="14" style="1" customWidth="1"/>
    <col min="6" max="16384" width="11.42578125" style="1"/>
  </cols>
  <sheetData>
    <row r="4" spans="2:5">
      <c r="B4" s="1118" t="s">
        <v>1090</v>
      </c>
      <c r="C4" s="1118"/>
      <c r="D4" s="1118"/>
      <c r="E4" s="1118"/>
    </row>
    <row r="5" spans="2:5">
      <c r="B5" s="1012">
        <v>2021</v>
      </c>
      <c r="C5" s="1012"/>
      <c r="D5" s="1012"/>
      <c r="E5" s="1012"/>
    </row>
    <row r="6" spans="2:5">
      <c r="B6" s="989" t="s">
        <v>702</v>
      </c>
      <c r="C6" s="989"/>
      <c r="D6" s="989"/>
      <c r="E6" s="989"/>
    </row>
    <row r="7" spans="2:5">
      <c r="B7" s="1235" t="s">
        <v>60</v>
      </c>
      <c r="C7" s="1233" t="s">
        <v>703</v>
      </c>
      <c r="D7" s="1235" t="s">
        <v>719</v>
      </c>
      <c r="E7" s="1233" t="s">
        <v>271</v>
      </c>
    </row>
    <row r="8" spans="2:5">
      <c r="B8" s="1232"/>
      <c r="C8" s="1234"/>
      <c r="D8" s="1232"/>
      <c r="E8" s="1234"/>
    </row>
    <row r="9" spans="2:5">
      <c r="B9" s="164" t="s">
        <v>161</v>
      </c>
      <c r="C9" s="538">
        <v>4140860701.5900006</v>
      </c>
      <c r="D9" s="538">
        <v>4115867009.3300009</v>
      </c>
      <c r="E9" s="530">
        <f>D9/C9</f>
        <v>0.99396413111641191</v>
      </c>
    </row>
    <row r="10" spans="2:5">
      <c r="B10" s="539" t="s">
        <v>162</v>
      </c>
      <c r="C10" s="529">
        <v>342078876.5</v>
      </c>
      <c r="D10" s="529">
        <v>315901400.78000003</v>
      </c>
      <c r="E10" s="530">
        <f t="shared" ref="E10:E19" si="0">D10/C10</f>
        <v>0.92347532245242281</v>
      </c>
    </row>
    <row r="11" spans="2:5">
      <c r="B11" s="539" t="s">
        <v>163</v>
      </c>
      <c r="C11" s="529">
        <v>626880137.10000002</v>
      </c>
      <c r="D11" s="529">
        <v>247827237.94999999</v>
      </c>
      <c r="E11" s="530">
        <f t="shared" si="0"/>
        <v>0.39533432833981552</v>
      </c>
    </row>
    <row r="12" spans="2:5">
      <c r="B12" s="539" t="s">
        <v>165</v>
      </c>
      <c r="C12" s="529">
        <v>7365149.9800000004</v>
      </c>
      <c r="D12" s="529">
        <v>7365149.9800000004</v>
      </c>
      <c r="E12" s="530">
        <f t="shared" si="0"/>
        <v>1</v>
      </c>
    </row>
    <row r="13" spans="2:5">
      <c r="B13" s="539" t="s">
        <v>168</v>
      </c>
      <c r="C13" s="529">
        <v>58766876.460000001</v>
      </c>
      <c r="D13" s="529">
        <v>58551706.829999998</v>
      </c>
      <c r="E13" s="530">
        <f t="shared" si="0"/>
        <v>0.99633858998535585</v>
      </c>
    </row>
    <row r="14" spans="2:5">
      <c r="B14" s="539" t="s">
        <v>169</v>
      </c>
      <c r="C14" s="529">
        <v>12000000</v>
      </c>
      <c r="D14" s="529">
        <v>12000000</v>
      </c>
      <c r="E14" s="530">
        <f t="shared" si="0"/>
        <v>1</v>
      </c>
    </row>
    <row r="15" spans="2:5">
      <c r="B15" s="539" t="s">
        <v>170</v>
      </c>
      <c r="C15" s="529">
        <v>45000000</v>
      </c>
      <c r="D15" s="529">
        <v>45000000</v>
      </c>
      <c r="E15" s="530">
        <f t="shared" si="0"/>
        <v>1</v>
      </c>
    </row>
    <row r="16" spans="2:5">
      <c r="B16" s="539" t="s">
        <v>172</v>
      </c>
      <c r="C16" s="529">
        <v>40000000</v>
      </c>
      <c r="D16" s="529">
        <v>39817682.420000002</v>
      </c>
      <c r="E16" s="530">
        <f t="shared" si="0"/>
        <v>0.99544206050000006</v>
      </c>
    </row>
    <row r="17" spans="2:5">
      <c r="B17" s="539" t="s">
        <v>175</v>
      </c>
      <c r="C17" s="529">
        <v>26000000</v>
      </c>
      <c r="D17" s="529">
        <v>26000000</v>
      </c>
      <c r="E17" s="530">
        <f t="shared" si="0"/>
        <v>1</v>
      </c>
    </row>
    <row r="18" spans="2:5">
      <c r="B18" s="539" t="s">
        <v>176</v>
      </c>
      <c r="C18" s="529">
        <v>22500000</v>
      </c>
      <c r="D18" s="532">
        <v>0</v>
      </c>
      <c r="E18" s="530">
        <f t="shared" si="0"/>
        <v>0</v>
      </c>
    </row>
    <row r="19" spans="2:5">
      <c r="B19" s="540" t="s">
        <v>717</v>
      </c>
      <c r="C19" s="541">
        <f>SUM(C9:C18)</f>
        <v>5321451741.6300001</v>
      </c>
      <c r="D19" s="541">
        <f>SUM(D9:D18)</f>
        <v>4868330187.29</v>
      </c>
      <c r="E19" s="542">
        <f t="shared" si="0"/>
        <v>0.91485001154944123</v>
      </c>
    </row>
    <row r="20" spans="2:5" ht="25.5" customHeight="1">
      <c r="B20" s="1230" t="s">
        <v>718</v>
      </c>
      <c r="C20" s="1230"/>
      <c r="D20" s="1230"/>
      <c r="E20" s="1230"/>
    </row>
    <row r="21" spans="2:5">
      <c r="B21" s="859" t="s">
        <v>488</v>
      </c>
      <c r="C21" s="859"/>
      <c r="D21" s="27"/>
      <c r="E21" s="27"/>
    </row>
  </sheetData>
  <mergeCells count="8">
    <mergeCell ref="B20:E20"/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F544-5179-41F9-8B96-BADCAA332863}">
  <dimension ref="B4:L28"/>
  <sheetViews>
    <sheetView showGridLines="0" workbookViewId="0">
      <selection activeCell="B4" sqref="B4:E4"/>
    </sheetView>
  </sheetViews>
  <sheetFormatPr baseColWidth="10" defaultRowHeight="15"/>
  <cols>
    <col min="1" max="1" width="11.42578125" style="1"/>
    <col min="2" max="2" width="66.85546875" style="1" customWidth="1"/>
    <col min="3" max="3" width="18.140625" style="1" customWidth="1"/>
    <col min="4" max="4" width="20.140625" style="1" bestFit="1" customWidth="1"/>
    <col min="5" max="5" width="13.5703125" style="1" customWidth="1"/>
    <col min="6" max="9" width="11.42578125" style="1"/>
    <col min="10" max="10" width="12.42578125" style="1" bestFit="1" customWidth="1"/>
    <col min="11" max="16384" width="11.42578125" style="1"/>
  </cols>
  <sheetData>
    <row r="4" spans="2:12">
      <c r="B4" s="1118" t="s">
        <v>1091</v>
      </c>
      <c r="C4" s="1118"/>
      <c r="D4" s="1118"/>
      <c r="E4" s="1118"/>
    </row>
    <row r="5" spans="2:12">
      <c r="B5" s="1012">
        <v>2021</v>
      </c>
      <c r="C5" s="1012"/>
      <c r="D5" s="1012"/>
      <c r="E5" s="1012"/>
    </row>
    <row r="6" spans="2:12">
      <c r="B6" s="989" t="s">
        <v>702</v>
      </c>
      <c r="C6" s="989"/>
      <c r="D6" s="989"/>
      <c r="E6" s="989"/>
    </row>
    <row r="7" spans="2:12">
      <c r="B7" s="1235" t="s">
        <v>60</v>
      </c>
      <c r="C7" s="1233" t="s">
        <v>444</v>
      </c>
      <c r="D7" s="1235" t="s">
        <v>267</v>
      </c>
      <c r="E7" s="1233" t="s">
        <v>271</v>
      </c>
    </row>
    <row r="8" spans="2:12">
      <c r="B8" s="1231"/>
      <c r="C8" s="1236"/>
      <c r="D8" s="1231"/>
      <c r="E8" s="1236"/>
    </row>
    <row r="9" spans="2:12">
      <c r="B9" s="525" t="s">
        <v>197</v>
      </c>
      <c r="C9" s="526">
        <v>3990034740.9499998</v>
      </c>
      <c r="D9" s="526">
        <v>3562697150.8499994</v>
      </c>
      <c r="E9" s="543">
        <f>D9/C9</f>
        <v>0.89289877962359443</v>
      </c>
      <c r="J9" s="325"/>
      <c r="K9" s="325"/>
    </row>
    <row r="10" spans="2:12">
      <c r="B10" s="528" t="s">
        <v>198</v>
      </c>
      <c r="C10" s="529">
        <v>2614943246.4099998</v>
      </c>
      <c r="D10" s="529">
        <v>2593211621.8199997</v>
      </c>
      <c r="E10" s="530">
        <f t="shared" ref="E10:E26" si="0">D10/C10</f>
        <v>0.99168944694312777</v>
      </c>
      <c r="J10" s="325"/>
      <c r="K10" s="325"/>
      <c r="L10" s="837"/>
    </row>
    <row r="11" spans="2:12">
      <c r="B11" s="528" t="s">
        <v>200</v>
      </c>
      <c r="C11" s="529">
        <v>815895204.00999999</v>
      </c>
      <c r="D11" s="529">
        <v>436466714.21999997</v>
      </c>
      <c r="E11" s="530">
        <f t="shared" si="0"/>
        <v>0.53495438148776087</v>
      </c>
      <c r="K11" s="838"/>
    </row>
    <row r="12" spans="2:12">
      <c r="B12" s="528" t="s">
        <v>201</v>
      </c>
      <c r="C12" s="529">
        <v>559196290.52999997</v>
      </c>
      <c r="D12" s="529">
        <v>533018814.81</v>
      </c>
      <c r="E12" s="530">
        <f t="shared" si="0"/>
        <v>0.95318732229931413</v>
      </c>
      <c r="K12" s="47"/>
    </row>
    <row r="13" spans="2:12">
      <c r="B13" s="533" t="s">
        <v>202</v>
      </c>
      <c r="C13" s="534">
        <v>271723578</v>
      </c>
      <c r="D13" s="534">
        <v>271541260.42000002</v>
      </c>
      <c r="E13" s="527">
        <f t="shared" si="0"/>
        <v>0.99932903290416708</v>
      </c>
    </row>
    <row r="14" spans="2:12">
      <c r="B14" s="528" t="s">
        <v>203</v>
      </c>
      <c r="C14" s="529">
        <v>52000000</v>
      </c>
      <c r="D14" s="529">
        <v>51817682.420000002</v>
      </c>
      <c r="E14" s="530">
        <f t="shared" si="0"/>
        <v>0.9964938926923077</v>
      </c>
    </row>
    <row r="15" spans="2:12">
      <c r="B15" s="528" t="s">
        <v>204</v>
      </c>
      <c r="C15" s="529">
        <v>152621026</v>
      </c>
      <c r="D15" s="529">
        <v>152621026</v>
      </c>
      <c r="E15" s="530">
        <f t="shared" si="0"/>
        <v>1</v>
      </c>
    </row>
    <row r="16" spans="2:12">
      <c r="B16" s="528" t="s">
        <v>208</v>
      </c>
      <c r="C16" s="529">
        <v>12102552</v>
      </c>
      <c r="D16" s="529">
        <v>12102552</v>
      </c>
      <c r="E16" s="530">
        <f t="shared" si="0"/>
        <v>1</v>
      </c>
    </row>
    <row r="17" spans="2:5">
      <c r="B17" s="528" t="s">
        <v>209</v>
      </c>
      <c r="C17" s="529">
        <v>55000000</v>
      </c>
      <c r="D17" s="529">
        <v>55000000</v>
      </c>
      <c r="E17" s="530">
        <f t="shared" si="0"/>
        <v>1</v>
      </c>
    </row>
    <row r="18" spans="2:5">
      <c r="B18" s="533" t="s">
        <v>212</v>
      </c>
      <c r="C18" s="534">
        <v>20420000</v>
      </c>
      <c r="D18" s="534">
        <v>17533526.300000001</v>
      </c>
      <c r="E18" s="527">
        <f t="shared" si="0"/>
        <v>0.85864477473065626</v>
      </c>
    </row>
    <row r="19" spans="2:5">
      <c r="B19" s="528" t="s">
        <v>214</v>
      </c>
      <c r="C19" s="529">
        <v>20420000</v>
      </c>
      <c r="D19" s="529">
        <v>17533526.300000001</v>
      </c>
      <c r="E19" s="530">
        <f t="shared" si="0"/>
        <v>0.85864477473065626</v>
      </c>
    </row>
    <row r="20" spans="2:5">
      <c r="B20" s="533" t="s">
        <v>215</v>
      </c>
      <c r="C20" s="534">
        <v>1039273422.6800001</v>
      </c>
      <c r="D20" s="534">
        <v>1016558249.7200001</v>
      </c>
      <c r="E20" s="527">
        <f t="shared" si="0"/>
        <v>0.97814321769008228</v>
      </c>
    </row>
    <row r="21" spans="2:5">
      <c r="B21" s="528" t="s">
        <v>216</v>
      </c>
      <c r="C21" s="529">
        <v>21348000</v>
      </c>
      <c r="D21" s="529">
        <v>21348000</v>
      </c>
      <c r="E21" s="530">
        <f t="shared" si="0"/>
        <v>1</v>
      </c>
    </row>
    <row r="22" spans="2:5">
      <c r="B22" s="528" t="s">
        <v>217</v>
      </c>
      <c r="C22" s="529">
        <v>4355377.99</v>
      </c>
      <c r="D22" s="529">
        <v>4355377.99</v>
      </c>
      <c r="E22" s="530">
        <f t="shared" si="0"/>
        <v>1</v>
      </c>
    </row>
    <row r="23" spans="2:5">
      <c r="B23" s="528" t="s">
        <v>218</v>
      </c>
      <c r="C23" s="529">
        <v>580670518.12</v>
      </c>
      <c r="D23" s="529">
        <v>557955348.16000009</v>
      </c>
      <c r="E23" s="530">
        <f t="shared" si="0"/>
        <v>0.96088113783778217</v>
      </c>
    </row>
    <row r="24" spans="2:5">
      <c r="B24" s="528" t="s">
        <v>219</v>
      </c>
      <c r="C24" s="529">
        <v>243688333.72</v>
      </c>
      <c r="D24" s="529">
        <v>243688330.72</v>
      </c>
      <c r="E24" s="530">
        <f t="shared" si="0"/>
        <v>0.99999998768919318</v>
      </c>
    </row>
    <row r="25" spans="2:5">
      <c r="B25" s="528" t="s">
        <v>220</v>
      </c>
      <c r="C25" s="529">
        <v>189211192.85000002</v>
      </c>
      <c r="D25" s="529">
        <v>189211192.85000002</v>
      </c>
      <c r="E25" s="530">
        <f t="shared" si="0"/>
        <v>1</v>
      </c>
    </row>
    <row r="26" spans="2:5">
      <c r="B26" s="540" t="s">
        <v>717</v>
      </c>
      <c r="C26" s="541">
        <f>C9+C13+C18+C20</f>
        <v>5321451741.6300001</v>
      </c>
      <c r="D26" s="541">
        <f>D9+D13+D18+D20</f>
        <v>4868330187.29</v>
      </c>
      <c r="E26" s="542">
        <f t="shared" si="0"/>
        <v>0.91485001154944123</v>
      </c>
    </row>
    <row r="27" spans="2:5" ht="22.5" customHeight="1">
      <c r="B27" s="1230" t="s">
        <v>718</v>
      </c>
      <c r="C27" s="1230"/>
      <c r="D27" s="1230"/>
      <c r="E27" s="1230"/>
    </row>
    <row r="28" spans="2:5">
      <c r="B28" s="859" t="s">
        <v>488</v>
      </c>
      <c r="C28" s="859"/>
      <c r="D28" s="27"/>
      <c r="E28" s="27"/>
    </row>
  </sheetData>
  <mergeCells count="8">
    <mergeCell ref="B27:E27"/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A1FA-C45B-4D9D-BEEC-FCFB7257D4DB}">
  <dimension ref="C3:G22"/>
  <sheetViews>
    <sheetView showGridLines="0" topLeftCell="B1" workbookViewId="0">
      <selection activeCell="G37" sqref="G37"/>
    </sheetView>
  </sheetViews>
  <sheetFormatPr baseColWidth="10" defaultColWidth="11.42578125" defaultRowHeight="15"/>
  <cols>
    <col min="1" max="2" width="11.42578125" style="1"/>
    <col min="3" max="3" width="52.85546875" style="1" customWidth="1"/>
    <col min="4" max="4" width="21.140625" style="1" bestFit="1" customWidth="1"/>
    <col min="5" max="5" width="13.85546875" style="1" bestFit="1" customWidth="1"/>
    <col min="6" max="6" width="16.28515625" style="1" customWidth="1"/>
    <col min="7" max="7" width="12.5703125" style="1" customWidth="1"/>
    <col min="8" max="16384" width="11.42578125" style="1"/>
  </cols>
  <sheetData>
    <row r="3" spans="3:7">
      <c r="C3" s="1048" t="s">
        <v>1092</v>
      </c>
      <c r="D3" s="1048"/>
      <c r="E3" s="1048"/>
      <c r="F3" s="1048"/>
      <c r="G3" s="1048"/>
    </row>
    <row r="4" spans="3:7">
      <c r="C4" s="1048"/>
      <c r="D4" s="1048"/>
      <c r="E4" s="1048"/>
      <c r="F4" s="1048"/>
      <c r="G4" s="1048"/>
    </row>
    <row r="5" spans="3:7">
      <c r="C5" s="953">
        <v>2021</v>
      </c>
      <c r="D5" s="953"/>
      <c r="E5" s="953"/>
      <c r="F5" s="953"/>
      <c r="G5" s="953"/>
    </row>
    <row r="6" spans="3:7">
      <c r="C6" s="954" t="s">
        <v>702</v>
      </c>
      <c r="D6" s="954"/>
      <c r="E6" s="954"/>
      <c r="F6" s="954"/>
      <c r="G6" s="954"/>
    </row>
    <row r="7" spans="3:7">
      <c r="E7" s="496"/>
    </row>
    <row r="8" spans="3:7">
      <c r="C8" s="1237" t="s">
        <v>98</v>
      </c>
      <c r="D8" s="1238" t="s">
        <v>1013</v>
      </c>
      <c r="E8" s="1237" t="s">
        <v>267</v>
      </c>
      <c r="F8" s="1239" t="s">
        <v>271</v>
      </c>
      <c r="G8" s="1237" t="s">
        <v>1014</v>
      </c>
    </row>
    <row r="9" spans="3:7">
      <c r="C9" s="1237"/>
      <c r="D9" s="1238"/>
      <c r="E9" s="1237"/>
      <c r="F9" s="1239"/>
      <c r="G9" s="1237"/>
    </row>
    <row r="10" spans="3:7">
      <c r="C10" s="577" t="s">
        <v>139</v>
      </c>
      <c r="D10" s="578">
        <v>44.384846000000003</v>
      </c>
      <c r="E10" s="579">
        <v>13.0427781</v>
      </c>
      <c r="F10" s="580">
        <v>0.29385655861011661</v>
      </c>
      <c r="G10" s="581">
        <v>2.4478763811492113E-6</v>
      </c>
    </row>
    <row r="11" spans="3:7">
      <c r="C11" s="582" t="s">
        <v>140</v>
      </c>
      <c r="D11" s="583">
        <v>44.384846000000003</v>
      </c>
      <c r="E11" s="584">
        <v>13.0427781</v>
      </c>
      <c r="F11" s="585">
        <v>0.29385655861011661</v>
      </c>
      <c r="G11" s="586">
        <v>2.4478763811492113E-6</v>
      </c>
    </row>
    <row r="12" spans="3:7">
      <c r="C12" s="587" t="s">
        <v>281</v>
      </c>
      <c r="D12" s="583">
        <v>44.384846000000003</v>
      </c>
      <c r="E12" s="584">
        <v>13.0427781</v>
      </c>
      <c r="F12" s="588">
        <v>0.29385655861011661</v>
      </c>
      <c r="G12" s="589">
        <v>2.4478763811492113E-6</v>
      </c>
    </row>
    <row r="13" spans="3:7">
      <c r="C13" s="590" t="s">
        <v>815</v>
      </c>
      <c r="D13" s="583">
        <v>44.384846000000003</v>
      </c>
      <c r="E13" s="584">
        <v>13.0427781</v>
      </c>
      <c r="F13" s="588">
        <v>0.29385655861011661</v>
      </c>
      <c r="G13" s="589">
        <v>2.4478763811492113E-6</v>
      </c>
    </row>
    <row r="14" spans="3:7">
      <c r="C14" s="591" t="s">
        <v>145</v>
      </c>
      <c r="D14" s="592">
        <v>0.29463868999999998</v>
      </c>
      <c r="E14" s="593">
        <v>0</v>
      </c>
      <c r="F14" s="594">
        <v>0</v>
      </c>
      <c r="G14" s="595">
        <v>0</v>
      </c>
    </row>
    <row r="15" spans="3:7">
      <c r="C15" s="582" t="s">
        <v>146</v>
      </c>
      <c r="D15" s="583">
        <v>0.29463868999999998</v>
      </c>
      <c r="E15" s="596">
        <v>0</v>
      </c>
      <c r="F15" s="588">
        <v>0</v>
      </c>
      <c r="G15" s="589">
        <v>0</v>
      </c>
    </row>
    <row r="16" spans="3:7">
      <c r="C16" s="597" t="s">
        <v>708</v>
      </c>
      <c r="D16" s="598">
        <v>0.29463868999999998</v>
      </c>
      <c r="E16" s="596">
        <v>0</v>
      </c>
      <c r="F16" s="599">
        <v>0</v>
      </c>
      <c r="G16" s="589">
        <v>0</v>
      </c>
    </row>
    <row r="17" spans="3:7">
      <c r="C17" s="783" t="s">
        <v>773</v>
      </c>
      <c r="D17" s="784">
        <v>44.679484689999995</v>
      </c>
      <c r="E17" s="784">
        <v>13.0427781</v>
      </c>
      <c r="F17" s="785">
        <v>0.29191872266421165</v>
      </c>
      <c r="G17" s="785">
        <v>2.4478763811492113E-6</v>
      </c>
    </row>
    <row r="18" spans="3:7">
      <c r="C18" s="788" t="s">
        <v>132</v>
      </c>
      <c r="D18" s="600"/>
      <c r="E18" s="600"/>
      <c r="F18" s="601"/>
      <c r="G18" s="601"/>
    </row>
    <row r="19" spans="3:7" ht="15" customHeight="1">
      <c r="C19" s="789" t="s">
        <v>816</v>
      </c>
      <c r="E19" s="788"/>
      <c r="G19" s="788"/>
    </row>
    <row r="20" spans="3:7">
      <c r="C20" s="30" t="s">
        <v>817</v>
      </c>
      <c r="E20" s="30"/>
      <c r="G20" s="30"/>
    </row>
    <row r="21" spans="3:7" ht="30">
      <c r="C21" s="788" t="s">
        <v>488</v>
      </c>
      <c r="E21" s="788"/>
      <c r="G21" s="788"/>
    </row>
    <row r="22" spans="3:7">
      <c r="F22" s="696">
        <v>5328201.2933499403</v>
      </c>
    </row>
  </sheetData>
  <mergeCells count="8">
    <mergeCell ref="C3:G4"/>
    <mergeCell ref="C5:G5"/>
    <mergeCell ref="C6:G6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608F-6009-4865-B842-FFD430A7D627}">
  <dimension ref="D3:H15"/>
  <sheetViews>
    <sheetView showGridLines="0" workbookViewId="0">
      <selection activeCell="D18" sqref="D18"/>
    </sheetView>
  </sheetViews>
  <sheetFormatPr baseColWidth="10" defaultColWidth="11.42578125" defaultRowHeight="15"/>
  <cols>
    <col min="1" max="3" width="11.42578125" style="1"/>
    <col min="4" max="4" width="71.5703125" style="1" customWidth="1"/>
    <col min="5" max="5" width="18" style="1" customWidth="1"/>
    <col min="6" max="6" width="16.5703125" style="1" bestFit="1" customWidth="1"/>
    <col min="7" max="7" width="14.42578125" style="1" customWidth="1"/>
    <col min="8" max="8" width="10" style="1" customWidth="1"/>
    <col min="9" max="16384" width="11.42578125" style="1"/>
  </cols>
  <sheetData>
    <row r="3" spans="4:8" ht="29.25" customHeight="1">
      <c r="D3" s="988" t="s">
        <v>1103</v>
      </c>
      <c r="E3" s="988"/>
      <c r="F3" s="988"/>
      <c r="G3" s="988"/>
      <c r="H3" s="988"/>
    </row>
    <row r="4" spans="4:8">
      <c r="D4" s="1134" t="s">
        <v>818</v>
      </c>
      <c r="E4" s="1134"/>
      <c r="F4" s="1134"/>
      <c r="G4" s="1134"/>
      <c r="H4" s="1134"/>
    </row>
    <row r="5" spans="4:8">
      <c r="D5" s="1240" t="s">
        <v>702</v>
      </c>
      <c r="E5" s="1240"/>
      <c r="F5" s="1240"/>
      <c r="G5" s="1240"/>
      <c r="H5" s="1240"/>
    </row>
    <row r="6" spans="4:8">
      <c r="F6" s="496"/>
    </row>
    <row r="7" spans="4:8" ht="15" customHeight="1">
      <c r="D7" s="1237" t="s">
        <v>98</v>
      </c>
      <c r="E7" s="1238" t="s">
        <v>1015</v>
      </c>
      <c r="F7" s="1237" t="s">
        <v>267</v>
      </c>
      <c r="G7" s="1239" t="s">
        <v>271</v>
      </c>
      <c r="H7" s="1237" t="s">
        <v>1016</v>
      </c>
    </row>
    <row r="8" spans="4:8">
      <c r="D8" s="1237"/>
      <c r="E8" s="1238"/>
      <c r="F8" s="1237"/>
      <c r="G8" s="1239"/>
      <c r="H8" s="1237"/>
    </row>
    <row r="9" spans="4:8" ht="30">
      <c r="D9" s="510" t="s">
        <v>297</v>
      </c>
      <c r="E9" s="602">
        <v>0.29463868999999998</v>
      </c>
      <c r="F9" s="602">
        <v>0</v>
      </c>
      <c r="G9" s="603">
        <v>0</v>
      </c>
      <c r="H9" s="603">
        <v>0</v>
      </c>
    </row>
    <row r="10" spans="4:8">
      <c r="D10" s="512" t="s">
        <v>319</v>
      </c>
      <c r="E10" s="598">
        <v>44.384846000000003</v>
      </c>
      <c r="F10" s="598">
        <v>13.042778100000001</v>
      </c>
      <c r="G10" s="604">
        <v>0.29385655861011667</v>
      </c>
      <c r="H10" s="604">
        <v>2.4478763811492109E-6</v>
      </c>
    </row>
    <row r="11" spans="4:8">
      <c r="D11" s="783" t="s">
        <v>773</v>
      </c>
      <c r="E11" s="784">
        <v>44.679484689999995</v>
      </c>
      <c r="F11" s="784">
        <v>13.042778100000001</v>
      </c>
      <c r="G11" s="786">
        <v>0.29191872266421171</v>
      </c>
      <c r="H11" s="786">
        <v>2.4478763811492109E-6</v>
      </c>
    </row>
    <row r="12" spans="4:8" ht="15" customHeight="1">
      <c r="D12" s="788" t="s">
        <v>132</v>
      </c>
      <c r="E12" s="787"/>
      <c r="F12" s="787"/>
      <c r="G12" s="787"/>
    </row>
    <row r="13" spans="4:8" ht="9.75" customHeight="1">
      <c r="D13" s="789" t="s">
        <v>816</v>
      </c>
      <c r="E13" s="787"/>
      <c r="F13" s="787"/>
      <c r="G13" s="787"/>
    </row>
    <row r="14" spans="4:8">
      <c r="D14" s="30" t="s">
        <v>817</v>
      </c>
    </row>
    <row r="15" spans="4:8">
      <c r="D15" s="788" t="s">
        <v>488</v>
      </c>
    </row>
  </sheetData>
  <mergeCells count="8">
    <mergeCell ref="D3:H3"/>
    <mergeCell ref="D4:H4"/>
    <mergeCell ref="D5:H5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19CD-35F7-4992-B44B-61FB7C12239D}">
  <dimension ref="C3:J27"/>
  <sheetViews>
    <sheetView showGridLines="0" workbookViewId="0">
      <selection activeCell="C13" sqref="C13"/>
    </sheetView>
  </sheetViews>
  <sheetFormatPr baseColWidth="10" defaultColWidth="11.42578125" defaultRowHeight="15"/>
  <cols>
    <col min="1" max="2" width="11.42578125" style="1"/>
    <col min="3" max="3" width="35.5703125" style="1" customWidth="1"/>
    <col min="4" max="4" width="21.140625" style="1" bestFit="1" customWidth="1"/>
    <col min="5" max="5" width="13.85546875" style="1" bestFit="1" customWidth="1"/>
    <col min="6" max="6" width="17" style="1" customWidth="1"/>
    <col min="7" max="7" width="13.140625" style="1" bestFit="1" customWidth="1"/>
    <col min="8" max="16384" width="11.42578125" style="1"/>
  </cols>
  <sheetData>
    <row r="3" spans="3:10">
      <c r="C3" s="988" t="s">
        <v>1104</v>
      </c>
      <c r="D3" s="988"/>
      <c r="E3" s="988"/>
      <c r="F3" s="988"/>
      <c r="G3" s="988"/>
      <c r="H3" s="92"/>
      <c r="I3" s="92"/>
      <c r="J3" s="92"/>
    </row>
    <row r="4" spans="3:10">
      <c r="C4" s="988"/>
      <c r="D4" s="988"/>
      <c r="E4" s="988"/>
      <c r="F4" s="988"/>
      <c r="G4" s="988"/>
      <c r="H4" s="92"/>
      <c r="I4" s="92"/>
      <c r="J4" s="92"/>
    </row>
    <row r="5" spans="3:10">
      <c r="C5" s="988">
        <v>2021</v>
      </c>
      <c r="D5" s="988"/>
      <c r="E5" s="988"/>
      <c r="F5" s="988"/>
      <c r="G5" s="988"/>
      <c r="H5" s="92"/>
      <c r="I5" s="92"/>
      <c r="J5" s="92"/>
    </row>
    <row r="6" spans="3:10">
      <c r="C6" s="1241" t="s">
        <v>702</v>
      </c>
      <c r="D6" s="1241"/>
      <c r="E6" s="1241"/>
      <c r="F6" s="1241"/>
      <c r="G6" s="1241"/>
    </row>
    <row r="7" spans="3:10">
      <c r="E7" s="496"/>
    </row>
    <row r="8" spans="3:10" ht="15" customHeight="1">
      <c r="C8" s="1237" t="s">
        <v>98</v>
      </c>
      <c r="D8" s="1238" t="s">
        <v>1013</v>
      </c>
      <c r="E8" s="1237" t="s">
        <v>267</v>
      </c>
      <c r="F8" s="1239" t="s">
        <v>271</v>
      </c>
      <c r="G8" s="1237" t="s">
        <v>1014</v>
      </c>
    </row>
    <row r="9" spans="3:10">
      <c r="C9" s="1237"/>
      <c r="D9" s="1238"/>
      <c r="E9" s="1237"/>
      <c r="F9" s="1239"/>
      <c r="G9" s="1237"/>
    </row>
    <row r="10" spans="3:10">
      <c r="C10" s="577" t="s">
        <v>202</v>
      </c>
      <c r="D10" s="578">
        <v>0.29463868999999998</v>
      </c>
      <c r="E10" s="605">
        <v>0</v>
      </c>
      <c r="F10" s="580">
        <v>0</v>
      </c>
      <c r="G10" s="581">
        <v>0</v>
      </c>
    </row>
    <row r="11" spans="3:10" ht="15" customHeight="1">
      <c r="C11" s="582" t="s">
        <v>205</v>
      </c>
      <c r="D11" s="583">
        <v>0.29463868999999998</v>
      </c>
      <c r="E11" s="596">
        <v>0</v>
      </c>
      <c r="F11" s="585">
        <v>0</v>
      </c>
      <c r="G11" s="586">
        <v>0</v>
      </c>
    </row>
    <row r="12" spans="3:10">
      <c r="C12" s="587" t="s">
        <v>819</v>
      </c>
      <c r="D12" s="583">
        <v>0.29463868999999998</v>
      </c>
      <c r="E12" s="596">
        <v>0</v>
      </c>
      <c r="F12" s="588">
        <v>0</v>
      </c>
      <c r="G12" s="589">
        <v>0</v>
      </c>
    </row>
    <row r="13" spans="3:10">
      <c r="C13" s="591" t="s">
        <v>215</v>
      </c>
      <c r="D13" s="592">
        <v>44.384846000000003</v>
      </c>
      <c r="E13" s="592">
        <v>13.0427781</v>
      </c>
      <c r="F13" s="594">
        <v>0.29385655861011661</v>
      </c>
      <c r="G13" s="595">
        <v>2.4478763811492104E-6</v>
      </c>
    </row>
    <row r="14" spans="3:10">
      <c r="C14" s="582" t="s">
        <v>220</v>
      </c>
      <c r="D14" s="583">
        <v>44.384846000000003</v>
      </c>
      <c r="E14" s="583">
        <v>13.0427781</v>
      </c>
      <c r="F14" s="588">
        <v>0.29385655861011661</v>
      </c>
      <c r="G14" s="589">
        <v>2.4478763811492104E-6</v>
      </c>
    </row>
    <row r="15" spans="3:10">
      <c r="C15" s="597" t="s">
        <v>820</v>
      </c>
      <c r="D15" s="598">
        <v>44.384846000000003</v>
      </c>
      <c r="E15" s="598">
        <v>13.0427781</v>
      </c>
      <c r="F15" s="599">
        <v>0.29385655861011661</v>
      </c>
      <c r="G15" s="589">
        <v>2.4478763811492104E-6</v>
      </c>
    </row>
    <row r="16" spans="3:10">
      <c r="C16" s="783" t="s">
        <v>773</v>
      </c>
      <c r="D16" s="784">
        <v>44.679484689999995</v>
      </c>
      <c r="E16" s="784">
        <v>13.042778100000001</v>
      </c>
      <c r="F16" s="785">
        <v>0.29191872266421171</v>
      </c>
      <c r="G16" s="785">
        <v>2.4478763811492109E-6</v>
      </c>
    </row>
    <row r="17" spans="3:7">
      <c r="C17" s="788" t="s">
        <v>132</v>
      </c>
      <c r="D17" s="788"/>
      <c r="E17" s="788"/>
      <c r="F17" s="788"/>
      <c r="G17" s="788"/>
    </row>
    <row r="18" spans="3:7" ht="18" customHeight="1">
      <c r="C18" s="789" t="s">
        <v>816</v>
      </c>
      <c r="D18" s="789"/>
      <c r="E18" s="789"/>
      <c r="F18" s="789"/>
      <c r="G18" s="789"/>
    </row>
    <row r="19" spans="3:7">
      <c r="C19" s="30" t="s">
        <v>817</v>
      </c>
      <c r="D19" s="30"/>
      <c r="E19" s="30"/>
      <c r="F19" s="30"/>
      <c r="G19" s="30"/>
    </row>
    <row r="20" spans="3:7" ht="30">
      <c r="C20" s="788" t="s">
        <v>488</v>
      </c>
      <c r="D20" s="788"/>
      <c r="E20" s="788"/>
      <c r="F20" s="788"/>
      <c r="G20" s="788"/>
    </row>
    <row r="21" spans="3:7">
      <c r="C21" s="859"/>
    </row>
    <row r="23" spans="3:7">
      <c r="G23" s="46"/>
    </row>
    <row r="24" spans="3:7">
      <c r="D24" s="28"/>
    </row>
    <row r="25" spans="3:7">
      <c r="D25" s="28"/>
    </row>
    <row r="26" spans="3:7">
      <c r="G26" s="47"/>
    </row>
    <row r="27" spans="3:7">
      <c r="F27" s="85"/>
      <c r="G27" s="47"/>
    </row>
  </sheetData>
  <mergeCells count="8">
    <mergeCell ref="C3:G4"/>
    <mergeCell ref="C5:G5"/>
    <mergeCell ref="C6:G6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DF09-877C-4278-AF23-3CE89621D8C0}">
  <dimension ref="D2:L20"/>
  <sheetViews>
    <sheetView showGridLines="0" zoomScale="115" zoomScaleNormal="115" workbookViewId="0">
      <selection activeCell="D3" sqref="D3"/>
    </sheetView>
  </sheetViews>
  <sheetFormatPr baseColWidth="10" defaultColWidth="11.42578125" defaultRowHeight="15"/>
  <cols>
    <col min="1" max="16384" width="11.42578125" style="1"/>
  </cols>
  <sheetData>
    <row r="2" spans="4:12">
      <c r="D2" s="953" t="s">
        <v>1044</v>
      </c>
      <c r="E2" s="953"/>
      <c r="F2" s="953"/>
      <c r="G2" s="953"/>
      <c r="H2" s="953"/>
      <c r="I2" s="953"/>
      <c r="J2" s="953"/>
      <c r="K2" s="953"/>
      <c r="L2" s="953"/>
    </row>
    <row r="3" spans="4:12">
      <c r="D3" s="509"/>
      <c r="E3" s="509"/>
      <c r="F3" s="509"/>
      <c r="G3" s="509"/>
      <c r="H3" s="509" t="s">
        <v>525</v>
      </c>
      <c r="I3" s="509"/>
      <c r="J3" s="509"/>
      <c r="K3" s="509"/>
      <c r="L3" s="509"/>
    </row>
    <row r="4" spans="4:12">
      <c r="D4" s="952" t="s">
        <v>524</v>
      </c>
      <c r="E4" s="952"/>
      <c r="F4" s="952"/>
      <c r="G4" s="952"/>
      <c r="H4" s="952"/>
      <c r="I4" s="952"/>
      <c r="J4" s="952"/>
      <c r="K4" s="952"/>
      <c r="L4" s="952"/>
    </row>
    <row r="18" spans="4:4">
      <c r="D18" s="30" t="s">
        <v>485</v>
      </c>
    </row>
    <row r="19" spans="4:4">
      <c r="D19" s="30" t="s">
        <v>486</v>
      </c>
    </row>
    <row r="20" spans="4:4">
      <c r="D20" s="30" t="s">
        <v>429</v>
      </c>
    </row>
  </sheetData>
  <mergeCells count="2">
    <mergeCell ref="D2:L2"/>
    <mergeCell ref="D4:L4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CA29-EDEE-445E-8365-FB96D1A6EEBF}">
  <dimension ref="B2:E19"/>
  <sheetViews>
    <sheetView showGridLines="0" workbookViewId="0">
      <selection activeCell="D33" sqref="D33"/>
    </sheetView>
  </sheetViews>
  <sheetFormatPr baseColWidth="10" defaultColWidth="11.42578125" defaultRowHeight="15"/>
  <cols>
    <col min="1" max="1" width="11.42578125" style="1"/>
    <col min="2" max="2" width="29.85546875" style="1" customWidth="1"/>
    <col min="3" max="3" width="24.140625" style="1" customWidth="1"/>
    <col min="4" max="4" width="25.5703125" style="1" customWidth="1"/>
    <col min="5" max="5" width="35.5703125" style="1" bestFit="1" customWidth="1"/>
    <col min="6" max="16384" width="11.42578125" style="1"/>
  </cols>
  <sheetData>
    <row r="2" spans="2:5">
      <c r="B2" s="1012" t="s">
        <v>1102</v>
      </c>
      <c r="C2" s="1012"/>
      <c r="D2" s="1012"/>
      <c r="E2" s="1012"/>
    </row>
    <row r="3" spans="2:5">
      <c r="B3" s="1012">
        <v>2021</v>
      </c>
      <c r="C3" s="1012"/>
      <c r="D3" s="1012"/>
      <c r="E3" s="1012"/>
    </row>
    <row r="4" spans="2:5">
      <c r="B4" s="989" t="s">
        <v>702</v>
      </c>
      <c r="C4" s="989"/>
      <c r="D4" s="989"/>
      <c r="E4" s="989"/>
    </row>
    <row r="5" spans="2:5">
      <c r="B5" s="493"/>
      <c r="C5" s="493"/>
      <c r="D5" s="493"/>
      <c r="E5" s="493"/>
    </row>
    <row r="6" spans="2:5">
      <c r="B6" s="790" t="s">
        <v>3</v>
      </c>
      <c r="C6" s="791" t="s">
        <v>455</v>
      </c>
      <c r="D6" s="792" t="s">
        <v>821</v>
      </c>
      <c r="E6" s="792" t="s">
        <v>367</v>
      </c>
    </row>
    <row r="7" spans="2:5">
      <c r="B7" s="607" t="s">
        <v>251</v>
      </c>
      <c r="C7" s="608" t="s">
        <v>352</v>
      </c>
      <c r="D7" s="609">
        <v>1349349</v>
      </c>
      <c r="E7" s="610">
        <v>12822.428749999999</v>
      </c>
    </row>
    <row r="8" spans="2:5">
      <c r="B8" s="607" t="s">
        <v>457</v>
      </c>
      <c r="C8" s="608" t="s">
        <v>458</v>
      </c>
      <c r="D8" s="609">
        <v>42368</v>
      </c>
      <c r="E8" s="610">
        <v>1771.64419776</v>
      </c>
    </row>
    <row r="9" spans="2:5">
      <c r="B9" s="607" t="s">
        <v>456</v>
      </c>
      <c r="C9" s="608" t="s">
        <v>353</v>
      </c>
      <c r="D9" s="609">
        <v>5254</v>
      </c>
      <c r="E9" s="610">
        <v>109.97296846</v>
      </c>
    </row>
    <row r="10" spans="2:5">
      <c r="B10" s="611" t="s">
        <v>350</v>
      </c>
      <c r="C10" s="612" t="s">
        <v>822</v>
      </c>
      <c r="D10" s="613">
        <v>1570760</v>
      </c>
      <c r="E10" s="614">
        <v>4453.5514999999996</v>
      </c>
    </row>
    <row r="11" spans="2:5">
      <c r="B11" s="1242" t="s">
        <v>152</v>
      </c>
      <c r="C11" s="1243"/>
      <c r="D11" s="793">
        <v>1613128</v>
      </c>
      <c r="E11" s="794">
        <v>19157.59741622</v>
      </c>
    </row>
    <row r="12" spans="2:5" ht="15" customHeight="1">
      <c r="B12" s="788" t="s">
        <v>132</v>
      </c>
      <c r="C12" s="871"/>
      <c r="D12" s="871"/>
      <c r="E12" s="871"/>
    </row>
    <row r="13" spans="2:5">
      <c r="B13" s="789" t="s">
        <v>354</v>
      </c>
      <c r="C13" s="872"/>
      <c r="D13" s="872"/>
      <c r="E13" s="872"/>
    </row>
    <row r="14" spans="2:5">
      <c r="B14" s="789" t="s">
        <v>459</v>
      </c>
    </row>
    <row r="15" spans="2:5">
      <c r="B15" s="184" t="s">
        <v>488</v>
      </c>
    </row>
    <row r="16" spans="2:5">
      <c r="E16" s="25"/>
    </row>
    <row r="17" spans="3:5">
      <c r="C17" s="441"/>
      <c r="D17" s="441"/>
    </row>
    <row r="19" spans="3:5">
      <c r="E19" s="25"/>
    </row>
  </sheetData>
  <mergeCells count="4">
    <mergeCell ref="B2:E2"/>
    <mergeCell ref="B3:E3"/>
    <mergeCell ref="B4:E4"/>
    <mergeCell ref="B11:C11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DA7-1F57-4AC6-BA74-10BB7E64EABE}">
  <dimension ref="C3:AJ34"/>
  <sheetViews>
    <sheetView showGridLines="0" zoomScale="85" zoomScaleNormal="85" workbookViewId="0">
      <selection activeCell="D13" sqref="D13"/>
    </sheetView>
  </sheetViews>
  <sheetFormatPr baseColWidth="10" defaultColWidth="11.42578125" defaultRowHeight="15"/>
  <cols>
    <col min="1" max="2" width="11.42578125" style="1"/>
    <col min="3" max="3" width="54.5703125" style="1" customWidth="1"/>
    <col min="4" max="4" width="14.42578125" style="1" bestFit="1" customWidth="1"/>
    <col min="5" max="5" width="21.140625" style="1" customWidth="1"/>
    <col min="6" max="6" width="21.7109375" style="1" bestFit="1" customWidth="1"/>
    <col min="7" max="9" width="11.42578125" style="1"/>
    <col min="10" max="10" width="14.28515625" style="1" bestFit="1" customWidth="1"/>
    <col min="11" max="11" width="20.7109375" style="1" bestFit="1" customWidth="1"/>
    <col min="12" max="12" width="11.42578125" style="1"/>
    <col min="13" max="13" width="20.42578125" style="1" bestFit="1" customWidth="1"/>
    <col min="14" max="35" width="11.42578125" style="1"/>
    <col min="36" max="36" width="24.85546875" style="1" bestFit="1" customWidth="1"/>
    <col min="37" max="16384" width="11.42578125" style="1"/>
  </cols>
  <sheetData>
    <row r="3" spans="3:35" ht="15.75" customHeight="1">
      <c r="C3" s="1048" t="s">
        <v>1101</v>
      </c>
      <c r="D3" s="1048"/>
      <c r="E3" s="1048"/>
    </row>
    <row r="4" spans="3:35">
      <c r="C4" s="1048"/>
      <c r="D4" s="1048"/>
      <c r="E4" s="1048"/>
    </row>
    <row r="5" spans="3:35">
      <c r="C5" s="953">
        <v>2021</v>
      </c>
      <c r="D5" s="953"/>
      <c r="E5" s="953"/>
    </row>
    <row r="6" spans="3:35">
      <c r="C6" s="952" t="s">
        <v>702</v>
      </c>
      <c r="D6" s="952"/>
      <c r="E6" s="952"/>
    </row>
    <row r="7" spans="3:35">
      <c r="C7" s="496"/>
      <c r="D7" s="496"/>
      <c r="E7" s="496"/>
    </row>
    <row r="8" spans="3:35">
      <c r="C8" s="1235" t="s">
        <v>60</v>
      </c>
      <c r="D8" s="1244">
        <v>2021</v>
      </c>
      <c r="E8" s="1245"/>
    </row>
    <row r="9" spans="3:35">
      <c r="C9" s="1231"/>
      <c r="D9" s="1235" t="s">
        <v>823</v>
      </c>
      <c r="E9" s="1235" t="s">
        <v>824</v>
      </c>
    </row>
    <row r="10" spans="3:35">
      <c r="C10" s="1232"/>
      <c r="D10" s="1232"/>
      <c r="E10" s="1232"/>
      <c r="AC10" s="332"/>
      <c r="AD10" s="332"/>
      <c r="AE10" s="861"/>
      <c r="AF10" s="861"/>
      <c r="AG10" s="862"/>
      <c r="AI10" s="28"/>
    </row>
    <row r="11" spans="3:35">
      <c r="C11" s="615" t="s">
        <v>139</v>
      </c>
      <c r="D11" s="616">
        <v>45182.689409580002</v>
      </c>
      <c r="E11" s="617">
        <v>8.4799141252362101E-3</v>
      </c>
      <c r="AC11" s="332"/>
      <c r="AD11" s="332"/>
      <c r="AE11" s="861"/>
      <c r="AF11" s="861"/>
      <c r="AG11" s="862"/>
    </row>
    <row r="12" spans="3:35">
      <c r="C12" s="618" t="s">
        <v>140</v>
      </c>
      <c r="D12" s="619">
        <v>25497.251955919994</v>
      </c>
      <c r="E12" s="620">
        <v>4.7853394705156477E-3</v>
      </c>
      <c r="AC12" s="332"/>
      <c r="AD12" s="332"/>
      <c r="AE12" s="861"/>
      <c r="AF12" s="861"/>
      <c r="AG12" s="862"/>
    </row>
    <row r="13" spans="3:35">
      <c r="C13" s="621" t="s">
        <v>281</v>
      </c>
      <c r="D13" s="619">
        <v>25497.251955919994</v>
      </c>
      <c r="E13" s="620">
        <v>4.7853394705156477E-3</v>
      </c>
      <c r="AC13" s="332"/>
      <c r="AD13" s="332"/>
      <c r="AE13" s="861"/>
      <c r="AF13" s="861"/>
      <c r="AG13" s="862"/>
    </row>
    <row r="14" spans="3:35">
      <c r="C14" s="618" t="s">
        <v>143</v>
      </c>
      <c r="D14" s="619">
        <v>19685.437453660004</v>
      </c>
      <c r="E14" s="620">
        <v>3.6945746547205611E-3</v>
      </c>
      <c r="AC14" s="332"/>
      <c r="AD14" s="332"/>
      <c r="AE14" s="861"/>
      <c r="AF14" s="861"/>
      <c r="AG14" s="862"/>
    </row>
    <row r="15" spans="3:35">
      <c r="C15" s="621" t="s">
        <v>705</v>
      </c>
      <c r="D15" s="619">
        <v>19286.397416220007</v>
      </c>
      <c r="E15" s="620">
        <v>3.6196825822423619E-3</v>
      </c>
      <c r="AC15" s="332"/>
      <c r="AD15" s="332"/>
      <c r="AE15" s="861"/>
      <c r="AF15" s="861"/>
      <c r="AG15" s="862"/>
    </row>
    <row r="16" spans="3:35">
      <c r="C16" s="621" t="s">
        <v>706</v>
      </c>
      <c r="D16" s="619">
        <v>399.04003743999999</v>
      </c>
      <c r="E16" s="620">
        <v>7.4892072478199495E-5</v>
      </c>
      <c r="AC16" s="332"/>
      <c r="AD16" s="332"/>
      <c r="AE16" s="861"/>
      <c r="AF16" s="861"/>
      <c r="AG16" s="862"/>
    </row>
    <row r="17" spans="3:35">
      <c r="C17" s="622" t="s">
        <v>145</v>
      </c>
      <c r="D17" s="623">
        <v>16.968380190000001</v>
      </c>
      <c r="E17" s="624">
        <v>3.1846357252264507E-6</v>
      </c>
      <c r="AC17" s="332"/>
      <c r="AD17" s="332"/>
      <c r="AE17" s="861"/>
      <c r="AF17" s="861"/>
      <c r="AG17" s="862"/>
    </row>
    <row r="18" spans="3:35">
      <c r="C18" s="618" t="s">
        <v>147</v>
      </c>
      <c r="D18" s="619">
        <v>16.968380190000001</v>
      </c>
      <c r="E18" s="620">
        <v>3.1846357252264507E-6</v>
      </c>
      <c r="AC18" s="332"/>
      <c r="AD18" s="332"/>
      <c r="AE18" s="861"/>
      <c r="AF18" s="861"/>
      <c r="AG18" s="862"/>
    </row>
    <row r="19" spans="3:35">
      <c r="C19" s="625" t="s">
        <v>710</v>
      </c>
      <c r="D19" s="626">
        <v>16.968380190000001</v>
      </c>
      <c r="E19" s="627">
        <v>3.1846357252264507E-6</v>
      </c>
      <c r="AC19" s="332"/>
      <c r="AD19" s="332"/>
      <c r="AE19" s="861"/>
      <c r="AF19" s="861"/>
      <c r="AG19" s="862"/>
    </row>
    <row r="20" spans="3:35">
      <c r="C20" s="535" t="s">
        <v>717</v>
      </c>
      <c r="D20" s="795">
        <v>45199.657789770004</v>
      </c>
      <c r="E20" s="537">
        <v>8.4830987609614359E-3</v>
      </c>
      <c r="F20" s="332"/>
      <c r="AE20" s="332"/>
      <c r="AF20" s="332"/>
      <c r="AG20" s="861"/>
      <c r="AH20" s="861"/>
      <c r="AI20" s="862"/>
    </row>
    <row r="21" spans="3:35">
      <c r="C21" s="788" t="s">
        <v>132</v>
      </c>
      <c r="D21" s="27"/>
      <c r="E21" s="870"/>
      <c r="Z21" s="332"/>
      <c r="AA21" s="332"/>
      <c r="AB21" s="861"/>
      <c r="AC21" s="861"/>
      <c r="AD21" s="862"/>
    </row>
    <row r="22" spans="3:35">
      <c r="C22" s="789" t="s">
        <v>825</v>
      </c>
      <c r="Z22" s="332"/>
      <c r="AA22" s="332"/>
      <c r="AB22" s="861"/>
      <c r="AC22" s="861"/>
      <c r="AD22" s="862"/>
    </row>
    <row r="23" spans="3:35">
      <c r="C23" s="789" t="s">
        <v>488</v>
      </c>
      <c r="Z23" s="332"/>
      <c r="AA23" s="332"/>
      <c r="AB23" s="861"/>
      <c r="AC23" s="861"/>
      <c r="AD23" s="862"/>
    </row>
    <row r="24" spans="3:35">
      <c r="C24" s="332"/>
      <c r="Z24" s="332"/>
      <c r="AA24" s="332"/>
      <c r="AB24" s="861"/>
      <c r="AC24" s="861"/>
      <c r="AD24" s="862"/>
    </row>
    <row r="25" spans="3:35">
      <c r="C25" s="332"/>
      <c r="Z25" s="332"/>
      <c r="AA25" s="332"/>
      <c r="AB25" s="861"/>
      <c r="AC25" s="861"/>
      <c r="AD25" s="862"/>
    </row>
    <row r="26" spans="3:35">
      <c r="C26" s="332"/>
      <c r="Z26" s="332"/>
      <c r="AA26" s="332"/>
      <c r="AB26" s="861"/>
      <c r="AC26" s="861"/>
      <c r="AD26" s="862"/>
    </row>
    <row r="27" spans="3:35">
      <c r="C27" s="332"/>
      <c r="Z27" s="332"/>
      <c r="AA27" s="332"/>
      <c r="AB27" s="861"/>
      <c r="AC27" s="861"/>
      <c r="AD27" s="862"/>
    </row>
    <row r="28" spans="3:35">
      <c r="C28" s="332"/>
      <c r="Z28" s="332"/>
      <c r="AA28" s="332"/>
      <c r="AB28" s="861"/>
      <c r="AC28" s="861"/>
      <c r="AD28" s="862"/>
    </row>
    <row r="29" spans="3:35">
      <c r="C29" s="332"/>
      <c r="Z29" s="332"/>
      <c r="AA29" s="332"/>
      <c r="AB29" s="861"/>
      <c r="AC29" s="861"/>
      <c r="AD29" s="862"/>
    </row>
    <row r="30" spans="3:35">
      <c r="C30" s="332"/>
      <c r="F30" s="822">
        <v>5328201293349.9404</v>
      </c>
      <c r="Z30" s="332"/>
      <c r="AA30" s="332"/>
      <c r="AB30" s="861"/>
      <c r="AC30" s="861"/>
      <c r="AD30" s="862"/>
    </row>
    <row r="31" spans="3:35" ht="18" customHeight="1">
      <c r="C31" s="332"/>
      <c r="Z31" s="332"/>
      <c r="AA31" s="332"/>
      <c r="AB31" s="861"/>
      <c r="AC31" s="861"/>
      <c r="AD31" s="862"/>
    </row>
    <row r="32" spans="3:35">
      <c r="C32" s="332"/>
      <c r="Z32" s="332"/>
      <c r="AA32" s="332"/>
      <c r="AB32" s="861"/>
      <c r="AC32" s="861"/>
      <c r="AD32" s="862"/>
    </row>
    <row r="33" spans="3:36">
      <c r="C33" s="332"/>
      <c r="Z33" s="332"/>
      <c r="AA33" s="332"/>
      <c r="AB33" s="861"/>
      <c r="AC33" s="861"/>
      <c r="AD33" s="862"/>
      <c r="AJ33" s="47">
        <v>4489239338399.999</v>
      </c>
    </row>
    <row r="34" spans="3:36">
      <c r="C34" s="332"/>
    </row>
  </sheetData>
  <mergeCells count="7">
    <mergeCell ref="C3:E4"/>
    <mergeCell ref="C5:E5"/>
    <mergeCell ref="C6:E6"/>
    <mergeCell ref="C8:C10"/>
    <mergeCell ref="D8:E8"/>
    <mergeCell ref="D9:D10"/>
    <mergeCell ref="E9:E10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B3F7-8D2F-4177-B184-438124C927FD}">
  <dimension ref="C2:AQ18"/>
  <sheetViews>
    <sheetView showGridLines="0" topLeftCell="B1" zoomScale="85" zoomScaleNormal="85" workbookViewId="0">
      <selection activeCell="D26" sqref="D26"/>
    </sheetView>
  </sheetViews>
  <sheetFormatPr baseColWidth="10" defaultColWidth="11.42578125" defaultRowHeight="15"/>
  <cols>
    <col min="1" max="2" width="11.42578125" style="1"/>
    <col min="3" max="3" width="53.28515625" style="1" customWidth="1"/>
    <col min="4" max="4" width="22.5703125" style="1" customWidth="1"/>
    <col min="5" max="5" width="21.140625" style="1" customWidth="1"/>
    <col min="6" max="6" width="18.28515625" style="1" customWidth="1"/>
    <col min="7" max="7" width="17.5703125" style="1" customWidth="1"/>
    <col min="8" max="11" width="11.42578125" style="1"/>
    <col min="12" max="12" width="14.28515625" style="1" bestFit="1" customWidth="1"/>
    <col min="13" max="13" width="21.7109375" style="1" bestFit="1" customWidth="1"/>
    <col min="14" max="14" width="11.42578125" style="1"/>
    <col min="15" max="15" width="20.42578125" style="1" bestFit="1" customWidth="1"/>
    <col min="16" max="42" width="11.42578125" style="1"/>
    <col min="43" max="43" width="24.85546875" style="1" bestFit="1" customWidth="1"/>
    <col min="44" max="16384" width="11.42578125" style="1"/>
  </cols>
  <sheetData>
    <row r="2" spans="3:43">
      <c r="M2" s="822">
        <v>5328201293349.9404</v>
      </c>
    </row>
    <row r="3" spans="3:43">
      <c r="C3" s="951"/>
      <c r="D3" s="951"/>
      <c r="E3" s="951"/>
      <c r="F3" s="951"/>
      <c r="G3" s="951"/>
    </row>
    <row r="4" spans="3:43">
      <c r="C4" s="1048" t="s">
        <v>1100</v>
      </c>
      <c r="D4" s="1246"/>
      <c r="E4" s="1246"/>
      <c r="F4" s="1246"/>
      <c r="G4" s="1246"/>
      <c r="H4" s="332"/>
      <c r="AG4" s="332"/>
      <c r="AH4" s="332"/>
      <c r="AI4" s="861"/>
      <c r="AJ4" s="861"/>
      <c r="AK4" s="862"/>
    </row>
    <row r="5" spans="3:43">
      <c r="C5" s="1048">
        <v>2021</v>
      </c>
      <c r="D5" s="1048"/>
      <c r="E5" s="1048"/>
      <c r="F5" s="1048"/>
      <c r="G5" s="1048"/>
      <c r="H5" s="332"/>
      <c r="AG5" s="332"/>
      <c r="AH5" s="332"/>
      <c r="AI5" s="861"/>
      <c r="AJ5" s="861"/>
      <c r="AK5" s="862"/>
    </row>
    <row r="6" spans="3:43">
      <c r="C6" s="952" t="s">
        <v>702</v>
      </c>
      <c r="D6" s="952"/>
      <c r="E6" s="952"/>
      <c r="F6" s="952"/>
      <c r="G6" s="952"/>
      <c r="H6" s="332"/>
      <c r="AG6" s="332"/>
      <c r="AH6" s="332"/>
      <c r="AI6" s="861"/>
      <c r="AJ6" s="861"/>
      <c r="AK6" s="862"/>
    </row>
    <row r="7" spans="3:43">
      <c r="C7" s="496"/>
      <c r="D7" s="496"/>
      <c r="E7" s="496"/>
      <c r="F7" s="496"/>
      <c r="G7" s="496"/>
      <c r="H7" s="332"/>
      <c r="AG7" s="332"/>
      <c r="AH7" s="332"/>
      <c r="AI7" s="861"/>
      <c r="AJ7" s="861"/>
      <c r="AK7" s="862"/>
    </row>
    <row r="8" spans="3:43">
      <c r="C8" s="1239" t="s">
        <v>60</v>
      </c>
      <c r="D8" s="1239">
        <v>2021</v>
      </c>
      <c r="E8" s="1239"/>
      <c r="F8" s="1239"/>
      <c r="G8" s="1239"/>
      <c r="H8" s="332"/>
      <c r="AG8" s="332"/>
      <c r="AH8" s="332"/>
      <c r="AI8" s="861"/>
      <c r="AJ8" s="861"/>
      <c r="AK8" s="862"/>
    </row>
    <row r="9" spans="3:43">
      <c r="C9" s="1239"/>
      <c r="D9" s="1239" t="s">
        <v>719</v>
      </c>
      <c r="E9" s="1239"/>
      <c r="F9" s="1239" t="s">
        <v>194</v>
      </c>
      <c r="G9" s="1237" t="s">
        <v>824</v>
      </c>
      <c r="H9" s="332"/>
      <c r="AG9" s="332"/>
      <c r="AH9" s="332"/>
      <c r="AI9" s="861"/>
      <c r="AJ9" s="861"/>
      <c r="AK9" s="862"/>
    </row>
    <row r="10" spans="3:43" ht="60">
      <c r="C10" s="1239"/>
      <c r="D10" s="796" t="s">
        <v>826</v>
      </c>
      <c r="E10" s="796" t="s">
        <v>827</v>
      </c>
      <c r="F10" s="1239"/>
      <c r="G10" s="1237"/>
      <c r="H10" s="332"/>
      <c r="AG10" s="332"/>
      <c r="AH10" s="332"/>
      <c r="AI10" s="861"/>
      <c r="AJ10" s="861"/>
      <c r="AK10" s="862"/>
    </row>
    <row r="11" spans="3:43">
      <c r="C11" s="615" t="s">
        <v>139</v>
      </c>
      <c r="D11" s="616">
        <v>18.959016609999999</v>
      </c>
      <c r="E11" s="616">
        <v>9.0999830000000004E-2</v>
      </c>
      <c r="F11" s="616">
        <v>19.050016439999997</v>
      </c>
      <c r="G11" s="629">
        <v>3.5753184594914007E-6</v>
      </c>
      <c r="H11" s="332"/>
      <c r="AG11" s="332"/>
      <c r="AH11" s="332"/>
      <c r="AI11" s="861"/>
      <c r="AJ11" s="861"/>
      <c r="AK11" s="862"/>
    </row>
    <row r="12" spans="3:43">
      <c r="C12" s="618" t="s">
        <v>140</v>
      </c>
      <c r="D12" s="619">
        <v>18.959016609999999</v>
      </c>
      <c r="E12" s="619">
        <v>9.0999830000000004E-2</v>
      </c>
      <c r="F12" s="619">
        <v>19.050016439999997</v>
      </c>
      <c r="G12" s="629">
        <v>3.5753184594914007E-6</v>
      </c>
      <c r="H12" s="332"/>
      <c r="AG12" s="332"/>
      <c r="AH12" s="332"/>
      <c r="AI12" s="861"/>
      <c r="AJ12" s="861"/>
      <c r="AK12" s="862"/>
    </row>
    <row r="13" spans="3:43">
      <c r="C13" s="621" t="s">
        <v>281</v>
      </c>
      <c r="D13" s="619">
        <v>18.959016609999999</v>
      </c>
      <c r="E13" s="619">
        <v>9.0999830000000004E-2</v>
      </c>
      <c r="F13" s="619">
        <v>19.050016439999997</v>
      </c>
      <c r="G13" s="629">
        <v>3.5753184594914007E-6</v>
      </c>
      <c r="H13" s="332"/>
      <c r="AG13" s="332"/>
      <c r="AH13" s="332"/>
      <c r="AI13" s="861"/>
      <c r="AJ13" s="861"/>
      <c r="AK13" s="862"/>
    </row>
    <row r="14" spans="3:43">
      <c r="C14" s="630" t="s">
        <v>815</v>
      </c>
      <c r="D14" s="626">
        <v>18.959016609999999</v>
      </c>
      <c r="E14" s="626">
        <v>9.0999830000000004E-2</v>
      </c>
      <c r="F14" s="626">
        <v>19.050016439999997</v>
      </c>
      <c r="G14" s="629">
        <v>3.5753184594914007E-6</v>
      </c>
      <c r="H14" s="332"/>
      <c r="AG14" s="332"/>
      <c r="AH14" s="332"/>
      <c r="AI14" s="861"/>
      <c r="AJ14" s="861"/>
      <c r="AK14" s="862"/>
      <c r="AQ14" s="47">
        <v>4489239338399.999</v>
      </c>
    </row>
    <row r="15" spans="3:43">
      <c r="C15" s="796" t="s">
        <v>717</v>
      </c>
      <c r="D15" s="797">
        <v>41.247615460000006</v>
      </c>
      <c r="E15" s="797">
        <v>0.16383120000000001</v>
      </c>
      <c r="F15" s="797">
        <v>41.41144666000001</v>
      </c>
      <c r="G15" s="798">
        <v>7.7721250343310243E-6</v>
      </c>
    </row>
    <row r="16" spans="3:43">
      <c r="C16" s="788" t="s">
        <v>132</v>
      </c>
      <c r="D16" s="631"/>
      <c r="E16" s="631"/>
      <c r="F16" s="631"/>
      <c r="G16" s="632"/>
    </row>
    <row r="17" spans="3:3">
      <c r="C17" s="859" t="s">
        <v>825</v>
      </c>
    </row>
    <row r="18" spans="3:3">
      <c r="C18" s="859" t="s">
        <v>488</v>
      </c>
    </row>
  </sheetData>
  <mergeCells count="9">
    <mergeCell ref="C3:G3"/>
    <mergeCell ref="C4:G4"/>
    <mergeCell ref="C5:G5"/>
    <mergeCell ref="C6:G6"/>
    <mergeCell ref="C8:C10"/>
    <mergeCell ref="D8:G8"/>
    <mergeCell ref="D9:E9"/>
    <mergeCell ref="F9:F10"/>
    <mergeCell ref="G9:G10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8332-1143-4DE7-AFB4-956CEB2ED369}">
  <dimension ref="B2:L22"/>
  <sheetViews>
    <sheetView showGridLines="0" workbookViewId="0">
      <selection activeCell="I29" sqref="I29"/>
    </sheetView>
  </sheetViews>
  <sheetFormatPr baseColWidth="10" defaultColWidth="11.42578125" defaultRowHeight="15"/>
  <cols>
    <col min="1" max="16384" width="11.42578125" style="1"/>
  </cols>
  <sheetData>
    <row r="2" spans="4:12">
      <c r="D2" s="951" t="s">
        <v>1099</v>
      </c>
      <c r="E2" s="951"/>
      <c r="F2" s="951"/>
      <c r="G2" s="951"/>
      <c r="H2" s="951"/>
      <c r="I2" s="951"/>
      <c r="J2" s="951"/>
      <c r="K2" s="951"/>
      <c r="L2" s="951"/>
    </row>
    <row r="22" spans="2:2">
      <c r="B22" s="789" t="s">
        <v>1019</v>
      </c>
    </row>
  </sheetData>
  <mergeCells count="1">
    <mergeCell ref="D2:L2"/>
  </mergeCell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1DBE-3EF7-485F-ADF0-CF7B86A0FBA5}">
  <dimension ref="C3:AM57"/>
  <sheetViews>
    <sheetView showGridLines="0" zoomScale="80" zoomScaleNormal="80" workbookViewId="0">
      <selection activeCell="F28" sqref="F28"/>
    </sheetView>
  </sheetViews>
  <sheetFormatPr baseColWidth="10" defaultColWidth="11.42578125" defaultRowHeight="15"/>
  <cols>
    <col min="1" max="2" width="11.42578125" style="1"/>
    <col min="3" max="3" width="79.140625" style="1" customWidth="1"/>
    <col min="4" max="4" width="14.42578125" style="1" bestFit="1" customWidth="1"/>
    <col min="5" max="5" width="21.140625" style="1" customWidth="1"/>
    <col min="6" max="8" width="11.42578125" style="1"/>
    <col min="9" max="9" width="21.7109375" style="1" bestFit="1" customWidth="1"/>
    <col min="10" max="10" width="14.28515625" style="1" bestFit="1" customWidth="1"/>
    <col min="11" max="11" width="20.7109375" style="1" bestFit="1" customWidth="1"/>
    <col min="12" max="12" width="18.140625" style="1" bestFit="1" customWidth="1"/>
    <col min="13" max="13" width="20.42578125" style="1" bestFit="1" customWidth="1"/>
    <col min="14" max="38" width="11.42578125" style="1"/>
    <col min="39" max="39" width="24.85546875" style="1" bestFit="1" customWidth="1"/>
    <col min="40" max="16384" width="11.42578125" style="1"/>
  </cols>
  <sheetData>
    <row r="3" spans="3:35">
      <c r="C3" s="988" t="s">
        <v>1098</v>
      </c>
      <c r="D3" s="988"/>
      <c r="E3" s="988"/>
    </row>
    <row r="4" spans="3:35" ht="15.75" customHeight="1">
      <c r="C4" s="988"/>
      <c r="D4" s="988"/>
      <c r="E4" s="988"/>
    </row>
    <row r="5" spans="3:35">
      <c r="C5" s="951">
        <v>2021</v>
      </c>
      <c r="D5" s="951"/>
      <c r="E5" s="951"/>
    </row>
    <row r="6" spans="3:35">
      <c r="C6" s="952" t="s">
        <v>702</v>
      </c>
      <c r="D6" s="952"/>
      <c r="E6" s="952"/>
    </row>
    <row r="7" spans="3:35">
      <c r="C7" s="493"/>
      <c r="D7" s="493"/>
      <c r="E7" s="493"/>
    </row>
    <row r="8" spans="3:35">
      <c r="C8" s="1235" t="s">
        <v>60</v>
      </c>
      <c r="D8" s="1244">
        <v>2021</v>
      </c>
      <c r="E8" s="1245"/>
    </row>
    <row r="9" spans="3:35">
      <c r="C9" s="1231"/>
      <c r="D9" s="1235" t="s">
        <v>823</v>
      </c>
      <c r="E9" s="1235" t="s">
        <v>824</v>
      </c>
    </row>
    <row r="10" spans="3:35">
      <c r="C10" s="1232"/>
      <c r="D10" s="1232"/>
      <c r="E10" s="1232"/>
    </row>
    <row r="11" spans="3:35">
      <c r="C11" s="164" t="s">
        <v>161</v>
      </c>
      <c r="D11" s="633">
        <v>17277.2576505</v>
      </c>
      <c r="E11" s="530">
        <v>3.2426060314319437E-3</v>
      </c>
      <c r="AC11" s="332"/>
      <c r="AD11" s="332"/>
      <c r="AE11" s="861"/>
      <c r="AF11" s="861"/>
      <c r="AG11" s="862"/>
      <c r="AI11" s="28"/>
    </row>
    <row r="12" spans="3:35">
      <c r="C12" s="539" t="s">
        <v>162</v>
      </c>
      <c r="D12" s="634">
        <v>0.31980950000000002</v>
      </c>
      <c r="E12" s="530">
        <v>6.0022037905953388E-8</v>
      </c>
      <c r="AC12" s="332"/>
      <c r="AD12" s="332"/>
      <c r="AE12" s="861"/>
      <c r="AF12" s="861"/>
      <c r="AG12" s="862"/>
    </row>
    <row r="13" spans="3:35">
      <c r="C13" s="539" t="s">
        <v>164</v>
      </c>
      <c r="D13" s="634">
        <v>0.38585999999999998</v>
      </c>
      <c r="E13" s="530">
        <v>7.2418435182166807E-8</v>
      </c>
      <c r="AC13" s="332"/>
      <c r="AD13" s="332"/>
      <c r="AE13" s="861"/>
      <c r="AF13" s="861"/>
      <c r="AG13" s="862"/>
    </row>
    <row r="14" spans="3:35">
      <c r="C14" s="539" t="s">
        <v>165</v>
      </c>
      <c r="D14" s="634">
        <v>0.92013230000000001</v>
      </c>
      <c r="E14" s="530">
        <v>1.7269097943961039E-7</v>
      </c>
      <c r="AC14" s="332"/>
      <c r="AD14" s="332"/>
      <c r="AE14" s="861"/>
      <c r="AF14" s="861"/>
      <c r="AG14" s="862"/>
    </row>
    <row r="15" spans="3:35" ht="18" customHeight="1">
      <c r="C15" s="539" t="s">
        <v>166</v>
      </c>
      <c r="D15" s="634">
        <v>5.8283662200000004</v>
      </c>
      <c r="E15" s="530">
        <v>1.093871252062926E-6</v>
      </c>
      <c r="AC15" s="332"/>
      <c r="AD15" s="332"/>
      <c r="AE15" s="861"/>
      <c r="AF15" s="861"/>
      <c r="AG15" s="862"/>
    </row>
    <row r="16" spans="3:35">
      <c r="C16" s="539" t="s">
        <v>167</v>
      </c>
      <c r="D16" s="634">
        <v>26032.120089229997</v>
      </c>
      <c r="E16" s="530">
        <v>4.8857238411244616E-3</v>
      </c>
      <c r="AC16" s="332"/>
      <c r="AD16" s="332"/>
      <c r="AE16" s="861"/>
      <c r="AF16" s="861"/>
      <c r="AG16" s="862"/>
    </row>
    <row r="17" spans="3:39">
      <c r="C17" s="539" t="s">
        <v>171</v>
      </c>
      <c r="D17" s="634">
        <v>0.87509999999999999</v>
      </c>
      <c r="E17" s="530">
        <v>1.6423929048855588E-7</v>
      </c>
      <c r="AC17" s="332"/>
      <c r="AD17" s="332"/>
      <c r="AE17" s="861"/>
      <c r="AF17" s="861"/>
      <c r="AG17" s="862"/>
      <c r="AM17" s="47">
        <v>4489239338399.999</v>
      </c>
    </row>
    <row r="18" spans="3:39">
      <c r="C18" s="539" t="s">
        <v>176</v>
      </c>
      <c r="D18" s="634">
        <v>6.7141999999999993E-2</v>
      </c>
      <c r="E18" s="530">
        <v>1.2601250647906089E-8</v>
      </c>
      <c r="AC18" s="332"/>
      <c r="AD18" s="332"/>
      <c r="AE18" s="861"/>
      <c r="AF18" s="861"/>
      <c r="AG18" s="862"/>
    </row>
    <row r="19" spans="3:39">
      <c r="C19" s="539" t="s">
        <v>181</v>
      </c>
      <c r="D19" s="634">
        <v>8.9709800000000006E-2</v>
      </c>
      <c r="E19" s="530">
        <v>1.683678882627157E-8</v>
      </c>
      <c r="AC19" s="332"/>
      <c r="AD19" s="332"/>
      <c r="AE19" s="861"/>
      <c r="AF19" s="861"/>
      <c r="AG19" s="862"/>
    </row>
    <row r="20" spans="3:39">
      <c r="C20" s="539" t="s">
        <v>828</v>
      </c>
      <c r="D20" s="634">
        <v>5.7112000000000003E-2</v>
      </c>
      <c r="E20" s="530">
        <v>1.0718814259378818E-8</v>
      </c>
      <c r="AC20" s="332"/>
      <c r="AD20" s="332"/>
      <c r="AE20" s="861"/>
      <c r="AF20" s="861"/>
      <c r="AG20" s="862"/>
    </row>
    <row r="21" spans="3:39">
      <c r="C21" s="539" t="s">
        <v>189</v>
      </c>
      <c r="D21" s="634">
        <v>0.11965199999999999</v>
      </c>
      <c r="E21" s="530">
        <v>2.2456358799607689E-8</v>
      </c>
      <c r="AC21" s="332"/>
      <c r="AD21" s="332"/>
      <c r="AE21" s="861"/>
      <c r="AF21" s="861"/>
      <c r="AG21" s="862"/>
    </row>
    <row r="22" spans="3:39">
      <c r="C22" s="635" t="s">
        <v>193</v>
      </c>
      <c r="D22" s="636">
        <v>1881.6171662199999</v>
      </c>
      <c r="E22" s="530">
        <v>3.5314303319741735E-4</v>
      </c>
      <c r="AC22" s="332"/>
      <c r="AD22" s="332"/>
      <c r="AE22" s="861"/>
      <c r="AF22" s="861"/>
      <c r="AG22" s="862"/>
    </row>
    <row r="23" spans="3:39">
      <c r="C23" s="535" t="s">
        <v>717</v>
      </c>
      <c r="D23" s="794">
        <v>45199.657789770004</v>
      </c>
      <c r="E23" s="537">
        <v>8.4830987609614359E-3</v>
      </c>
      <c r="AC23" s="332"/>
      <c r="AD23" s="332"/>
      <c r="AE23" s="861"/>
      <c r="AF23" s="861"/>
      <c r="AG23" s="862"/>
    </row>
    <row r="24" spans="3:39">
      <c r="C24" s="788" t="s">
        <v>132</v>
      </c>
      <c r="D24" s="825"/>
      <c r="E24" s="825"/>
      <c r="AE24" s="332"/>
      <c r="AF24" s="332"/>
      <c r="AG24" s="861"/>
      <c r="AH24" s="861"/>
      <c r="AI24" s="862"/>
    </row>
    <row r="25" spans="3:39">
      <c r="C25" s="859" t="s">
        <v>825</v>
      </c>
      <c r="D25" s="27"/>
      <c r="E25" s="27"/>
      <c r="AE25" s="332"/>
      <c r="AF25" s="332"/>
      <c r="AG25" s="861"/>
      <c r="AH25" s="861"/>
      <c r="AI25" s="862"/>
    </row>
    <row r="26" spans="3:39">
      <c r="C26" s="859" t="s">
        <v>488</v>
      </c>
      <c r="D26" s="25"/>
      <c r="AE26" s="332"/>
      <c r="AF26" s="332"/>
      <c r="AG26" s="861"/>
      <c r="AH26" s="861"/>
      <c r="AI26" s="862"/>
    </row>
    <row r="27" spans="3:39">
      <c r="AE27" s="332"/>
      <c r="AF27" s="332"/>
      <c r="AG27" s="861"/>
      <c r="AH27" s="861"/>
      <c r="AI27" s="862"/>
    </row>
    <row r="28" spans="3:39">
      <c r="D28" s="1247"/>
      <c r="E28" s="1248"/>
      <c r="AE28" s="332"/>
      <c r="AF28" s="332"/>
      <c r="AG28" s="861"/>
      <c r="AH28" s="861"/>
      <c r="AI28" s="862"/>
    </row>
    <row r="29" spans="3:39">
      <c r="C29" s="863"/>
      <c r="D29" s="863"/>
      <c r="AB29" s="332"/>
      <c r="AC29" s="332"/>
      <c r="AD29" s="861"/>
      <c r="AE29" s="861"/>
      <c r="AF29" s="862"/>
    </row>
    <row r="30" spans="3:39">
      <c r="C30" s="866"/>
      <c r="D30" s="866"/>
      <c r="AB30" s="332"/>
      <c r="AC30" s="332"/>
      <c r="AD30" s="861"/>
      <c r="AE30" s="861"/>
      <c r="AF30" s="862"/>
    </row>
    <row r="31" spans="3:39">
      <c r="C31" s="31"/>
      <c r="D31" s="31"/>
      <c r="AB31" s="332"/>
      <c r="AC31" s="332"/>
      <c r="AD31" s="861"/>
      <c r="AE31" s="861"/>
      <c r="AF31" s="862"/>
    </row>
    <row r="32" spans="3:39">
      <c r="C32" s="31"/>
      <c r="D32" s="31"/>
      <c r="AB32" s="332"/>
      <c r="AC32" s="332"/>
      <c r="AD32" s="861"/>
      <c r="AE32" s="861"/>
      <c r="AF32" s="862"/>
    </row>
    <row r="33" spans="3:31">
      <c r="C33" s="823"/>
      <c r="D33" s="823"/>
      <c r="AA33" s="332"/>
      <c r="AB33" s="332"/>
      <c r="AC33" s="861"/>
      <c r="AD33" s="861"/>
      <c r="AE33" s="862"/>
    </row>
    <row r="34" spans="3:31">
      <c r="AA34" s="332"/>
      <c r="AB34" s="332"/>
      <c r="AC34" s="861"/>
      <c r="AD34" s="861"/>
      <c r="AE34" s="862"/>
    </row>
    <row r="35" spans="3:31" s="77" customFormat="1">
      <c r="C35" s="258"/>
      <c r="I35" s="822">
        <v>5328201293349.9404</v>
      </c>
      <c r="AA35" s="867"/>
      <c r="AB35" s="867"/>
      <c r="AC35" s="868"/>
      <c r="AD35" s="868"/>
      <c r="AE35" s="869"/>
    </row>
    <row r="36" spans="3:31">
      <c r="Z36" s="332"/>
      <c r="AA36" s="332"/>
      <c r="AB36" s="861"/>
      <c r="AC36" s="861"/>
      <c r="AD36" s="862"/>
    </row>
    <row r="37" spans="3:31">
      <c r="Z37" s="332"/>
      <c r="AA37" s="332"/>
      <c r="AB37" s="861"/>
      <c r="AC37" s="861"/>
      <c r="AD37" s="862"/>
    </row>
    <row r="38" spans="3:31">
      <c r="Z38" s="332"/>
      <c r="AA38" s="332"/>
      <c r="AB38" s="861"/>
      <c r="AC38" s="861"/>
      <c r="AD38" s="862"/>
    </row>
    <row r="39" spans="3:31">
      <c r="Z39" s="332"/>
      <c r="AA39" s="332"/>
      <c r="AB39" s="861"/>
      <c r="AC39" s="861"/>
      <c r="AD39" s="862"/>
    </row>
    <row r="40" spans="3:31">
      <c r="Z40" s="332"/>
      <c r="AA40" s="332"/>
      <c r="AB40" s="861"/>
      <c r="AC40" s="861"/>
      <c r="AD40" s="862"/>
    </row>
    <row r="41" spans="3:31">
      <c r="Z41" s="332"/>
      <c r="AA41" s="332"/>
      <c r="AB41" s="861"/>
      <c r="AC41" s="861"/>
      <c r="AD41" s="862"/>
    </row>
    <row r="42" spans="3:31">
      <c r="Z42" s="332"/>
      <c r="AA42" s="332"/>
      <c r="AB42" s="861"/>
      <c r="AC42" s="861"/>
      <c r="AD42" s="862"/>
    </row>
    <row r="43" spans="3:31">
      <c r="Z43" s="332"/>
      <c r="AA43" s="332"/>
      <c r="AB43" s="861"/>
      <c r="AC43" s="861"/>
      <c r="AD43" s="862"/>
    </row>
    <row r="44" spans="3:31">
      <c r="Z44" s="332"/>
      <c r="AA44" s="332"/>
      <c r="AB44" s="861"/>
      <c r="AC44" s="861"/>
      <c r="AD44" s="862"/>
    </row>
    <row r="45" spans="3:31">
      <c r="Z45" s="332"/>
      <c r="AA45" s="332"/>
      <c r="AB45" s="861"/>
      <c r="AC45" s="861"/>
      <c r="AD45" s="862"/>
    </row>
    <row r="46" spans="3:31">
      <c r="Z46" s="332"/>
      <c r="AA46" s="332"/>
      <c r="AB46" s="861"/>
      <c r="AC46" s="861"/>
      <c r="AD46" s="862"/>
    </row>
    <row r="55" spans="3:4" ht="28.5" customHeight="1">
      <c r="C55" s="2"/>
      <c r="D55" s="2"/>
    </row>
    <row r="56" spans="3:4">
      <c r="C56" s="27"/>
    </row>
    <row r="57" spans="3:4">
      <c r="C57" s="27"/>
    </row>
  </sheetData>
  <mergeCells count="8">
    <mergeCell ref="D28:E28"/>
    <mergeCell ref="C3:E4"/>
    <mergeCell ref="C5:E5"/>
    <mergeCell ref="C6:E6"/>
    <mergeCell ref="C8:C10"/>
    <mergeCell ref="D8:E8"/>
    <mergeCell ref="D9:D10"/>
    <mergeCell ref="E9:E10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28EF-AD9C-4A06-A1EB-04D37E4F8150}">
  <dimension ref="C3:AK27"/>
  <sheetViews>
    <sheetView showGridLines="0" topLeftCell="B1" zoomScale="85" zoomScaleNormal="85" workbookViewId="0">
      <selection activeCell="D26" sqref="D26"/>
    </sheetView>
  </sheetViews>
  <sheetFormatPr baseColWidth="10" defaultColWidth="11.42578125" defaultRowHeight="15"/>
  <cols>
    <col min="1" max="2" width="11.42578125" style="1"/>
    <col min="3" max="3" width="79.140625" style="1" customWidth="1"/>
    <col min="4" max="4" width="14.42578125" style="1" bestFit="1" customWidth="1"/>
    <col min="5" max="5" width="21.140625" style="1" customWidth="1"/>
    <col min="6" max="6" width="20.140625" style="1" customWidth="1"/>
    <col min="7" max="7" width="17.5703125" style="1" customWidth="1"/>
    <col min="8" max="11" width="11.42578125" style="1"/>
    <col min="12" max="12" width="14.28515625" style="1" bestFit="1" customWidth="1"/>
    <col min="13" max="13" width="20.7109375" style="1" bestFit="1" customWidth="1"/>
    <col min="14" max="14" width="21.7109375" style="1" bestFit="1" customWidth="1"/>
    <col min="15" max="15" width="20.42578125" style="1" bestFit="1" customWidth="1"/>
    <col min="16" max="16384" width="11.42578125" style="1"/>
  </cols>
  <sheetData>
    <row r="3" spans="3:37">
      <c r="C3" s="988" t="s">
        <v>1097</v>
      </c>
      <c r="D3" s="988"/>
      <c r="E3" s="988"/>
      <c r="F3" s="30"/>
      <c r="G3" s="30"/>
    </row>
    <row r="4" spans="3:37" ht="30.75" customHeight="1">
      <c r="C4" s="988"/>
      <c r="D4" s="988"/>
      <c r="E4" s="988"/>
      <c r="F4" s="863"/>
      <c r="G4" s="863"/>
      <c r="AG4" s="332"/>
      <c r="AH4" s="332"/>
      <c r="AI4" s="861"/>
      <c r="AJ4" s="861"/>
      <c r="AK4" s="862"/>
    </row>
    <row r="5" spans="3:37">
      <c r="C5" s="951">
        <v>2021</v>
      </c>
      <c r="D5" s="951"/>
      <c r="E5" s="951"/>
      <c r="F5" s="31"/>
      <c r="G5" s="31"/>
      <c r="AG5" s="332"/>
      <c r="AH5" s="332"/>
      <c r="AI5" s="861"/>
      <c r="AJ5" s="861"/>
      <c r="AK5" s="862"/>
    </row>
    <row r="6" spans="3:37">
      <c r="C6" s="952" t="s">
        <v>702</v>
      </c>
      <c r="D6" s="952"/>
      <c r="E6" s="952"/>
      <c r="F6" s="31"/>
      <c r="G6" s="31"/>
      <c r="AG6" s="332"/>
      <c r="AH6" s="332"/>
      <c r="AI6" s="861"/>
      <c r="AJ6" s="861"/>
      <c r="AK6" s="862"/>
    </row>
    <row r="7" spans="3:37" ht="15.75" thickBot="1">
      <c r="C7" s="493"/>
      <c r="D7" s="493"/>
      <c r="E7" s="493"/>
      <c r="F7" s="31"/>
      <c r="G7" s="31"/>
      <c r="AG7" s="332"/>
      <c r="AH7" s="332"/>
      <c r="AI7" s="861"/>
      <c r="AJ7" s="861"/>
      <c r="AK7" s="862"/>
    </row>
    <row r="8" spans="3:37" ht="15.75" thickBot="1">
      <c r="C8" s="1249" t="s">
        <v>60</v>
      </c>
      <c r="D8" s="1250">
        <v>2021</v>
      </c>
      <c r="E8" s="1251"/>
      <c r="F8" s="823"/>
      <c r="G8" s="823"/>
      <c r="AF8" s="332"/>
      <c r="AG8" s="332"/>
      <c r="AH8" s="861"/>
      <c r="AI8" s="861"/>
      <c r="AJ8" s="862"/>
    </row>
    <row r="9" spans="3:37">
      <c r="C9" s="1052"/>
      <c r="D9" s="1249" t="s">
        <v>823</v>
      </c>
      <c r="E9" s="1251" t="s">
        <v>824</v>
      </c>
      <c r="AF9" s="332"/>
      <c r="AG9" s="332"/>
      <c r="AH9" s="861"/>
      <c r="AI9" s="861"/>
      <c r="AJ9" s="862"/>
    </row>
    <row r="10" spans="3:37" ht="15.75" thickBot="1">
      <c r="C10" s="1053"/>
      <c r="D10" s="1053"/>
      <c r="E10" s="1252"/>
      <c r="F10" s="864"/>
      <c r="N10" s="822">
        <v>5328201293349.9404</v>
      </c>
      <c r="AF10" s="332"/>
      <c r="AG10" s="332"/>
      <c r="AH10" s="861"/>
      <c r="AI10" s="861"/>
      <c r="AJ10" s="862"/>
    </row>
    <row r="11" spans="3:37">
      <c r="C11" s="800" t="s">
        <v>829</v>
      </c>
      <c r="D11" s="805">
        <v>18.959016609999999</v>
      </c>
      <c r="E11" s="809">
        <v>3.5582395570645023E-6</v>
      </c>
      <c r="F11" s="824"/>
      <c r="AE11" s="332"/>
      <c r="AF11" s="332"/>
      <c r="AG11" s="861"/>
      <c r="AH11" s="861"/>
      <c r="AI11" s="862"/>
    </row>
    <row r="12" spans="3:37">
      <c r="C12" s="801" t="s">
        <v>288</v>
      </c>
      <c r="D12" s="806">
        <v>0.15409249999999999</v>
      </c>
      <c r="E12" s="4">
        <v>2.8920172402705743E-8</v>
      </c>
      <c r="F12" s="824"/>
      <c r="AE12" s="332"/>
      <c r="AF12" s="332"/>
      <c r="AG12" s="861"/>
      <c r="AH12" s="861"/>
      <c r="AI12" s="862"/>
    </row>
    <row r="13" spans="3:37">
      <c r="C13" s="801" t="s">
        <v>294</v>
      </c>
      <c r="D13" s="806">
        <v>0.45408304999999999</v>
      </c>
      <c r="E13" s="4">
        <v>8.5222577939526267E-8</v>
      </c>
      <c r="F13" s="824"/>
      <c r="AE13" s="332"/>
      <c r="AF13" s="332"/>
      <c r="AG13" s="861"/>
      <c r="AH13" s="861"/>
      <c r="AI13" s="862"/>
    </row>
    <row r="14" spans="3:37">
      <c r="C14" s="801" t="s">
        <v>318</v>
      </c>
      <c r="D14" s="806">
        <v>4.3719000000000001E-2</v>
      </c>
      <c r="E14" s="4">
        <v>8.205208022933579E-9</v>
      </c>
      <c r="F14" s="824"/>
      <c r="AE14" s="332"/>
      <c r="AF14" s="332"/>
      <c r="AG14" s="861"/>
      <c r="AH14" s="861"/>
      <c r="AI14" s="862"/>
    </row>
    <row r="15" spans="3:37">
      <c r="C15" s="801" t="s">
        <v>326</v>
      </c>
      <c r="D15" s="806">
        <v>0.09</v>
      </c>
      <c r="E15" s="4">
        <v>1.6891253735538828E-8</v>
      </c>
      <c r="F15" s="824"/>
      <c r="AE15" s="332"/>
      <c r="AF15" s="332"/>
      <c r="AG15" s="861"/>
      <c r="AH15" s="861"/>
      <c r="AI15" s="862"/>
    </row>
    <row r="16" spans="3:37">
      <c r="C16" s="801" t="s">
        <v>830</v>
      </c>
      <c r="D16" s="806">
        <v>0.13</v>
      </c>
      <c r="E16" s="4">
        <v>2.439847761800053E-8</v>
      </c>
      <c r="F16" s="824"/>
      <c r="AE16" s="332"/>
      <c r="AF16" s="332"/>
      <c r="AG16" s="861"/>
      <c r="AH16" s="861"/>
      <c r="AI16" s="862"/>
    </row>
    <row r="17" spans="3:35">
      <c r="C17" s="801" t="s">
        <v>831</v>
      </c>
      <c r="D17" s="806">
        <v>0.25748997000000001</v>
      </c>
      <c r="E17" s="4">
        <v>4.8325871306958679E-8</v>
      </c>
      <c r="F17" s="824"/>
      <c r="AE17" s="332"/>
      <c r="AF17" s="332"/>
      <c r="AG17" s="861"/>
      <c r="AH17" s="861"/>
      <c r="AI17" s="862"/>
    </row>
    <row r="18" spans="3:35">
      <c r="C18" s="801" t="s">
        <v>333</v>
      </c>
      <c r="D18" s="806">
        <v>0.10481939999999999</v>
      </c>
      <c r="E18" s="4">
        <v>1.967256757563265E-8</v>
      </c>
      <c r="F18" s="824"/>
      <c r="AE18" s="332"/>
      <c r="AF18" s="332"/>
      <c r="AG18" s="861"/>
      <c r="AH18" s="861"/>
      <c r="AI18" s="862"/>
    </row>
    <row r="19" spans="3:35">
      <c r="C19" s="801" t="s">
        <v>334</v>
      </c>
      <c r="D19" s="806">
        <v>9.2799999999999994E-2</v>
      </c>
      <c r="E19" s="4">
        <v>1.7416759407311147E-8</v>
      </c>
      <c r="F19" s="824"/>
      <c r="AE19" s="332"/>
      <c r="AF19" s="332"/>
      <c r="AG19" s="861"/>
      <c r="AH19" s="861"/>
      <c r="AI19" s="862"/>
    </row>
    <row r="20" spans="3:35">
      <c r="C20" s="801" t="s">
        <v>832</v>
      </c>
      <c r="D20" s="806">
        <v>17.218087939999997</v>
      </c>
      <c r="E20" s="4">
        <v>3.2315010248373448E-6</v>
      </c>
      <c r="F20" s="824"/>
      <c r="AE20" s="332"/>
      <c r="AF20" s="332"/>
      <c r="AG20" s="861"/>
      <c r="AH20" s="861"/>
      <c r="AI20" s="862"/>
    </row>
    <row r="21" spans="3:35">
      <c r="C21" s="801" t="s">
        <v>346</v>
      </c>
      <c r="D21" s="806">
        <v>0.41392475000000001</v>
      </c>
      <c r="E21" s="4">
        <v>7.7685644218549738E-8</v>
      </c>
      <c r="F21" s="824"/>
      <c r="AE21" s="332"/>
      <c r="AF21" s="332"/>
      <c r="AG21" s="861"/>
      <c r="AH21" s="861"/>
      <c r="AI21" s="862"/>
    </row>
    <row r="22" spans="3:35">
      <c r="C22" s="802" t="s">
        <v>827</v>
      </c>
      <c r="D22" s="807">
        <v>9.0999830000000004E-2</v>
      </c>
      <c r="E22" s="809">
        <v>1.707890242689887E-8</v>
      </c>
      <c r="F22" s="824"/>
    </row>
    <row r="23" spans="3:35">
      <c r="C23" s="803" t="s">
        <v>441</v>
      </c>
      <c r="D23" s="808">
        <v>9.0999830000000004E-2</v>
      </c>
      <c r="E23" s="810">
        <v>1.707890242689887E-8</v>
      </c>
      <c r="F23" s="824"/>
    </row>
    <row r="24" spans="3:35" ht="15.75" thickBot="1">
      <c r="C24" s="804" t="s">
        <v>717</v>
      </c>
      <c r="D24" s="811">
        <v>19.050016439999997</v>
      </c>
      <c r="E24" s="812">
        <v>3.5753184594914007E-6</v>
      </c>
      <c r="F24" s="824"/>
    </row>
    <row r="25" spans="3:35">
      <c r="C25" s="788" t="s">
        <v>132</v>
      </c>
      <c r="D25" s="865"/>
      <c r="E25" s="865"/>
      <c r="F25" s="2"/>
      <c r="G25" s="2"/>
    </row>
    <row r="26" spans="3:35">
      <c r="C26" s="859" t="s">
        <v>825</v>
      </c>
      <c r="D26" s="27"/>
      <c r="E26" s="27"/>
      <c r="F26" s="27"/>
    </row>
    <row r="27" spans="3:35">
      <c r="C27" s="859" t="s">
        <v>488</v>
      </c>
    </row>
  </sheetData>
  <mergeCells count="7">
    <mergeCell ref="C3:E4"/>
    <mergeCell ref="C5:E5"/>
    <mergeCell ref="C6:E6"/>
    <mergeCell ref="C8:C10"/>
    <mergeCell ref="D8:E8"/>
    <mergeCell ref="D9:D10"/>
    <mergeCell ref="E9:E10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2718-B437-4B92-B9CC-0974F9DE4F8A}">
  <dimension ref="C3:AJ33"/>
  <sheetViews>
    <sheetView showGridLines="0" zoomScale="85" zoomScaleNormal="85" workbookViewId="0">
      <selection activeCell="C3" sqref="C3:E3"/>
    </sheetView>
  </sheetViews>
  <sheetFormatPr baseColWidth="10" defaultColWidth="11.42578125" defaultRowHeight="15"/>
  <cols>
    <col min="1" max="2" width="11.42578125" style="1"/>
    <col min="3" max="3" width="79.140625" style="1" customWidth="1"/>
    <col min="4" max="4" width="20.28515625" style="1" customWidth="1"/>
    <col min="5" max="5" width="21.140625" style="1" customWidth="1"/>
    <col min="6" max="8" width="11.42578125" style="1"/>
    <col min="9" max="9" width="21.7109375" style="696" bestFit="1" customWidth="1"/>
    <col min="10" max="10" width="14.28515625" style="1" bestFit="1" customWidth="1"/>
    <col min="11" max="11" width="20.7109375" style="1" bestFit="1" customWidth="1"/>
    <col min="12" max="12" width="11.42578125" style="1"/>
    <col min="13" max="13" width="20.42578125" style="1" bestFit="1" customWidth="1"/>
    <col min="14" max="35" width="11.42578125" style="1"/>
    <col min="36" max="36" width="24.85546875" style="1" bestFit="1" customWidth="1"/>
    <col min="37" max="16384" width="11.42578125" style="1"/>
  </cols>
  <sheetData>
    <row r="3" spans="3:35">
      <c r="C3" s="1048" t="s">
        <v>1093</v>
      </c>
      <c r="D3" s="1048"/>
      <c r="E3" s="1048"/>
    </row>
    <row r="4" spans="3:35">
      <c r="C4" s="951">
        <v>2021</v>
      </c>
      <c r="D4" s="951"/>
      <c r="E4" s="951"/>
    </row>
    <row r="5" spans="3:35">
      <c r="C5" s="952" t="s">
        <v>702</v>
      </c>
      <c r="D5" s="952"/>
      <c r="E5" s="952"/>
    </row>
    <row r="6" spans="3:35">
      <c r="C6" s="989"/>
      <c r="D6" s="989"/>
      <c r="E6" s="989"/>
    </row>
    <row r="7" spans="3:35">
      <c r="C7" s="1235" t="s">
        <v>60</v>
      </c>
      <c r="D7" s="1244">
        <v>2021</v>
      </c>
      <c r="E7" s="1245"/>
    </row>
    <row r="8" spans="3:35">
      <c r="C8" s="1231"/>
      <c r="D8" s="1235" t="s">
        <v>823</v>
      </c>
      <c r="E8" s="1235" t="s">
        <v>824</v>
      </c>
    </row>
    <row r="9" spans="3:35">
      <c r="C9" s="1232"/>
      <c r="D9" s="1232"/>
      <c r="E9" s="1232"/>
    </row>
    <row r="10" spans="3:35">
      <c r="C10" s="639" t="s">
        <v>197</v>
      </c>
      <c r="D10" s="616">
        <v>2.6283806000000003</v>
      </c>
      <c r="E10" s="640">
        <v>4.9329604031297543E-7</v>
      </c>
      <c r="AC10" s="332"/>
      <c r="AD10" s="332"/>
      <c r="AE10" s="861"/>
      <c r="AF10" s="861"/>
      <c r="AG10" s="862"/>
      <c r="AI10" s="28"/>
    </row>
    <row r="11" spans="3:35">
      <c r="C11" s="641" t="s">
        <v>198</v>
      </c>
      <c r="D11" s="619">
        <v>1.2095276000000001</v>
      </c>
      <c r="E11" s="642">
        <v>2.2700486213041461E-7</v>
      </c>
      <c r="AC11" s="332"/>
      <c r="AD11" s="332"/>
      <c r="AE11" s="861"/>
      <c r="AF11" s="861"/>
      <c r="AG11" s="862"/>
    </row>
    <row r="12" spans="3:35">
      <c r="C12" s="641" t="s">
        <v>199</v>
      </c>
      <c r="D12" s="619">
        <v>0.38585999999999998</v>
      </c>
      <c r="E12" s="642">
        <v>7.2418435182166807E-8</v>
      </c>
      <c r="I12" s="1"/>
      <c r="AC12" s="332"/>
      <c r="AD12" s="332"/>
      <c r="AE12" s="861"/>
      <c r="AF12" s="861"/>
      <c r="AG12" s="862"/>
    </row>
    <row r="13" spans="3:35">
      <c r="C13" s="641" t="s">
        <v>200</v>
      </c>
      <c r="D13" s="619">
        <v>0.81894100000000003</v>
      </c>
      <c r="E13" s="642">
        <v>1.5369933583817672E-7</v>
      </c>
      <c r="AC13" s="332"/>
      <c r="AD13" s="332"/>
      <c r="AE13" s="861"/>
      <c r="AF13" s="861"/>
      <c r="AG13" s="862"/>
    </row>
    <row r="14" spans="3:35">
      <c r="C14" s="641" t="s">
        <v>201</v>
      </c>
      <c r="D14" s="619">
        <v>0.21405199999999999</v>
      </c>
      <c r="E14" s="642">
        <v>4.0173407162217304E-8</v>
      </c>
      <c r="AC14" s="332"/>
      <c r="AD14" s="332"/>
      <c r="AE14" s="861"/>
      <c r="AF14" s="861"/>
      <c r="AG14" s="862"/>
    </row>
    <row r="15" spans="3:35">
      <c r="C15" s="639" t="s">
        <v>202</v>
      </c>
      <c r="D15" s="623">
        <v>0.93221200000000004</v>
      </c>
      <c r="E15" s="640">
        <v>1.749581047479347E-7</v>
      </c>
      <c r="AC15" s="332"/>
      <c r="AD15" s="332"/>
      <c r="AE15" s="861"/>
      <c r="AF15" s="861"/>
      <c r="AG15" s="862"/>
    </row>
    <row r="16" spans="3:35">
      <c r="C16" s="641" t="s">
        <v>206</v>
      </c>
      <c r="D16" s="619">
        <v>5.1920000000000001E-2</v>
      </c>
      <c r="E16" s="642">
        <v>9.7443765994352891E-9</v>
      </c>
      <c r="AC16" s="332"/>
      <c r="AD16" s="332"/>
      <c r="AE16" s="861"/>
      <c r="AF16" s="861"/>
      <c r="AG16" s="862"/>
    </row>
    <row r="17" spans="3:36">
      <c r="C17" s="641" t="s">
        <v>207</v>
      </c>
      <c r="D17" s="619">
        <v>5.1919999999999996E-3</v>
      </c>
      <c r="E17" s="642">
        <v>9.7443765994352891E-10</v>
      </c>
      <c r="AC17" s="332"/>
      <c r="AD17" s="332"/>
      <c r="AE17" s="861"/>
      <c r="AF17" s="861"/>
      <c r="AG17" s="862"/>
    </row>
    <row r="18" spans="3:36">
      <c r="C18" s="641" t="s">
        <v>208</v>
      </c>
      <c r="D18" s="619">
        <v>0.87509999999999999</v>
      </c>
      <c r="E18" s="642">
        <v>1.6423929048855588E-7</v>
      </c>
      <c r="AC18" s="332"/>
      <c r="AD18" s="332"/>
      <c r="AE18" s="861"/>
      <c r="AF18" s="861"/>
      <c r="AG18" s="862"/>
    </row>
    <row r="19" spans="3:36">
      <c r="C19" s="639" t="s">
        <v>212</v>
      </c>
      <c r="D19" s="623">
        <v>0.18467</v>
      </c>
      <c r="E19" s="640">
        <v>3.4658975859355061E-8</v>
      </c>
      <c r="AC19" s="332"/>
      <c r="AD19" s="332"/>
      <c r="AE19" s="861"/>
      <c r="AF19" s="861"/>
      <c r="AG19" s="862"/>
    </row>
    <row r="20" spans="3:36">
      <c r="C20" s="641" t="s">
        <v>214</v>
      </c>
      <c r="D20" s="619">
        <v>0.18467</v>
      </c>
      <c r="E20" s="642">
        <v>3.4658975859355061E-8</v>
      </c>
      <c r="AC20" s="332"/>
      <c r="AD20" s="332"/>
      <c r="AE20" s="861"/>
      <c r="AF20" s="861"/>
      <c r="AG20" s="862"/>
    </row>
    <row r="21" spans="3:36">
      <c r="C21" s="639" t="s">
        <v>215</v>
      </c>
      <c r="D21" s="623">
        <v>45195.912527169996</v>
      </c>
      <c r="E21" s="640">
        <v>8.482395847840515E-3</v>
      </c>
      <c r="AC21" s="332"/>
      <c r="AD21" s="332"/>
      <c r="AE21" s="861"/>
      <c r="AF21" s="861"/>
      <c r="AG21" s="862"/>
    </row>
    <row r="22" spans="3:36">
      <c r="C22" s="641" t="s">
        <v>217</v>
      </c>
      <c r="D22" s="619">
        <v>25513.011668229996</v>
      </c>
      <c r="E22" s="642">
        <v>4.7882972627315071E-3</v>
      </c>
      <c r="AC22" s="332"/>
      <c r="AD22" s="332"/>
      <c r="AE22" s="861"/>
      <c r="AF22" s="861"/>
      <c r="AG22" s="862"/>
    </row>
    <row r="23" spans="3:36">
      <c r="C23" s="641" t="s">
        <v>218</v>
      </c>
      <c r="D23" s="619">
        <v>6.7141999999999993E-2</v>
      </c>
      <c r="E23" s="642">
        <v>1.2601250647906089E-8</v>
      </c>
      <c r="AC23" s="332"/>
      <c r="AD23" s="332"/>
      <c r="AE23" s="861"/>
      <c r="AF23" s="861"/>
      <c r="AG23" s="862"/>
    </row>
    <row r="24" spans="3:36">
      <c r="C24" s="641" t="s">
        <v>219</v>
      </c>
      <c r="D24" s="619">
        <v>5.8283662200000004</v>
      </c>
      <c r="E24" s="642">
        <v>1.093871252062926E-6</v>
      </c>
      <c r="AC24" s="332"/>
      <c r="AD24" s="332"/>
      <c r="AE24" s="861"/>
      <c r="AF24" s="861"/>
      <c r="AG24" s="862"/>
    </row>
    <row r="25" spans="3:36">
      <c r="C25" s="641" t="s">
        <v>220</v>
      </c>
      <c r="D25" s="626">
        <v>19677.005350720006</v>
      </c>
      <c r="E25" s="642">
        <v>3.692992112606298E-3</v>
      </c>
      <c r="AC25" s="332"/>
      <c r="AD25" s="332"/>
      <c r="AE25" s="861"/>
      <c r="AF25" s="861"/>
      <c r="AG25" s="862"/>
    </row>
    <row r="26" spans="3:36">
      <c r="C26" s="535" t="s">
        <v>717</v>
      </c>
      <c r="D26" s="795">
        <v>45199.657789769997</v>
      </c>
      <c r="E26" s="537">
        <v>8.4830987609614359E-3</v>
      </c>
      <c r="X26" s="332"/>
      <c r="Y26" s="332"/>
      <c r="Z26" s="861"/>
      <c r="AA26" s="861"/>
      <c r="AB26" s="862"/>
    </row>
    <row r="27" spans="3:36">
      <c r="C27" s="788" t="s">
        <v>132</v>
      </c>
      <c r="I27" s="822">
        <v>5328201293349.9404</v>
      </c>
      <c r="Z27" s="332"/>
      <c r="AA27" s="332"/>
      <c r="AB27" s="861"/>
      <c r="AC27" s="861"/>
      <c r="AD27" s="862"/>
    </row>
    <row r="28" spans="3:36" ht="18" customHeight="1">
      <c r="C28" s="859" t="s">
        <v>825</v>
      </c>
      <c r="Z28" s="332"/>
      <c r="AA28" s="332"/>
      <c r="AB28" s="861"/>
      <c r="AC28" s="861"/>
      <c r="AD28" s="862"/>
    </row>
    <row r="29" spans="3:36">
      <c r="C29" s="859" t="s">
        <v>488</v>
      </c>
      <c r="Z29" s="332"/>
      <c r="AA29" s="332"/>
      <c r="AB29" s="861"/>
      <c r="AC29" s="861"/>
      <c r="AD29" s="862"/>
    </row>
    <row r="30" spans="3:36">
      <c r="Z30" s="332"/>
      <c r="AA30" s="332"/>
      <c r="AB30" s="861"/>
      <c r="AC30" s="861"/>
      <c r="AD30" s="862"/>
      <c r="AJ30" s="47">
        <v>4489239338399.999</v>
      </c>
    </row>
    <row r="31" spans="3:36">
      <c r="U31" s="332"/>
      <c r="V31" s="332"/>
      <c r="W31" s="861"/>
      <c r="X31" s="861"/>
      <c r="Y31" s="862"/>
    </row>
    <row r="32" spans="3:36">
      <c r="U32" s="332"/>
      <c r="V32" s="332"/>
      <c r="W32" s="861"/>
      <c r="X32" s="861"/>
      <c r="Y32" s="862"/>
    </row>
    <row r="33" spans="21:25">
      <c r="U33" s="332"/>
      <c r="V33" s="332"/>
      <c r="W33" s="861"/>
      <c r="X33" s="861"/>
      <c r="Y33" s="862"/>
    </row>
  </sheetData>
  <mergeCells count="8">
    <mergeCell ref="C3:E3"/>
    <mergeCell ref="C4:E4"/>
    <mergeCell ref="C5:E5"/>
    <mergeCell ref="C6:E6"/>
    <mergeCell ref="C7:C9"/>
    <mergeCell ref="D7:E7"/>
    <mergeCell ref="D8:D9"/>
    <mergeCell ref="E8:E9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11C9-6C51-4958-8A07-F763913558C9}">
  <dimension ref="C3:AL24"/>
  <sheetViews>
    <sheetView showGridLines="0" zoomScale="85" zoomScaleNormal="85" workbookViewId="0">
      <selection activeCell="E23" sqref="E23"/>
    </sheetView>
  </sheetViews>
  <sheetFormatPr baseColWidth="10" defaultColWidth="11.42578125" defaultRowHeight="15"/>
  <cols>
    <col min="1" max="2" width="11.42578125" style="1"/>
    <col min="3" max="3" width="62" style="1" customWidth="1"/>
    <col min="4" max="4" width="22.140625" style="1" customWidth="1"/>
    <col min="5" max="5" width="21.140625" style="1" customWidth="1"/>
    <col min="6" max="6" width="19.140625" style="1" customWidth="1"/>
    <col min="7" max="7" width="17.5703125" style="1" customWidth="1"/>
    <col min="8" max="10" width="11.42578125" style="1"/>
    <col min="11" max="11" width="21.7109375" style="1" bestFit="1" customWidth="1"/>
    <col min="12" max="12" width="14.28515625" style="1" bestFit="1" customWidth="1"/>
    <col min="13" max="13" width="20.7109375" style="1" bestFit="1" customWidth="1"/>
    <col min="14" max="14" width="11.42578125" style="1"/>
    <col min="15" max="15" width="20.42578125" style="1" bestFit="1" customWidth="1"/>
    <col min="16" max="37" width="11.42578125" style="1"/>
    <col min="38" max="38" width="24.85546875" style="1" bestFit="1" customWidth="1"/>
    <col min="39" max="16384" width="11.42578125" style="1"/>
  </cols>
  <sheetData>
    <row r="3" spans="3:38" ht="15" customHeight="1">
      <c r="C3" s="1048" t="s">
        <v>1094</v>
      </c>
      <c r="D3" s="1048"/>
      <c r="E3" s="1048"/>
      <c r="F3" s="1048"/>
      <c r="G3" s="1048"/>
    </row>
    <row r="4" spans="3:38" ht="15" customHeight="1">
      <c r="C4" s="1048"/>
      <c r="D4" s="1048"/>
      <c r="E4" s="1048"/>
      <c r="F4" s="1048"/>
      <c r="G4" s="1048"/>
    </row>
    <row r="5" spans="3:38">
      <c r="C5" s="951">
        <v>2021</v>
      </c>
      <c r="D5" s="951"/>
      <c r="E5" s="951"/>
      <c r="F5" s="951"/>
      <c r="G5" s="951"/>
      <c r="K5" s="822">
        <v>5328201293349.9404</v>
      </c>
      <c r="AB5" s="332"/>
      <c r="AC5" s="332"/>
      <c r="AD5" s="861"/>
      <c r="AE5" s="861"/>
      <c r="AF5" s="862"/>
    </row>
    <row r="6" spans="3:38">
      <c r="C6" s="952" t="s">
        <v>702</v>
      </c>
      <c r="D6" s="952"/>
      <c r="E6" s="952"/>
      <c r="F6" s="952"/>
      <c r="G6" s="952"/>
      <c r="AB6" s="332"/>
      <c r="AC6" s="332"/>
      <c r="AD6" s="861"/>
      <c r="AE6" s="861"/>
      <c r="AF6" s="862"/>
      <c r="AL6" s="47">
        <v>4489239338399.999</v>
      </c>
    </row>
    <row r="7" spans="3:38">
      <c r="C7" s="496"/>
      <c r="D7" s="496"/>
      <c r="E7" s="496"/>
      <c r="F7" s="496"/>
      <c r="G7" s="496"/>
      <c r="AB7" s="332"/>
      <c r="AC7" s="332"/>
      <c r="AD7" s="861"/>
      <c r="AE7" s="861"/>
      <c r="AF7" s="862"/>
      <c r="AL7" s="47"/>
    </row>
    <row r="8" spans="3:38">
      <c r="C8" s="1239" t="s">
        <v>60</v>
      </c>
      <c r="D8" s="1239">
        <v>2021</v>
      </c>
      <c r="E8" s="1239"/>
      <c r="F8" s="1239"/>
      <c r="G8" s="1239"/>
      <c r="AB8" s="332"/>
      <c r="AC8" s="332"/>
      <c r="AD8" s="861"/>
      <c r="AE8" s="861"/>
      <c r="AF8" s="862"/>
    </row>
    <row r="9" spans="3:38">
      <c r="C9" s="1239"/>
      <c r="D9" s="1239" t="s">
        <v>719</v>
      </c>
      <c r="E9" s="1239"/>
      <c r="F9" s="1239" t="s">
        <v>194</v>
      </c>
      <c r="G9" s="1237" t="s">
        <v>824</v>
      </c>
      <c r="AB9" s="332"/>
      <c r="AC9" s="332"/>
      <c r="AD9" s="861"/>
      <c r="AE9" s="861"/>
      <c r="AF9" s="862"/>
    </row>
    <row r="10" spans="3:38" ht="60">
      <c r="C10" s="1239"/>
      <c r="D10" s="796" t="s">
        <v>826</v>
      </c>
      <c r="E10" s="796" t="s">
        <v>827</v>
      </c>
      <c r="F10" s="1239"/>
      <c r="G10" s="1237"/>
      <c r="AB10" s="332"/>
      <c r="AC10" s="332"/>
      <c r="AD10" s="861"/>
      <c r="AE10" s="861"/>
      <c r="AF10" s="862"/>
    </row>
    <row r="11" spans="3:38">
      <c r="C11" s="615" t="s">
        <v>197</v>
      </c>
      <c r="D11" s="616">
        <v>0.67141472000000002</v>
      </c>
      <c r="E11" s="616">
        <v>0</v>
      </c>
      <c r="F11" s="616">
        <v>0.67141472000000002</v>
      </c>
      <c r="G11" s="617">
        <v>1.2601151552550839E-7</v>
      </c>
    </row>
    <row r="12" spans="3:38">
      <c r="C12" s="618" t="s">
        <v>198</v>
      </c>
      <c r="D12" s="619">
        <v>0.41392475000000001</v>
      </c>
      <c r="E12" s="619">
        <v>0</v>
      </c>
      <c r="F12" s="619">
        <v>0.41392475000000001</v>
      </c>
      <c r="G12" s="620">
        <v>7.7685644218549738E-8</v>
      </c>
    </row>
    <row r="13" spans="3:38">
      <c r="C13" s="618" t="s">
        <v>201</v>
      </c>
      <c r="D13" s="619">
        <v>0.25748997000000001</v>
      </c>
      <c r="E13" s="619">
        <v>0</v>
      </c>
      <c r="F13" s="619">
        <v>0.25748997000000001</v>
      </c>
      <c r="G13" s="620">
        <v>4.8325871306958679E-8</v>
      </c>
    </row>
    <row r="14" spans="3:38">
      <c r="C14" s="622" t="s">
        <v>202</v>
      </c>
      <c r="D14" s="623">
        <v>0.87189455000000005</v>
      </c>
      <c r="E14" s="623">
        <v>0</v>
      </c>
      <c r="F14" s="623">
        <v>0.87189455000000005</v>
      </c>
      <c r="G14" s="624">
        <v>1.6363768971870498E-7</v>
      </c>
    </row>
    <row r="15" spans="3:38">
      <c r="C15" s="618" t="s">
        <v>203</v>
      </c>
      <c r="D15" s="619">
        <v>0.4178115</v>
      </c>
      <c r="E15" s="619">
        <v>0</v>
      </c>
      <c r="F15" s="619">
        <v>0.4178115</v>
      </c>
      <c r="G15" s="620">
        <v>7.8415111779178683E-8</v>
      </c>
    </row>
    <row r="16" spans="3:38">
      <c r="C16" s="618" t="s">
        <v>204</v>
      </c>
      <c r="D16" s="619">
        <v>0.45408304999999999</v>
      </c>
      <c r="E16" s="619">
        <v>0</v>
      </c>
      <c r="F16" s="619">
        <v>0.45408304999999999</v>
      </c>
      <c r="G16" s="620">
        <v>8.5222577939526267E-8</v>
      </c>
    </row>
    <row r="17" spans="3:7">
      <c r="C17" s="622" t="s">
        <v>215</v>
      </c>
      <c r="D17" s="623">
        <v>17.415707340000001</v>
      </c>
      <c r="E17" s="623">
        <v>9.0999830000000004E-2</v>
      </c>
      <c r="F17" s="623">
        <v>17.506707169999999</v>
      </c>
      <c r="G17" s="624">
        <v>3.2856692542471873E-6</v>
      </c>
    </row>
    <row r="18" spans="3:7">
      <c r="C18" s="618" t="s">
        <v>217</v>
      </c>
      <c r="D18" s="619">
        <v>17.21808794</v>
      </c>
      <c r="E18" s="619">
        <v>0</v>
      </c>
      <c r="F18" s="619">
        <v>17.21808794</v>
      </c>
      <c r="G18" s="620">
        <v>3.2315010248373452E-6</v>
      </c>
    </row>
    <row r="19" spans="3:7">
      <c r="C19" s="618" t="s">
        <v>218</v>
      </c>
      <c r="D19" s="619">
        <v>0.1976194</v>
      </c>
      <c r="E19" s="619">
        <v>0</v>
      </c>
      <c r="F19" s="619">
        <v>0.1976194</v>
      </c>
      <c r="G19" s="620">
        <v>3.7089326982943798E-8</v>
      </c>
    </row>
    <row r="20" spans="3:7">
      <c r="C20" s="643" t="s">
        <v>220</v>
      </c>
      <c r="D20" s="626">
        <v>0</v>
      </c>
      <c r="E20" s="626">
        <v>9.0999830000000004E-2</v>
      </c>
      <c r="F20" s="626">
        <v>9.0999830000000004E-2</v>
      </c>
      <c r="G20" s="627">
        <v>1.707890242689887E-8</v>
      </c>
    </row>
    <row r="21" spans="3:7">
      <c r="C21" s="796" t="s">
        <v>717</v>
      </c>
      <c r="D21" s="797">
        <v>18.959016609999999</v>
      </c>
      <c r="E21" s="797">
        <v>9.0999830000000004E-2</v>
      </c>
      <c r="F21" s="797">
        <v>19.050016439999997</v>
      </c>
      <c r="G21" s="798">
        <v>3.5753184594914007E-6</v>
      </c>
    </row>
    <row r="22" spans="3:7" ht="15" customHeight="1">
      <c r="C22" s="788" t="s">
        <v>132</v>
      </c>
      <c r="D22" s="2"/>
      <c r="E22" s="2"/>
      <c r="F22" s="2"/>
      <c r="G22" s="2"/>
    </row>
    <row r="23" spans="3:7">
      <c r="C23" s="859" t="s">
        <v>825</v>
      </c>
      <c r="D23" s="27"/>
      <c r="E23" s="27"/>
      <c r="F23" s="27"/>
    </row>
    <row r="24" spans="3:7">
      <c r="C24" s="859" t="s">
        <v>488</v>
      </c>
    </row>
  </sheetData>
  <mergeCells count="8">
    <mergeCell ref="C3:G4"/>
    <mergeCell ref="C5:G5"/>
    <mergeCell ref="C6:G6"/>
    <mergeCell ref="C8:C10"/>
    <mergeCell ref="D8:G8"/>
    <mergeCell ref="D9:E9"/>
    <mergeCell ref="F9:F10"/>
    <mergeCell ref="G9:G10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AA9E-C963-46F1-B66E-9B9B06DC1FDC}">
  <dimension ref="B3:N18"/>
  <sheetViews>
    <sheetView showGridLines="0" zoomScale="85" zoomScaleNormal="85" workbookViewId="0">
      <selection activeCell="D35" sqref="D35"/>
    </sheetView>
  </sheetViews>
  <sheetFormatPr baseColWidth="10" defaultColWidth="11.42578125" defaultRowHeight="15"/>
  <cols>
    <col min="1" max="1" width="11.42578125" style="1"/>
    <col min="2" max="2" width="86.28515625" style="1" customWidth="1"/>
    <col min="3" max="3" width="18.7109375" style="1" customWidth="1"/>
    <col min="4" max="13" width="11.42578125" style="1"/>
    <col min="14" max="14" width="15.140625" style="1" customWidth="1"/>
    <col min="15" max="16384" width="11.42578125" style="1"/>
  </cols>
  <sheetData>
    <row r="3" spans="2:14" ht="15" customHeight="1">
      <c r="B3" s="988" t="s">
        <v>1095</v>
      </c>
      <c r="C3" s="988"/>
      <c r="D3" s="988"/>
      <c r="E3" s="92"/>
      <c r="F3" s="92"/>
    </row>
    <row r="4" spans="2:14">
      <c r="B4" s="951">
        <v>2021</v>
      </c>
      <c r="C4" s="951"/>
      <c r="D4" s="951"/>
      <c r="E4" s="30"/>
      <c r="F4" s="30"/>
    </row>
    <row r="5" spans="2:14">
      <c r="B5" s="952" t="s">
        <v>702</v>
      </c>
      <c r="C5" s="952"/>
      <c r="D5" s="952"/>
      <c r="E5" s="31"/>
      <c r="F5" s="31"/>
    </row>
    <row r="6" spans="2:14">
      <c r="B6" s="493"/>
      <c r="C6" s="493"/>
      <c r="D6" s="493"/>
    </row>
    <row r="7" spans="2:14">
      <c r="B7" s="1235" t="s">
        <v>60</v>
      </c>
      <c r="C7" s="1244">
        <v>2021</v>
      </c>
      <c r="D7" s="1245"/>
    </row>
    <row r="8" spans="2:14">
      <c r="B8" s="1231"/>
      <c r="C8" s="1235" t="s">
        <v>823</v>
      </c>
      <c r="D8" s="1235" t="s">
        <v>824</v>
      </c>
      <c r="N8" s="821"/>
    </row>
    <row r="9" spans="2:14">
      <c r="B9" s="1232"/>
      <c r="C9" s="1232"/>
      <c r="D9" s="1232"/>
      <c r="N9" s="821">
        <v>5328201293349.9404</v>
      </c>
    </row>
    <row r="10" spans="2:14">
      <c r="B10" s="799" t="s">
        <v>833</v>
      </c>
      <c r="C10" s="814">
        <v>360.56803553999998</v>
      </c>
      <c r="D10" s="815">
        <v>6.7671624191454678E-5</v>
      </c>
      <c r="N10" s="821"/>
    </row>
    <row r="11" spans="2:14">
      <c r="B11" s="637" t="s">
        <v>163</v>
      </c>
      <c r="C11" s="818">
        <v>278.18079999999998</v>
      </c>
      <c r="D11" s="816">
        <v>5.2209138635057557E-5</v>
      </c>
    </row>
    <row r="12" spans="2:14">
      <c r="B12" s="637" t="s">
        <v>167</v>
      </c>
      <c r="C12" s="818">
        <v>82.387235539999992</v>
      </c>
      <c r="D12" s="816">
        <v>1.5462485556397134E-5</v>
      </c>
    </row>
    <row r="13" spans="2:14">
      <c r="B13" s="813" t="s">
        <v>829</v>
      </c>
      <c r="C13" s="819">
        <v>1356.9592</v>
      </c>
      <c r="D13" s="815">
        <v>2.5467491284415311E-4</v>
      </c>
    </row>
    <row r="14" spans="2:14">
      <c r="B14" s="638" t="s">
        <v>832</v>
      </c>
      <c r="C14" s="820">
        <v>1356.9592</v>
      </c>
      <c r="D14" s="817">
        <v>2.5467491284415311E-4</v>
      </c>
    </row>
    <row r="15" spans="2:14">
      <c r="B15" s="535" t="s">
        <v>717</v>
      </c>
      <c r="C15" s="795">
        <v>1717.52723554</v>
      </c>
      <c r="D15" s="537">
        <v>3.2234653703560782E-4</v>
      </c>
    </row>
    <row r="16" spans="2:14">
      <c r="B16" s="788" t="s">
        <v>132</v>
      </c>
      <c r="C16" s="860"/>
      <c r="D16" s="860"/>
    </row>
    <row r="17" spans="2:4">
      <c r="B17" s="859" t="s">
        <v>825</v>
      </c>
      <c r="C17" s="27"/>
      <c r="D17" s="27"/>
    </row>
    <row r="18" spans="2:4">
      <c r="B18" s="859" t="s">
        <v>488</v>
      </c>
    </row>
  </sheetData>
  <mergeCells count="7">
    <mergeCell ref="B3:D3"/>
    <mergeCell ref="B4:D4"/>
    <mergeCell ref="B5:D5"/>
    <mergeCell ref="B7:B9"/>
    <mergeCell ref="C7:D7"/>
    <mergeCell ref="C8:C9"/>
    <mergeCell ref="D8:D9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ED9F-5A2C-4FF7-A318-1B2BC0E7714A}">
  <dimension ref="B1:J23"/>
  <sheetViews>
    <sheetView showGridLines="0" workbookViewId="0">
      <selection activeCell="C11" sqref="C11"/>
    </sheetView>
  </sheetViews>
  <sheetFormatPr baseColWidth="10" defaultColWidth="11.5703125" defaultRowHeight="15"/>
  <cols>
    <col min="1" max="1" width="11.5703125" style="853"/>
    <col min="2" max="2" width="56.28515625" style="853" customWidth="1"/>
    <col min="3" max="3" width="22.42578125" style="853" bestFit="1" customWidth="1"/>
    <col min="4" max="4" width="10.28515625" style="853" customWidth="1"/>
    <col min="5" max="5" width="17.7109375" style="853" customWidth="1"/>
    <col min="6" max="6" width="17.5703125" style="853" bestFit="1" customWidth="1"/>
    <col min="7" max="8" width="15.85546875" style="853" bestFit="1" customWidth="1"/>
    <col min="9" max="9" width="16.28515625" style="853" customWidth="1"/>
    <col min="10" max="257" width="11.5703125" style="853"/>
    <col min="258" max="258" width="38.42578125" style="853" customWidth="1"/>
    <col min="259" max="259" width="17.140625" style="853" customWidth="1"/>
    <col min="260" max="260" width="10.28515625" style="853" customWidth="1"/>
    <col min="261" max="261" width="17.7109375" style="853" customWidth="1"/>
    <col min="262" max="264" width="11.5703125" style="853"/>
    <col min="265" max="265" width="16.28515625" style="853" customWidth="1"/>
    <col min="266" max="513" width="11.5703125" style="853"/>
    <col min="514" max="514" width="38.42578125" style="853" customWidth="1"/>
    <col min="515" max="515" width="17.140625" style="853" customWidth="1"/>
    <col min="516" max="516" width="10.28515625" style="853" customWidth="1"/>
    <col min="517" max="517" width="17.7109375" style="853" customWidth="1"/>
    <col min="518" max="520" width="11.5703125" style="853"/>
    <col min="521" max="521" width="16.28515625" style="853" customWidth="1"/>
    <col min="522" max="769" width="11.5703125" style="853"/>
    <col min="770" max="770" width="38.42578125" style="853" customWidth="1"/>
    <col min="771" max="771" width="17.140625" style="853" customWidth="1"/>
    <col min="772" max="772" width="10.28515625" style="853" customWidth="1"/>
    <col min="773" max="773" width="17.7109375" style="853" customWidth="1"/>
    <col min="774" max="776" width="11.5703125" style="853"/>
    <col min="777" max="777" width="16.28515625" style="853" customWidth="1"/>
    <col min="778" max="1025" width="11.5703125" style="853"/>
    <col min="1026" max="1026" width="38.42578125" style="853" customWidth="1"/>
    <col min="1027" max="1027" width="17.140625" style="853" customWidth="1"/>
    <col min="1028" max="1028" width="10.28515625" style="853" customWidth="1"/>
    <col min="1029" max="1029" width="17.7109375" style="853" customWidth="1"/>
    <col min="1030" max="1032" width="11.5703125" style="853"/>
    <col min="1033" max="1033" width="16.28515625" style="853" customWidth="1"/>
    <col min="1034" max="1281" width="11.5703125" style="853"/>
    <col min="1282" max="1282" width="38.42578125" style="853" customWidth="1"/>
    <col min="1283" max="1283" width="17.140625" style="853" customWidth="1"/>
    <col min="1284" max="1284" width="10.28515625" style="853" customWidth="1"/>
    <col min="1285" max="1285" width="17.7109375" style="853" customWidth="1"/>
    <col min="1286" max="1288" width="11.5703125" style="853"/>
    <col min="1289" max="1289" width="16.28515625" style="853" customWidth="1"/>
    <col min="1290" max="1537" width="11.5703125" style="853"/>
    <col min="1538" max="1538" width="38.42578125" style="853" customWidth="1"/>
    <col min="1539" max="1539" width="17.140625" style="853" customWidth="1"/>
    <col min="1540" max="1540" width="10.28515625" style="853" customWidth="1"/>
    <col min="1541" max="1541" width="17.7109375" style="853" customWidth="1"/>
    <col min="1542" max="1544" width="11.5703125" style="853"/>
    <col min="1545" max="1545" width="16.28515625" style="853" customWidth="1"/>
    <col min="1546" max="1793" width="11.5703125" style="853"/>
    <col min="1794" max="1794" width="38.42578125" style="853" customWidth="1"/>
    <col min="1795" max="1795" width="17.140625" style="853" customWidth="1"/>
    <col min="1796" max="1796" width="10.28515625" style="853" customWidth="1"/>
    <col min="1797" max="1797" width="17.7109375" style="853" customWidth="1"/>
    <col min="1798" max="1800" width="11.5703125" style="853"/>
    <col min="1801" max="1801" width="16.28515625" style="853" customWidth="1"/>
    <col min="1802" max="2049" width="11.5703125" style="853"/>
    <col min="2050" max="2050" width="38.42578125" style="853" customWidth="1"/>
    <col min="2051" max="2051" width="17.140625" style="853" customWidth="1"/>
    <col min="2052" max="2052" width="10.28515625" style="853" customWidth="1"/>
    <col min="2053" max="2053" width="17.7109375" style="853" customWidth="1"/>
    <col min="2054" max="2056" width="11.5703125" style="853"/>
    <col min="2057" max="2057" width="16.28515625" style="853" customWidth="1"/>
    <col min="2058" max="2305" width="11.5703125" style="853"/>
    <col min="2306" max="2306" width="38.42578125" style="853" customWidth="1"/>
    <col min="2307" max="2307" width="17.140625" style="853" customWidth="1"/>
    <col min="2308" max="2308" width="10.28515625" style="853" customWidth="1"/>
    <col min="2309" max="2309" width="17.7109375" style="853" customWidth="1"/>
    <col min="2310" max="2312" width="11.5703125" style="853"/>
    <col min="2313" max="2313" width="16.28515625" style="853" customWidth="1"/>
    <col min="2314" max="2561" width="11.5703125" style="853"/>
    <col min="2562" max="2562" width="38.42578125" style="853" customWidth="1"/>
    <col min="2563" max="2563" width="17.140625" style="853" customWidth="1"/>
    <col min="2564" max="2564" width="10.28515625" style="853" customWidth="1"/>
    <col min="2565" max="2565" width="17.7109375" style="853" customWidth="1"/>
    <col min="2566" max="2568" width="11.5703125" style="853"/>
    <col min="2569" max="2569" width="16.28515625" style="853" customWidth="1"/>
    <col min="2570" max="2817" width="11.5703125" style="853"/>
    <col min="2818" max="2818" width="38.42578125" style="853" customWidth="1"/>
    <col min="2819" max="2819" width="17.140625" style="853" customWidth="1"/>
    <col min="2820" max="2820" width="10.28515625" style="853" customWidth="1"/>
    <col min="2821" max="2821" width="17.7109375" style="853" customWidth="1"/>
    <col min="2822" max="2824" width="11.5703125" style="853"/>
    <col min="2825" max="2825" width="16.28515625" style="853" customWidth="1"/>
    <col min="2826" max="3073" width="11.5703125" style="853"/>
    <col min="3074" max="3074" width="38.42578125" style="853" customWidth="1"/>
    <col min="3075" max="3075" width="17.140625" style="853" customWidth="1"/>
    <col min="3076" max="3076" width="10.28515625" style="853" customWidth="1"/>
    <col min="3077" max="3077" width="17.7109375" style="853" customWidth="1"/>
    <col min="3078" max="3080" width="11.5703125" style="853"/>
    <col min="3081" max="3081" width="16.28515625" style="853" customWidth="1"/>
    <col min="3082" max="3329" width="11.5703125" style="853"/>
    <col min="3330" max="3330" width="38.42578125" style="853" customWidth="1"/>
    <col min="3331" max="3331" width="17.140625" style="853" customWidth="1"/>
    <col min="3332" max="3332" width="10.28515625" style="853" customWidth="1"/>
    <col min="3333" max="3333" width="17.7109375" style="853" customWidth="1"/>
    <col min="3334" max="3336" width="11.5703125" style="853"/>
    <col min="3337" max="3337" width="16.28515625" style="853" customWidth="1"/>
    <col min="3338" max="3585" width="11.5703125" style="853"/>
    <col min="3586" max="3586" width="38.42578125" style="853" customWidth="1"/>
    <col min="3587" max="3587" width="17.140625" style="853" customWidth="1"/>
    <col min="3588" max="3588" width="10.28515625" style="853" customWidth="1"/>
    <col min="3589" max="3589" width="17.7109375" style="853" customWidth="1"/>
    <col min="3590" max="3592" width="11.5703125" style="853"/>
    <col min="3593" max="3593" width="16.28515625" style="853" customWidth="1"/>
    <col min="3594" max="3841" width="11.5703125" style="853"/>
    <col min="3842" max="3842" width="38.42578125" style="853" customWidth="1"/>
    <col min="3843" max="3843" width="17.140625" style="853" customWidth="1"/>
    <col min="3844" max="3844" width="10.28515625" style="853" customWidth="1"/>
    <col min="3845" max="3845" width="17.7109375" style="853" customWidth="1"/>
    <col min="3846" max="3848" width="11.5703125" style="853"/>
    <col min="3849" max="3849" width="16.28515625" style="853" customWidth="1"/>
    <col min="3850" max="4097" width="11.5703125" style="853"/>
    <col min="4098" max="4098" width="38.42578125" style="853" customWidth="1"/>
    <col min="4099" max="4099" width="17.140625" style="853" customWidth="1"/>
    <col min="4100" max="4100" width="10.28515625" style="853" customWidth="1"/>
    <col min="4101" max="4101" width="17.7109375" style="853" customWidth="1"/>
    <col min="4102" max="4104" width="11.5703125" style="853"/>
    <col min="4105" max="4105" width="16.28515625" style="853" customWidth="1"/>
    <col min="4106" max="4353" width="11.5703125" style="853"/>
    <col min="4354" max="4354" width="38.42578125" style="853" customWidth="1"/>
    <col min="4355" max="4355" width="17.140625" style="853" customWidth="1"/>
    <col min="4356" max="4356" width="10.28515625" style="853" customWidth="1"/>
    <col min="4357" max="4357" width="17.7109375" style="853" customWidth="1"/>
    <col min="4358" max="4360" width="11.5703125" style="853"/>
    <col min="4361" max="4361" width="16.28515625" style="853" customWidth="1"/>
    <col min="4362" max="4609" width="11.5703125" style="853"/>
    <col min="4610" max="4610" width="38.42578125" style="853" customWidth="1"/>
    <col min="4611" max="4611" width="17.140625" style="853" customWidth="1"/>
    <col min="4612" max="4612" width="10.28515625" style="853" customWidth="1"/>
    <col min="4613" max="4613" width="17.7109375" style="853" customWidth="1"/>
    <col min="4614" max="4616" width="11.5703125" style="853"/>
    <col min="4617" max="4617" width="16.28515625" style="853" customWidth="1"/>
    <col min="4618" max="4865" width="11.5703125" style="853"/>
    <col min="4866" max="4866" width="38.42578125" style="853" customWidth="1"/>
    <col min="4867" max="4867" width="17.140625" style="853" customWidth="1"/>
    <col min="4868" max="4868" width="10.28515625" style="853" customWidth="1"/>
    <col min="4869" max="4869" width="17.7109375" style="853" customWidth="1"/>
    <col min="4870" max="4872" width="11.5703125" style="853"/>
    <col min="4873" max="4873" width="16.28515625" style="853" customWidth="1"/>
    <col min="4874" max="5121" width="11.5703125" style="853"/>
    <col min="5122" max="5122" width="38.42578125" style="853" customWidth="1"/>
    <col min="5123" max="5123" width="17.140625" style="853" customWidth="1"/>
    <col min="5124" max="5124" width="10.28515625" style="853" customWidth="1"/>
    <col min="5125" max="5125" width="17.7109375" style="853" customWidth="1"/>
    <col min="5126" max="5128" width="11.5703125" style="853"/>
    <col min="5129" max="5129" width="16.28515625" style="853" customWidth="1"/>
    <col min="5130" max="5377" width="11.5703125" style="853"/>
    <col min="5378" max="5378" width="38.42578125" style="853" customWidth="1"/>
    <col min="5379" max="5379" width="17.140625" style="853" customWidth="1"/>
    <col min="5380" max="5380" width="10.28515625" style="853" customWidth="1"/>
    <col min="5381" max="5381" width="17.7109375" style="853" customWidth="1"/>
    <col min="5382" max="5384" width="11.5703125" style="853"/>
    <col min="5385" max="5385" width="16.28515625" style="853" customWidth="1"/>
    <col min="5386" max="5633" width="11.5703125" style="853"/>
    <col min="5634" max="5634" width="38.42578125" style="853" customWidth="1"/>
    <col min="5635" max="5635" width="17.140625" style="853" customWidth="1"/>
    <col min="5636" max="5636" width="10.28515625" style="853" customWidth="1"/>
    <col min="5637" max="5637" width="17.7109375" style="853" customWidth="1"/>
    <col min="5638" max="5640" width="11.5703125" style="853"/>
    <col min="5641" max="5641" width="16.28515625" style="853" customWidth="1"/>
    <col min="5642" max="5889" width="11.5703125" style="853"/>
    <col min="5890" max="5890" width="38.42578125" style="853" customWidth="1"/>
    <col min="5891" max="5891" width="17.140625" style="853" customWidth="1"/>
    <col min="5892" max="5892" width="10.28515625" style="853" customWidth="1"/>
    <col min="5893" max="5893" width="17.7109375" style="853" customWidth="1"/>
    <col min="5894" max="5896" width="11.5703125" style="853"/>
    <col min="5897" max="5897" width="16.28515625" style="853" customWidth="1"/>
    <col min="5898" max="6145" width="11.5703125" style="853"/>
    <col min="6146" max="6146" width="38.42578125" style="853" customWidth="1"/>
    <col min="6147" max="6147" width="17.140625" style="853" customWidth="1"/>
    <col min="6148" max="6148" width="10.28515625" style="853" customWidth="1"/>
    <col min="6149" max="6149" width="17.7109375" style="853" customWidth="1"/>
    <col min="6150" max="6152" width="11.5703125" style="853"/>
    <col min="6153" max="6153" width="16.28515625" style="853" customWidth="1"/>
    <col min="6154" max="6401" width="11.5703125" style="853"/>
    <col min="6402" max="6402" width="38.42578125" style="853" customWidth="1"/>
    <col min="6403" max="6403" width="17.140625" style="853" customWidth="1"/>
    <col min="6404" max="6404" width="10.28515625" style="853" customWidth="1"/>
    <col min="6405" max="6405" width="17.7109375" style="853" customWidth="1"/>
    <col min="6406" max="6408" width="11.5703125" style="853"/>
    <col min="6409" max="6409" width="16.28515625" style="853" customWidth="1"/>
    <col min="6410" max="6657" width="11.5703125" style="853"/>
    <col min="6658" max="6658" width="38.42578125" style="853" customWidth="1"/>
    <col min="6659" max="6659" width="17.140625" style="853" customWidth="1"/>
    <col min="6660" max="6660" width="10.28515625" style="853" customWidth="1"/>
    <col min="6661" max="6661" width="17.7109375" style="853" customWidth="1"/>
    <col min="6662" max="6664" width="11.5703125" style="853"/>
    <col min="6665" max="6665" width="16.28515625" style="853" customWidth="1"/>
    <col min="6666" max="6913" width="11.5703125" style="853"/>
    <col min="6914" max="6914" width="38.42578125" style="853" customWidth="1"/>
    <col min="6915" max="6915" width="17.140625" style="853" customWidth="1"/>
    <col min="6916" max="6916" width="10.28515625" style="853" customWidth="1"/>
    <col min="6917" max="6917" width="17.7109375" style="853" customWidth="1"/>
    <col min="6918" max="6920" width="11.5703125" style="853"/>
    <col min="6921" max="6921" width="16.28515625" style="853" customWidth="1"/>
    <col min="6922" max="7169" width="11.5703125" style="853"/>
    <col min="7170" max="7170" width="38.42578125" style="853" customWidth="1"/>
    <col min="7171" max="7171" width="17.140625" style="853" customWidth="1"/>
    <col min="7172" max="7172" width="10.28515625" style="853" customWidth="1"/>
    <col min="7173" max="7173" width="17.7109375" style="853" customWidth="1"/>
    <col min="7174" max="7176" width="11.5703125" style="853"/>
    <col min="7177" max="7177" width="16.28515625" style="853" customWidth="1"/>
    <col min="7178" max="7425" width="11.5703125" style="853"/>
    <col min="7426" max="7426" width="38.42578125" style="853" customWidth="1"/>
    <col min="7427" max="7427" width="17.140625" style="853" customWidth="1"/>
    <col min="7428" max="7428" width="10.28515625" style="853" customWidth="1"/>
    <col min="7429" max="7429" width="17.7109375" style="853" customWidth="1"/>
    <col min="7430" max="7432" width="11.5703125" style="853"/>
    <col min="7433" max="7433" width="16.28515625" style="853" customWidth="1"/>
    <col min="7434" max="7681" width="11.5703125" style="853"/>
    <col min="7682" max="7682" width="38.42578125" style="853" customWidth="1"/>
    <col min="7683" max="7683" width="17.140625" style="853" customWidth="1"/>
    <col min="7684" max="7684" width="10.28515625" style="853" customWidth="1"/>
    <col min="7685" max="7685" width="17.7109375" style="853" customWidth="1"/>
    <col min="7686" max="7688" width="11.5703125" style="853"/>
    <col min="7689" max="7689" width="16.28515625" style="853" customWidth="1"/>
    <col min="7690" max="7937" width="11.5703125" style="853"/>
    <col min="7938" max="7938" width="38.42578125" style="853" customWidth="1"/>
    <col min="7939" max="7939" width="17.140625" style="853" customWidth="1"/>
    <col min="7940" max="7940" width="10.28515625" style="853" customWidth="1"/>
    <col min="7941" max="7941" width="17.7109375" style="853" customWidth="1"/>
    <col min="7942" max="7944" width="11.5703125" style="853"/>
    <col min="7945" max="7945" width="16.28515625" style="853" customWidth="1"/>
    <col min="7946" max="8193" width="11.5703125" style="853"/>
    <col min="8194" max="8194" width="38.42578125" style="853" customWidth="1"/>
    <col min="8195" max="8195" width="17.140625" style="853" customWidth="1"/>
    <col min="8196" max="8196" width="10.28515625" style="853" customWidth="1"/>
    <col min="8197" max="8197" width="17.7109375" style="853" customWidth="1"/>
    <col min="8198" max="8200" width="11.5703125" style="853"/>
    <col min="8201" max="8201" width="16.28515625" style="853" customWidth="1"/>
    <col min="8202" max="8449" width="11.5703125" style="853"/>
    <col min="8450" max="8450" width="38.42578125" style="853" customWidth="1"/>
    <col min="8451" max="8451" width="17.140625" style="853" customWidth="1"/>
    <col min="8452" max="8452" width="10.28515625" style="853" customWidth="1"/>
    <col min="8453" max="8453" width="17.7109375" style="853" customWidth="1"/>
    <col min="8454" max="8456" width="11.5703125" style="853"/>
    <col min="8457" max="8457" width="16.28515625" style="853" customWidth="1"/>
    <col min="8458" max="8705" width="11.5703125" style="853"/>
    <col min="8706" max="8706" width="38.42578125" style="853" customWidth="1"/>
    <col min="8707" max="8707" width="17.140625" style="853" customWidth="1"/>
    <col min="8708" max="8708" width="10.28515625" style="853" customWidth="1"/>
    <col min="8709" max="8709" width="17.7109375" style="853" customWidth="1"/>
    <col min="8710" max="8712" width="11.5703125" style="853"/>
    <col min="8713" max="8713" width="16.28515625" style="853" customWidth="1"/>
    <col min="8714" max="8961" width="11.5703125" style="853"/>
    <col min="8962" max="8962" width="38.42578125" style="853" customWidth="1"/>
    <col min="8963" max="8963" width="17.140625" style="853" customWidth="1"/>
    <col min="8964" max="8964" width="10.28515625" style="853" customWidth="1"/>
    <col min="8965" max="8965" width="17.7109375" style="853" customWidth="1"/>
    <col min="8966" max="8968" width="11.5703125" style="853"/>
    <col min="8969" max="8969" width="16.28515625" style="853" customWidth="1"/>
    <col min="8970" max="9217" width="11.5703125" style="853"/>
    <col min="9218" max="9218" width="38.42578125" style="853" customWidth="1"/>
    <col min="9219" max="9219" width="17.140625" style="853" customWidth="1"/>
    <col min="9220" max="9220" width="10.28515625" style="853" customWidth="1"/>
    <col min="9221" max="9221" width="17.7109375" style="853" customWidth="1"/>
    <col min="9222" max="9224" width="11.5703125" style="853"/>
    <col min="9225" max="9225" width="16.28515625" style="853" customWidth="1"/>
    <col min="9226" max="9473" width="11.5703125" style="853"/>
    <col min="9474" max="9474" width="38.42578125" style="853" customWidth="1"/>
    <col min="9475" max="9475" width="17.140625" style="853" customWidth="1"/>
    <col min="9476" max="9476" width="10.28515625" style="853" customWidth="1"/>
    <col min="9477" max="9477" width="17.7109375" style="853" customWidth="1"/>
    <col min="9478" max="9480" width="11.5703125" style="853"/>
    <col min="9481" max="9481" width="16.28515625" style="853" customWidth="1"/>
    <col min="9482" max="9729" width="11.5703125" style="853"/>
    <col min="9730" max="9730" width="38.42578125" style="853" customWidth="1"/>
    <col min="9731" max="9731" width="17.140625" style="853" customWidth="1"/>
    <col min="9732" max="9732" width="10.28515625" style="853" customWidth="1"/>
    <col min="9733" max="9733" width="17.7109375" style="853" customWidth="1"/>
    <col min="9734" max="9736" width="11.5703125" style="853"/>
    <col min="9737" max="9737" width="16.28515625" style="853" customWidth="1"/>
    <col min="9738" max="9985" width="11.5703125" style="853"/>
    <col min="9986" max="9986" width="38.42578125" style="853" customWidth="1"/>
    <col min="9987" max="9987" width="17.140625" style="853" customWidth="1"/>
    <col min="9988" max="9988" width="10.28515625" style="853" customWidth="1"/>
    <col min="9989" max="9989" width="17.7109375" style="853" customWidth="1"/>
    <col min="9990" max="9992" width="11.5703125" style="853"/>
    <col min="9993" max="9993" width="16.28515625" style="853" customWidth="1"/>
    <col min="9994" max="10241" width="11.5703125" style="853"/>
    <col min="10242" max="10242" width="38.42578125" style="853" customWidth="1"/>
    <col min="10243" max="10243" width="17.140625" style="853" customWidth="1"/>
    <col min="10244" max="10244" width="10.28515625" style="853" customWidth="1"/>
    <col min="10245" max="10245" width="17.7109375" style="853" customWidth="1"/>
    <col min="10246" max="10248" width="11.5703125" style="853"/>
    <col min="10249" max="10249" width="16.28515625" style="853" customWidth="1"/>
    <col min="10250" max="10497" width="11.5703125" style="853"/>
    <col min="10498" max="10498" width="38.42578125" style="853" customWidth="1"/>
    <col min="10499" max="10499" width="17.140625" style="853" customWidth="1"/>
    <col min="10500" max="10500" width="10.28515625" style="853" customWidth="1"/>
    <col min="10501" max="10501" width="17.7109375" style="853" customWidth="1"/>
    <col min="10502" max="10504" width="11.5703125" style="853"/>
    <col min="10505" max="10505" width="16.28515625" style="853" customWidth="1"/>
    <col min="10506" max="10753" width="11.5703125" style="853"/>
    <col min="10754" max="10754" width="38.42578125" style="853" customWidth="1"/>
    <col min="10755" max="10755" width="17.140625" style="853" customWidth="1"/>
    <col min="10756" max="10756" width="10.28515625" style="853" customWidth="1"/>
    <col min="10757" max="10757" width="17.7109375" style="853" customWidth="1"/>
    <col min="10758" max="10760" width="11.5703125" style="853"/>
    <col min="10761" max="10761" width="16.28515625" style="853" customWidth="1"/>
    <col min="10762" max="11009" width="11.5703125" style="853"/>
    <col min="11010" max="11010" width="38.42578125" style="853" customWidth="1"/>
    <col min="11011" max="11011" width="17.140625" style="853" customWidth="1"/>
    <col min="11012" max="11012" width="10.28515625" style="853" customWidth="1"/>
    <col min="11013" max="11013" width="17.7109375" style="853" customWidth="1"/>
    <col min="11014" max="11016" width="11.5703125" style="853"/>
    <col min="11017" max="11017" width="16.28515625" style="853" customWidth="1"/>
    <col min="11018" max="11265" width="11.5703125" style="853"/>
    <col min="11266" max="11266" width="38.42578125" style="853" customWidth="1"/>
    <col min="11267" max="11267" width="17.140625" style="853" customWidth="1"/>
    <col min="11268" max="11268" width="10.28515625" style="853" customWidth="1"/>
    <col min="11269" max="11269" width="17.7109375" style="853" customWidth="1"/>
    <col min="11270" max="11272" width="11.5703125" style="853"/>
    <col min="11273" max="11273" width="16.28515625" style="853" customWidth="1"/>
    <col min="11274" max="11521" width="11.5703125" style="853"/>
    <col min="11522" max="11522" width="38.42578125" style="853" customWidth="1"/>
    <col min="11523" max="11523" width="17.140625" style="853" customWidth="1"/>
    <col min="11524" max="11524" width="10.28515625" style="853" customWidth="1"/>
    <col min="11525" max="11525" width="17.7109375" style="853" customWidth="1"/>
    <col min="11526" max="11528" width="11.5703125" style="853"/>
    <col min="11529" max="11529" width="16.28515625" style="853" customWidth="1"/>
    <col min="11530" max="11777" width="11.5703125" style="853"/>
    <col min="11778" max="11778" width="38.42578125" style="853" customWidth="1"/>
    <col min="11779" max="11779" width="17.140625" style="853" customWidth="1"/>
    <col min="11780" max="11780" width="10.28515625" style="853" customWidth="1"/>
    <col min="11781" max="11781" width="17.7109375" style="853" customWidth="1"/>
    <col min="11782" max="11784" width="11.5703125" style="853"/>
    <col min="11785" max="11785" width="16.28515625" style="853" customWidth="1"/>
    <col min="11786" max="12033" width="11.5703125" style="853"/>
    <col min="12034" max="12034" width="38.42578125" style="853" customWidth="1"/>
    <col min="12035" max="12035" width="17.140625" style="853" customWidth="1"/>
    <col min="12036" max="12036" width="10.28515625" style="853" customWidth="1"/>
    <col min="12037" max="12037" width="17.7109375" style="853" customWidth="1"/>
    <col min="12038" max="12040" width="11.5703125" style="853"/>
    <col min="12041" max="12041" width="16.28515625" style="853" customWidth="1"/>
    <col min="12042" max="12289" width="11.5703125" style="853"/>
    <col min="12290" max="12290" width="38.42578125" style="853" customWidth="1"/>
    <col min="12291" max="12291" width="17.140625" style="853" customWidth="1"/>
    <col min="12292" max="12292" width="10.28515625" style="853" customWidth="1"/>
    <col min="12293" max="12293" width="17.7109375" style="853" customWidth="1"/>
    <col min="12294" max="12296" width="11.5703125" style="853"/>
    <col min="12297" max="12297" width="16.28515625" style="853" customWidth="1"/>
    <col min="12298" max="12545" width="11.5703125" style="853"/>
    <col min="12546" max="12546" width="38.42578125" style="853" customWidth="1"/>
    <col min="12547" max="12547" width="17.140625" style="853" customWidth="1"/>
    <col min="12548" max="12548" width="10.28515625" style="853" customWidth="1"/>
    <col min="12549" max="12549" width="17.7109375" style="853" customWidth="1"/>
    <col min="12550" max="12552" width="11.5703125" style="853"/>
    <col min="12553" max="12553" width="16.28515625" style="853" customWidth="1"/>
    <col min="12554" max="12801" width="11.5703125" style="853"/>
    <col min="12802" max="12802" width="38.42578125" style="853" customWidth="1"/>
    <col min="12803" max="12803" width="17.140625" style="853" customWidth="1"/>
    <col min="12804" max="12804" width="10.28515625" style="853" customWidth="1"/>
    <col min="12805" max="12805" width="17.7109375" style="853" customWidth="1"/>
    <col min="12806" max="12808" width="11.5703125" style="853"/>
    <col min="12809" max="12809" width="16.28515625" style="853" customWidth="1"/>
    <col min="12810" max="13057" width="11.5703125" style="853"/>
    <col min="13058" max="13058" width="38.42578125" style="853" customWidth="1"/>
    <col min="13059" max="13059" width="17.140625" style="853" customWidth="1"/>
    <col min="13060" max="13060" width="10.28515625" style="853" customWidth="1"/>
    <col min="13061" max="13061" width="17.7109375" style="853" customWidth="1"/>
    <col min="13062" max="13064" width="11.5703125" style="853"/>
    <col min="13065" max="13065" width="16.28515625" style="853" customWidth="1"/>
    <col min="13066" max="13313" width="11.5703125" style="853"/>
    <col min="13314" max="13314" width="38.42578125" style="853" customWidth="1"/>
    <col min="13315" max="13315" width="17.140625" style="853" customWidth="1"/>
    <col min="13316" max="13316" width="10.28515625" style="853" customWidth="1"/>
    <col min="13317" max="13317" width="17.7109375" style="853" customWidth="1"/>
    <col min="13318" max="13320" width="11.5703125" style="853"/>
    <col min="13321" max="13321" width="16.28515625" style="853" customWidth="1"/>
    <col min="13322" max="13569" width="11.5703125" style="853"/>
    <col min="13570" max="13570" width="38.42578125" style="853" customWidth="1"/>
    <col min="13571" max="13571" width="17.140625" style="853" customWidth="1"/>
    <col min="13572" max="13572" width="10.28515625" style="853" customWidth="1"/>
    <col min="13573" max="13573" width="17.7109375" style="853" customWidth="1"/>
    <col min="13574" max="13576" width="11.5703125" style="853"/>
    <col min="13577" max="13577" width="16.28515625" style="853" customWidth="1"/>
    <col min="13578" max="13825" width="11.5703125" style="853"/>
    <col min="13826" max="13826" width="38.42578125" style="853" customWidth="1"/>
    <col min="13827" max="13827" width="17.140625" style="853" customWidth="1"/>
    <col min="13828" max="13828" width="10.28515625" style="853" customWidth="1"/>
    <col min="13829" max="13829" width="17.7109375" style="853" customWidth="1"/>
    <col min="13830" max="13832" width="11.5703125" style="853"/>
    <col min="13833" max="13833" width="16.28515625" style="853" customWidth="1"/>
    <col min="13834" max="14081" width="11.5703125" style="853"/>
    <col min="14082" max="14082" width="38.42578125" style="853" customWidth="1"/>
    <col min="14083" max="14083" width="17.140625" style="853" customWidth="1"/>
    <col min="14084" max="14084" width="10.28515625" style="853" customWidth="1"/>
    <col min="14085" max="14085" width="17.7109375" style="853" customWidth="1"/>
    <col min="14086" max="14088" width="11.5703125" style="853"/>
    <col min="14089" max="14089" width="16.28515625" style="853" customWidth="1"/>
    <col min="14090" max="14337" width="11.5703125" style="853"/>
    <col min="14338" max="14338" width="38.42578125" style="853" customWidth="1"/>
    <col min="14339" max="14339" width="17.140625" style="853" customWidth="1"/>
    <col min="14340" max="14340" width="10.28515625" style="853" customWidth="1"/>
    <col min="14341" max="14341" width="17.7109375" style="853" customWidth="1"/>
    <col min="14342" max="14344" width="11.5703125" style="853"/>
    <col min="14345" max="14345" width="16.28515625" style="853" customWidth="1"/>
    <col min="14346" max="14593" width="11.5703125" style="853"/>
    <col min="14594" max="14594" width="38.42578125" style="853" customWidth="1"/>
    <col min="14595" max="14595" width="17.140625" style="853" customWidth="1"/>
    <col min="14596" max="14596" width="10.28515625" style="853" customWidth="1"/>
    <col min="14597" max="14597" width="17.7109375" style="853" customWidth="1"/>
    <col min="14598" max="14600" width="11.5703125" style="853"/>
    <col min="14601" max="14601" width="16.28515625" style="853" customWidth="1"/>
    <col min="14602" max="14849" width="11.5703125" style="853"/>
    <col min="14850" max="14850" width="38.42578125" style="853" customWidth="1"/>
    <col min="14851" max="14851" width="17.140625" style="853" customWidth="1"/>
    <col min="14852" max="14852" width="10.28515625" style="853" customWidth="1"/>
    <col min="14853" max="14853" width="17.7109375" style="853" customWidth="1"/>
    <col min="14854" max="14856" width="11.5703125" style="853"/>
    <col min="14857" max="14857" width="16.28515625" style="853" customWidth="1"/>
    <col min="14858" max="15105" width="11.5703125" style="853"/>
    <col min="15106" max="15106" width="38.42578125" style="853" customWidth="1"/>
    <col min="15107" max="15107" width="17.140625" style="853" customWidth="1"/>
    <col min="15108" max="15108" width="10.28515625" style="853" customWidth="1"/>
    <col min="15109" max="15109" width="17.7109375" style="853" customWidth="1"/>
    <col min="15110" max="15112" width="11.5703125" style="853"/>
    <col min="15113" max="15113" width="16.28515625" style="853" customWidth="1"/>
    <col min="15114" max="15361" width="11.5703125" style="853"/>
    <col min="15362" max="15362" width="38.42578125" style="853" customWidth="1"/>
    <col min="15363" max="15363" width="17.140625" style="853" customWidth="1"/>
    <col min="15364" max="15364" width="10.28515625" style="853" customWidth="1"/>
    <col min="15365" max="15365" width="17.7109375" style="853" customWidth="1"/>
    <col min="15366" max="15368" width="11.5703125" style="853"/>
    <col min="15369" max="15369" width="16.28515625" style="853" customWidth="1"/>
    <col min="15370" max="15617" width="11.5703125" style="853"/>
    <col min="15618" max="15618" width="38.42578125" style="853" customWidth="1"/>
    <col min="15619" max="15619" width="17.140625" style="853" customWidth="1"/>
    <col min="15620" max="15620" width="10.28515625" style="853" customWidth="1"/>
    <col min="15621" max="15621" width="17.7109375" style="853" customWidth="1"/>
    <col min="15622" max="15624" width="11.5703125" style="853"/>
    <col min="15625" max="15625" width="16.28515625" style="853" customWidth="1"/>
    <col min="15626" max="15873" width="11.5703125" style="853"/>
    <col min="15874" max="15874" width="38.42578125" style="853" customWidth="1"/>
    <col min="15875" max="15875" width="17.140625" style="853" customWidth="1"/>
    <col min="15876" max="15876" width="10.28515625" style="853" customWidth="1"/>
    <col min="15877" max="15877" width="17.7109375" style="853" customWidth="1"/>
    <col min="15878" max="15880" width="11.5703125" style="853"/>
    <col min="15881" max="15881" width="16.28515625" style="853" customWidth="1"/>
    <col min="15882" max="16129" width="11.5703125" style="853"/>
    <col min="16130" max="16130" width="38.42578125" style="853" customWidth="1"/>
    <col min="16131" max="16131" width="17.140625" style="853" customWidth="1"/>
    <col min="16132" max="16132" width="10.28515625" style="853" customWidth="1"/>
    <col min="16133" max="16133" width="17.7109375" style="853" customWidth="1"/>
    <col min="16134" max="16136" width="11.5703125" style="853"/>
    <col min="16137" max="16137" width="16.28515625" style="853" customWidth="1"/>
    <col min="16138" max="16384" width="11.5703125" style="853"/>
  </cols>
  <sheetData>
    <row r="1" spans="2:10">
      <c r="I1" s="854"/>
    </row>
    <row r="2" spans="2:10">
      <c r="H2" s="855" t="s">
        <v>834</v>
      </c>
      <c r="I2" s="856">
        <v>5328201293349.9404</v>
      </c>
    </row>
    <row r="3" spans="2:10">
      <c r="B3" s="988" t="s">
        <v>1096</v>
      </c>
      <c r="C3" s="988"/>
      <c r="D3" s="988"/>
    </row>
    <row r="4" spans="2:10">
      <c r="B4" s="951">
        <v>2021</v>
      </c>
      <c r="C4" s="951"/>
      <c r="D4" s="951"/>
    </row>
    <row r="5" spans="2:10">
      <c r="B5" s="952" t="s">
        <v>702</v>
      </c>
      <c r="C5" s="952"/>
      <c r="D5" s="952"/>
    </row>
    <row r="6" spans="2:10">
      <c r="B6" s="493"/>
      <c r="C6" s="644"/>
      <c r="D6" s="644"/>
    </row>
    <row r="7" spans="2:10">
      <c r="B7" s="1235" t="s">
        <v>60</v>
      </c>
      <c r="C7" s="1244">
        <v>2021</v>
      </c>
      <c r="D7" s="1245"/>
    </row>
    <row r="8" spans="2:10" ht="12.75" customHeight="1">
      <c r="B8" s="1231"/>
      <c r="C8" s="1235" t="s">
        <v>823</v>
      </c>
      <c r="D8" s="1235" t="s">
        <v>824</v>
      </c>
    </row>
    <row r="9" spans="2:10" ht="12.75" customHeight="1">
      <c r="B9" s="1232"/>
      <c r="C9" s="1232"/>
      <c r="D9" s="1232"/>
    </row>
    <row r="10" spans="2:10">
      <c r="B10" s="645" t="s">
        <v>835</v>
      </c>
      <c r="C10" s="646">
        <v>842450135279.68555</v>
      </c>
      <c r="D10" s="647">
        <f>C10/$I$2</f>
        <v>0.15811154438386868</v>
      </c>
      <c r="F10" s="854"/>
      <c r="G10" s="857"/>
    </row>
    <row r="11" spans="2:10">
      <c r="B11" s="648" t="s">
        <v>836</v>
      </c>
      <c r="C11" s="649">
        <f>985407500140.296-C14-C15</f>
        <v>939847274314.98596</v>
      </c>
      <c r="D11" s="647">
        <f>C11/$I$2</f>
        <v>0.17639109759009991</v>
      </c>
    </row>
    <row r="12" spans="2:10">
      <c r="B12" s="1253" t="s">
        <v>1017</v>
      </c>
      <c r="C12" s="1254">
        <v>-97397139035.300415</v>
      </c>
      <c r="D12" s="1255">
        <v>-1.8279553206231255E-2</v>
      </c>
    </row>
    <row r="13" spans="2:10" ht="15.75" customHeight="1">
      <c r="B13" s="1253"/>
      <c r="C13" s="1254"/>
      <c r="D13" s="1255"/>
    </row>
    <row r="14" spans="2:10">
      <c r="B14" s="648" t="s">
        <v>837</v>
      </c>
      <c r="C14" s="649">
        <v>45199657789.769997</v>
      </c>
      <c r="D14" s="647">
        <v>8.4830987609614359E-3</v>
      </c>
      <c r="I14" s="854"/>
      <c r="J14" s="857"/>
    </row>
    <row r="15" spans="2:10">
      <c r="B15" s="648" t="s">
        <v>838</v>
      </c>
      <c r="C15" s="649">
        <v>360568035.53999996</v>
      </c>
      <c r="D15" s="647">
        <v>6.7671624191454678E-5</v>
      </c>
      <c r="I15" s="854"/>
    </row>
    <row r="16" spans="2:10">
      <c r="B16" s="1253" t="s">
        <v>1018</v>
      </c>
      <c r="C16" s="1254">
        <v>-142957364860.61041</v>
      </c>
      <c r="D16" s="1255">
        <v>-2.6830323591384143E-2</v>
      </c>
      <c r="I16" s="854"/>
    </row>
    <row r="17" spans="2:6" ht="18.75" customHeight="1">
      <c r="B17" s="1253"/>
      <c r="C17" s="1254"/>
      <c r="D17" s="1255"/>
      <c r="F17" s="858"/>
    </row>
    <row r="18" spans="2:6">
      <c r="B18" s="788" t="s">
        <v>132</v>
      </c>
    </row>
    <row r="19" spans="2:6">
      <c r="B19" s="859" t="s">
        <v>825</v>
      </c>
    </row>
    <row r="20" spans="2:6">
      <c r="B20" s="859" t="s">
        <v>488</v>
      </c>
    </row>
    <row r="22" spans="2:6">
      <c r="C22" s="854"/>
    </row>
    <row r="23" spans="2:6">
      <c r="C23" s="854"/>
    </row>
  </sheetData>
  <mergeCells count="13">
    <mergeCell ref="B12:B13"/>
    <mergeCell ref="C12:C13"/>
    <mergeCell ref="D12:D13"/>
    <mergeCell ref="B16:B17"/>
    <mergeCell ref="C16:C17"/>
    <mergeCell ref="D16:D17"/>
    <mergeCell ref="B3:D3"/>
    <mergeCell ref="B4:D4"/>
    <mergeCell ref="B5:D5"/>
    <mergeCell ref="B7:B9"/>
    <mergeCell ref="C7:D7"/>
    <mergeCell ref="C8:C9"/>
    <mergeCell ref="D8:D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D87-56D4-41B2-BF8D-45011B2AA475}">
  <dimension ref="A1:K30"/>
  <sheetViews>
    <sheetView showGridLines="0" zoomScale="91" zoomScaleNormal="91" workbookViewId="0">
      <selection activeCell="C4" sqref="C4:E4"/>
    </sheetView>
  </sheetViews>
  <sheetFormatPr baseColWidth="10" defaultColWidth="11.42578125" defaultRowHeight="15"/>
  <cols>
    <col min="1" max="2" width="11.42578125" style="1"/>
    <col min="3" max="3" width="41.85546875" style="1" bestFit="1" customWidth="1"/>
    <col min="4" max="4" width="20.5703125" style="1" customWidth="1"/>
    <col min="5" max="5" width="27.140625" style="1" customWidth="1"/>
    <col min="6" max="6" width="14.5703125" style="1" bestFit="1" customWidth="1"/>
    <col min="7" max="7" width="8.85546875" style="1" bestFit="1" customWidth="1"/>
    <col min="8" max="8" width="35" style="1" bestFit="1" customWidth="1"/>
    <col min="9" max="9" width="44.140625" style="1" bestFit="1" customWidth="1"/>
    <col min="10" max="10" width="7.7109375" style="1" bestFit="1" customWidth="1"/>
    <col min="11" max="11" width="7" style="1" bestFit="1" customWidth="1"/>
    <col min="12" max="16384" width="11.42578125" style="1"/>
  </cols>
  <sheetData>
    <row r="1" spans="1:11" ht="15" customHeight="1">
      <c r="A1" s="94"/>
      <c r="B1" s="94"/>
      <c r="C1" s="94"/>
      <c r="D1" s="94"/>
      <c r="E1" s="94"/>
      <c r="F1" s="94"/>
      <c r="G1" s="94"/>
      <c r="H1" s="29"/>
      <c r="I1" s="29"/>
      <c r="J1" s="29"/>
    </row>
    <row r="3" spans="1:11">
      <c r="C3" s="955" t="s">
        <v>1037</v>
      </c>
      <c r="D3" s="955"/>
      <c r="E3" s="955"/>
      <c r="F3" s="141"/>
      <c r="G3" s="141"/>
      <c r="H3" s="30"/>
      <c r="I3" s="495"/>
      <c r="J3" s="95"/>
      <c r="K3" s="95"/>
    </row>
    <row r="4" spans="1:11">
      <c r="B4" s="166"/>
      <c r="C4" s="955" t="s">
        <v>526</v>
      </c>
      <c r="D4" s="955"/>
      <c r="E4" s="955"/>
      <c r="F4" s="166"/>
      <c r="G4" s="166"/>
      <c r="H4" s="30"/>
      <c r="I4" s="495"/>
      <c r="J4" s="95"/>
      <c r="K4" s="95"/>
    </row>
    <row r="5" spans="1:11">
      <c r="C5" s="958" t="s">
        <v>524</v>
      </c>
      <c r="D5" s="958"/>
      <c r="E5" s="958"/>
      <c r="F5" s="31"/>
      <c r="G5" s="496"/>
      <c r="H5" s="496"/>
      <c r="I5" s="96"/>
      <c r="J5" s="97"/>
      <c r="K5" s="97"/>
    </row>
    <row r="6" spans="1:11" ht="15.75" thickBot="1">
      <c r="C6" s="499"/>
      <c r="D6" s="499"/>
      <c r="E6" s="499"/>
      <c r="F6" s="31"/>
      <c r="G6" s="496"/>
      <c r="H6" s="496"/>
      <c r="I6" s="96"/>
      <c r="J6" s="97"/>
      <c r="K6" s="97"/>
    </row>
    <row r="7" spans="1:11" ht="15.75" thickBot="1">
      <c r="B7" s="32"/>
      <c r="C7" s="959" t="s">
        <v>409</v>
      </c>
      <c r="D7" s="960"/>
      <c r="E7" s="961"/>
      <c r="F7" s="98"/>
      <c r="G7" s="98"/>
      <c r="H7" s="95"/>
      <c r="I7" s="99"/>
      <c r="J7" s="97"/>
      <c r="K7" s="97"/>
    </row>
    <row r="8" spans="1:11" ht="15.75" thickBot="1">
      <c r="B8" s="32"/>
      <c r="C8" s="956" t="s">
        <v>410</v>
      </c>
      <c r="D8" s="100">
        <v>2020</v>
      </c>
      <c r="E8" s="121" t="s">
        <v>366</v>
      </c>
      <c r="F8" s="98"/>
      <c r="G8" s="98"/>
      <c r="I8" s="99"/>
      <c r="J8" s="97"/>
      <c r="K8" s="97"/>
    </row>
    <row r="9" spans="1:11" ht="15.75" thickBot="1">
      <c r="B9" s="32"/>
      <c r="C9" s="957"/>
      <c r="D9" s="190" t="s">
        <v>430</v>
      </c>
      <c r="E9" s="122" t="s">
        <v>430</v>
      </c>
      <c r="F9" s="95"/>
      <c r="G9" s="95"/>
      <c r="I9" s="99"/>
      <c r="J9" s="97"/>
      <c r="K9" s="97"/>
    </row>
    <row r="10" spans="1:11">
      <c r="B10" s="32"/>
      <c r="C10" s="116" t="s">
        <v>411</v>
      </c>
      <c r="D10" s="112">
        <v>2.8</v>
      </c>
      <c r="E10" s="114">
        <v>2.6</v>
      </c>
      <c r="F10" s="97"/>
      <c r="G10" s="97"/>
      <c r="I10" s="99"/>
      <c r="J10" s="97"/>
      <c r="K10" s="97"/>
    </row>
    <row r="11" spans="1:11">
      <c r="B11" s="32"/>
      <c r="C11" s="109" t="s">
        <v>412</v>
      </c>
      <c r="D11" s="112">
        <v>-12.5</v>
      </c>
      <c r="E11" s="110">
        <v>-0.7</v>
      </c>
      <c r="F11" s="97"/>
      <c r="G11" s="97"/>
      <c r="I11" s="96"/>
      <c r="J11" s="97"/>
      <c r="K11" s="97"/>
    </row>
    <row r="12" spans="1:11">
      <c r="B12" s="32"/>
      <c r="C12" s="109" t="s">
        <v>413</v>
      </c>
      <c r="D12" s="112">
        <v>-2.2000000000000002</v>
      </c>
      <c r="E12" s="110">
        <v>10.6</v>
      </c>
      <c r="F12" s="97"/>
      <c r="G12" s="97"/>
      <c r="I12" s="101"/>
      <c r="J12" s="97"/>
      <c r="K12" s="97"/>
    </row>
    <row r="13" spans="1:11">
      <c r="B13" s="32"/>
      <c r="C13" s="109" t="s">
        <v>414</v>
      </c>
      <c r="D13" s="112">
        <v>-2.7</v>
      </c>
      <c r="E13" s="110">
        <v>20.3</v>
      </c>
      <c r="F13" s="97"/>
      <c r="G13" s="97"/>
      <c r="I13" s="101"/>
      <c r="J13" s="97"/>
      <c r="K13" s="97"/>
    </row>
    <row r="14" spans="1:11">
      <c r="B14" s="32"/>
      <c r="C14" s="109" t="s">
        <v>415</v>
      </c>
      <c r="D14" s="112">
        <v>-10.7</v>
      </c>
      <c r="E14" s="110">
        <v>23.4</v>
      </c>
      <c r="F14" s="97"/>
      <c r="G14" s="97"/>
      <c r="I14" s="101"/>
      <c r="J14" s="97"/>
      <c r="K14" s="97"/>
    </row>
    <row r="15" spans="1:11">
      <c r="B15" s="32"/>
      <c r="C15" s="109" t="s">
        <v>416</v>
      </c>
      <c r="D15" s="112">
        <v>-7</v>
      </c>
      <c r="E15" s="110">
        <v>9.9</v>
      </c>
      <c r="F15" s="97"/>
      <c r="G15" s="97"/>
      <c r="I15" s="101"/>
      <c r="J15" s="97"/>
      <c r="K15" s="97"/>
    </row>
    <row r="16" spans="1:11">
      <c r="B16" s="32"/>
      <c r="C16" s="111" t="s">
        <v>417</v>
      </c>
      <c r="D16" s="112">
        <v>0.4</v>
      </c>
      <c r="E16" s="110">
        <v>6</v>
      </c>
      <c r="F16" s="97"/>
      <c r="G16" s="97"/>
      <c r="I16" s="101"/>
      <c r="J16" s="97"/>
      <c r="K16" s="97"/>
    </row>
    <row r="17" spans="2:11" ht="15.75" thickBot="1">
      <c r="B17" s="32"/>
      <c r="C17" s="111" t="s">
        <v>418</v>
      </c>
      <c r="D17" s="112">
        <v>-4.8</v>
      </c>
      <c r="E17" s="110">
        <v>12.9</v>
      </c>
      <c r="F17" s="97"/>
      <c r="G17" s="97"/>
      <c r="I17" s="101"/>
      <c r="J17" s="97"/>
      <c r="K17" s="97"/>
    </row>
    <row r="18" spans="2:11">
      <c r="B18" s="32"/>
      <c r="C18" s="111" t="s">
        <v>419</v>
      </c>
      <c r="D18" s="112">
        <v>-47.5</v>
      </c>
      <c r="E18" s="110">
        <v>39.5</v>
      </c>
      <c r="F18" s="97"/>
      <c r="G18" s="97"/>
      <c r="H18" s="117"/>
      <c r="I18" s="101"/>
      <c r="J18" s="97"/>
      <c r="K18" s="97"/>
    </row>
    <row r="19" spans="2:11">
      <c r="B19" s="32"/>
      <c r="C19" s="111" t="s">
        <v>420</v>
      </c>
      <c r="D19" s="112">
        <v>-7.6</v>
      </c>
      <c r="E19" s="110">
        <v>12.9</v>
      </c>
      <c r="F19" s="97"/>
      <c r="G19" s="97"/>
      <c r="I19" s="101"/>
      <c r="J19" s="97"/>
      <c r="K19" s="97"/>
    </row>
    <row r="20" spans="2:11">
      <c r="B20" s="32"/>
      <c r="C20" s="111" t="s">
        <v>421</v>
      </c>
      <c r="D20" s="112">
        <v>2.7</v>
      </c>
      <c r="E20" s="110">
        <v>4.5999999999999996</v>
      </c>
      <c r="F20" s="97"/>
      <c r="G20" s="97"/>
      <c r="I20" s="102"/>
      <c r="J20" s="97"/>
      <c r="K20" s="97"/>
    </row>
    <row r="21" spans="2:11">
      <c r="B21" s="32"/>
      <c r="C21" s="111" t="s">
        <v>422</v>
      </c>
      <c r="D21" s="112">
        <v>7.1</v>
      </c>
      <c r="E21" s="110">
        <v>-2.6</v>
      </c>
      <c r="F21" s="97"/>
      <c r="G21" s="97"/>
      <c r="I21" s="102"/>
      <c r="J21" s="97"/>
      <c r="K21" s="97"/>
    </row>
    <row r="22" spans="2:11">
      <c r="B22" s="32"/>
      <c r="C22" s="111" t="s">
        <v>423</v>
      </c>
      <c r="D22" s="112">
        <v>3.8</v>
      </c>
      <c r="E22" s="110">
        <v>3</v>
      </c>
      <c r="F22" s="97"/>
      <c r="G22" s="97"/>
      <c r="I22" s="101"/>
      <c r="J22" s="97"/>
      <c r="K22" s="97"/>
    </row>
    <row r="23" spans="2:11">
      <c r="B23" s="32"/>
      <c r="C23" s="111" t="s">
        <v>424</v>
      </c>
      <c r="D23" s="112">
        <v>0.8</v>
      </c>
      <c r="E23" s="110">
        <v>-1.7</v>
      </c>
      <c r="F23" s="97"/>
      <c r="G23" s="97"/>
      <c r="I23" s="102"/>
      <c r="J23" s="97"/>
      <c r="K23" s="97"/>
    </row>
    <row r="24" spans="2:11">
      <c r="B24" s="32"/>
      <c r="C24" s="111" t="s">
        <v>425</v>
      </c>
      <c r="D24" s="112">
        <v>-3.7</v>
      </c>
      <c r="E24" s="110">
        <v>-1.6</v>
      </c>
      <c r="F24" s="97"/>
      <c r="G24" s="97"/>
      <c r="I24" s="102"/>
      <c r="J24" s="97"/>
      <c r="K24" s="97"/>
    </row>
    <row r="25" spans="2:11">
      <c r="B25" s="32"/>
      <c r="C25" s="111" t="s">
        <v>12</v>
      </c>
      <c r="D25" s="112">
        <v>12.5</v>
      </c>
      <c r="E25" s="110">
        <v>-0.3</v>
      </c>
      <c r="F25" s="97"/>
      <c r="G25" s="97"/>
      <c r="I25" s="101"/>
      <c r="J25" s="97"/>
      <c r="K25" s="97"/>
    </row>
    <row r="26" spans="2:11">
      <c r="B26" s="32"/>
      <c r="C26" s="111" t="s">
        <v>426</v>
      </c>
      <c r="D26" s="112">
        <v>-11.1</v>
      </c>
      <c r="E26" s="110">
        <v>6.4</v>
      </c>
      <c r="F26" s="97"/>
      <c r="G26" s="97"/>
      <c r="I26" s="103"/>
      <c r="J26" s="104"/>
      <c r="K26" s="104"/>
    </row>
    <row r="27" spans="2:11" ht="15.75" thickBot="1">
      <c r="B27" s="32"/>
      <c r="C27" s="118" t="s">
        <v>433</v>
      </c>
      <c r="D27" s="119">
        <v>-11.1</v>
      </c>
      <c r="E27" s="120">
        <v>24.1</v>
      </c>
      <c r="F27" s="108"/>
      <c r="G27" s="105"/>
      <c r="I27" s="106"/>
      <c r="J27" s="104"/>
      <c r="K27" s="104"/>
    </row>
    <row r="28" spans="2:11" ht="15.75" thickBot="1">
      <c r="B28" s="32"/>
      <c r="C28" s="113" t="s">
        <v>427</v>
      </c>
      <c r="D28" s="115">
        <v>-6.7</v>
      </c>
      <c r="E28" s="115">
        <v>12.3</v>
      </c>
      <c r="F28" s="32"/>
      <c r="I28" s="106"/>
      <c r="J28" s="104"/>
      <c r="K28" s="104"/>
    </row>
    <row r="29" spans="2:11">
      <c r="C29" s="184" t="s">
        <v>428</v>
      </c>
      <c r="E29" s="32"/>
      <c r="I29" s="107"/>
      <c r="J29" s="104"/>
      <c r="K29" s="104"/>
    </row>
    <row r="30" spans="2:11">
      <c r="C30" s="184" t="s">
        <v>429</v>
      </c>
    </row>
  </sheetData>
  <mergeCells count="5">
    <mergeCell ref="C3:E3"/>
    <mergeCell ref="C8:C9"/>
    <mergeCell ref="C5:E5"/>
    <mergeCell ref="C7:E7"/>
    <mergeCell ref="C4:E4"/>
  </mergeCells>
  <conditionalFormatting sqref="E10:E27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{BBEED558-2CCE-41F5-8AA0-ED9179460269}</x14:id>
        </ext>
      </extLst>
    </cfRule>
  </conditionalFormatting>
  <conditionalFormatting sqref="D10:D27">
    <cfRule type="dataBar" priority="7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{8F114E0E-8422-4D22-907D-A578CA3195A8}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EED558-2CCE-41F5-8AA0-ED9179460269}">
            <x14:dataBar minLength="0" maxLength="100" gradient="0">
              <x14:cfvo type="autoMin"/>
              <x14:cfvo type="autoMax"/>
              <x14:negativeFillColor rgb="FFFF8585"/>
              <x14:axisColor rgb="FF000000"/>
            </x14:dataBar>
          </x14:cfRule>
          <xm:sqref>E10:E27</xm:sqref>
        </x14:conditionalFormatting>
        <x14:conditionalFormatting xmlns:xm="http://schemas.microsoft.com/office/excel/2006/main">
          <x14:cfRule type="dataBar" id="{8F114E0E-8422-4D22-907D-A578CA3195A8}">
            <x14:dataBar minLength="0" maxLength="100" gradient="0">
              <x14:cfvo type="autoMin"/>
              <x14:cfvo type="autoMax"/>
              <x14:negativeFillColor rgb="FFFF8585"/>
              <x14:axisColor rgb="FF000000"/>
            </x14:dataBar>
          </x14:cfRule>
          <xm:sqref>D10:D27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F4DA-DDDC-4F35-B244-0E689F79E3E9}">
  <dimension ref="C2:E567"/>
  <sheetViews>
    <sheetView showGridLines="0" tabSelected="1" workbookViewId="0">
      <selection activeCell="C25" sqref="C25"/>
    </sheetView>
  </sheetViews>
  <sheetFormatPr baseColWidth="10" defaultRowHeight="15"/>
  <cols>
    <col min="3" max="3" width="107.28515625" bestFit="1" customWidth="1"/>
    <col min="4" max="4" width="22.140625" bestFit="1" customWidth="1"/>
    <col min="5" max="5" width="10.85546875" bestFit="1" customWidth="1"/>
  </cols>
  <sheetData>
    <row r="2" spans="3:5" ht="15.75">
      <c r="C2" s="1274" t="s">
        <v>1501</v>
      </c>
      <c r="D2" s="1274"/>
      <c r="E2" s="1274"/>
    </row>
    <row r="3" spans="3:5" ht="16.5" thickBot="1">
      <c r="C3" s="1273" t="s">
        <v>1500</v>
      </c>
      <c r="D3" s="1273"/>
      <c r="E3" s="1273"/>
    </row>
    <row r="4" spans="3:5">
      <c r="C4" s="1263" t="s">
        <v>60</v>
      </c>
      <c r="D4" s="1269" t="s">
        <v>444</v>
      </c>
      <c r="E4" s="1269" t="s">
        <v>1105</v>
      </c>
    </row>
    <row r="5" spans="3:5">
      <c r="C5" s="1264"/>
      <c r="D5" s="1267"/>
      <c r="E5" s="1267"/>
    </row>
    <row r="6" spans="3:5" ht="15.75" thickBot="1">
      <c r="C6" s="1270" t="s">
        <v>1106</v>
      </c>
      <c r="D6" s="1266"/>
      <c r="E6" s="1266"/>
    </row>
    <row r="7" spans="3:5">
      <c r="C7" s="1265" t="s">
        <v>1107</v>
      </c>
      <c r="D7" s="1262">
        <v>2635779124</v>
      </c>
      <c r="E7" s="1262">
        <v>2635779123.8200002</v>
      </c>
    </row>
    <row r="8" spans="3:5">
      <c r="C8" s="1261" t="s">
        <v>1108</v>
      </c>
      <c r="D8" s="1260">
        <v>2635779124</v>
      </c>
      <c r="E8" s="1260">
        <v>2635779123.8200002</v>
      </c>
    </row>
    <row r="9" spans="3:5">
      <c r="C9" s="1259" t="s">
        <v>1109</v>
      </c>
      <c r="D9" s="1258">
        <v>2635779124</v>
      </c>
      <c r="E9" s="1258">
        <v>2635779123.8200002</v>
      </c>
    </row>
    <row r="10" spans="3:5">
      <c r="C10" s="1268" t="s">
        <v>1110</v>
      </c>
      <c r="D10" s="1258">
        <v>2261775633</v>
      </c>
      <c r="E10" s="1258">
        <v>2261775632.8200002</v>
      </c>
    </row>
    <row r="11" spans="3:5">
      <c r="C11" s="1268" t="s">
        <v>1111</v>
      </c>
      <c r="D11" s="1258">
        <v>374003491</v>
      </c>
      <c r="E11" s="1258">
        <v>374003491</v>
      </c>
    </row>
    <row r="12" spans="3:5">
      <c r="C12" s="1265" t="s">
        <v>1112</v>
      </c>
      <c r="D12" s="1262">
        <v>5182940712</v>
      </c>
      <c r="E12" s="1262">
        <v>5182940711.000001</v>
      </c>
    </row>
    <row r="13" spans="3:5">
      <c r="C13" s="1261" t="s">
        <v>1113</v>
      </c>
      <c r="D13" s="1260">
        <v>5182940712</v>
      </c>
      <c r="E13" s="1260">
        <v>5182940710.999999</v>
      </c>
    </row>
    <row r="14" spans="3:5">
      <c r="C14" s="1259" t="s">
        <v>1114</v>
      </c>
      <c r="D14" s="1258">
        <v>5182940712</v>
      </c>
      <c r="E14" s="1258">
        <v>5182940711</v>
      </c>
    </row>
    <row r="15" spans="3:5">
      <c r="C15" s="1268" t="s">
        <v>1110</v>
      </c>
      <c r="D15" s="1258">
        <v>4952327923</v>
      </c>
      <c r="E15" s="1258">
        <v>4952327922.000001</v>
      </c>
    </row>
    <row r="16" spans="3:5">
      <c r="C16" s="1268" t="s">
        <v>1111</v>
      </c>
      <c r="D16" s="1258">
        <v>230612789</v>
      </c>
      <c r="E16" s="1258">
        <v>230612789.00000009</v>
      </c>
    </row>
    <row r="17" spans="3:5">
      <c r="C17" s="1265" t="s">
        <v>1115</v>
      </c>
      <c r="D17" s="1262">
        <v>103777874280.06999</v>
      </c>
      <c r="E17" s="1262">
        <v>101969562825.49997</v>
      </c>
    </row>
    <row r="18" spans="3:5">
      <c r="C18" s="1261" t="s">
        <v>1116</v>
      </c>
      <c r="D18" s="1260">
        <v>15131334127.120001</v>
      </c>
      <c r="E18" s="1260">
        <v>14690695735.380001</v>
      </c>
    </row>
    <row r="19" spans="3:5">
      <c r="C19" s="1259" t="s">
        <v>1117</v>
      </c>
      <c r="D19" s="1258">
        <v>10958072339.160004</v>
      </c>
      <c r="E19" s="1258">
        <v>10678561083.480001</v>
      </c>
    </row>
    <row r="20" spans="3:5">
      <c r="C20" s="1268" t="s">
        <v>1118</v>
      </c>
      <c r="D20" s="1258">
        <v>1956330462.2199998</v>
      </c>
      <c r="E20" s="1258">
        <v>1914502405.1700001</v>
      </c>
    </row>
    <row r="21" spans="3:5">
      <c r="C21" s="1268" t="s">
        <v>1119</v>
      </c>
      <c r="D21" s="1258">
        <v>4097811195.9099979</v>
      </c>
      <c r="E21" s="1258">
        <v>3861403706.1799998</v>
      </c>
    </row>
    <row r="22" spans="3:5">
      <c r="C22" s="1268" t="s">
        <v>1111</v>
      </c>
      <c r="D22" s="1258">
        <v>4718799436.0299988</v>
      </c>
      <c r="E22" s="1258">
        <v>4717523727.1299992</v>
      </c>
    </row>
    <row r="23" spans="3:5">
      <c r="C23" s="1268" t="s">
        <v>1120</v>
      </c>
      <c r="D23" s="1258">
        <v>185131245</v>
      </c>
      <c r="E23" s="1258">
        <v>185131245</v>
      </c>
    </row>
    <row r="24" spans="3:5">
      <c r="C24" s="1259" t="s">
        <v>1121</v>
      </c>
      <c r="D24" s="1258">
        <v>80388992.150000006</v>
      </c>
      <c r="E24" s="1258">
        <v>72485248.000000015</v>
      </c>
    </row>
    <row r="25" spans="3:5">
      <c r="C25" s="1268" t="s">
        <v>1118</v>
      </c>
      <c r="D25" s="1258">
        <v>80388992.150000006</v>
      </c>
      <c r="E25" s="1258">
        <v>72485248.00000003</v>
      </c>
    </row>
    <row r="26" spans="3:5">
      <c r="C26" s="1259" t="s">
        <v>1122</v>
      </c>
      <c r="D26" s="1258">
        <v>0</v>
      </c>
      <c r="E26" s="1258">
        <v>0</v>
      </c>
    </row>
    <row r="27" spans="3:5">
      <c r="C27" s="1268" t="s">
        <v>1118</v>
      </c>
      <c r="D27" s="1258">
        <v>0</v>
      </c>
      <c r="E27" s="1258">
        <v>0</v>
      </c>
    </row>
    <row r="28" spans="3:5">
      <c r="C28" s="1259" t="s">
        <v>1123</v>
      </c>
      <c r="D28" s="1258">
        <v>1503634618.2800002</v>
      </c>
      <c r="E28" s="1258">
        <v>1407372674.2</v>
      </c>
    </row>
    <row r="29" spans="3:5">
      <c r="C29" s="1268" t="s">
        <v>1124</v>
      </c>
      <c r="D29" s="1258">
        <v>1503634618.28</v>
      </c>
      <c r="E29" s="1258">
        <v>1407372674.2</v>
      </c>
    </row>
    <row r="30" spans="3:5">
      <c r="C30" s="1259" t="s">
        <v>1125</v>
      </c>
      <c r="D30" s="1258">
        <v>92222505.279999942</v>
      </c>
      <c r="E30" s="1258">
        <v>87849050.059999987</v>
      </c>
    </row>
    <row r="31" spans="3:5">
      <c r="C31" s="1268" t="s">
        <v>1126</v>
      </c>
      <c r="D31" s="1258">
        <v>92222505.279999956</v>
      </c>
      <c r="E31" s="1258">
        <v>87849050.060000002</v>
      </c>
    </row>
    <row r="32" spans="3:5">
      <c r="C32" s="1259" t="s">
        <v>1127</v>
      </c>
      <c r="D32" s="1258">
        <v>1933503954.47</v>
      </c>
      <c r="E32" s="1258">
        <v>1926163810.02</v>
      </c>
    </row>
    <row r="33" spans="3:5">
      <c r="C33" s="1268" t="s">
        <v>1128</v>
      </c>
      <c r="D33" s="1258">
        <v>1933503954.4700003</v>
      </c>
      <c r="E33" s="1258">
        <v>1926163810.0199997</v>
      </c>
    </row>
    <row r="34" spans="3:5">
      <c r="C34" s="1259" t="s">
        <v>1129</v>
      </c>
      <c r="D34" s="1258">
        <v>178584050</v>
      </c>
      <c r="E34" s="1258">
        <v>178573743.51000002</v>
      </c>
    </row>
    <row r="35" spans="3:5">
      <c r="C35" s="1268" t="s">
        <v>1130</v>
      </c>
      <c r="D35" s="1258">
        <v>178584050</v>
      </c>
      <c r="E35" s="1258">
        <v>178573743.50999999</v>
      </c>
    </row>
    <row r="36" spans="3:5">
      <c r="C36" s="1259" t="s">
        <v>1131</v>
      </c>
      <c r="D36" s="1258">
        <v>94746328.5</v>
      </c>
      <c r="E36" s="1258">
        <v>88989096.959999993</v>
      </c>
    </row>
    <row r="37" spans="3:5">
      <c r="C37" s="1268" t="s">
        <v>1130</v>
      </c>
      <c r="D37" s="1258">
        <v>94746328.5</v>
      </c>
      <c r="E37" s="1258">
        <v>88989096.959999993</v>
      </c>
    </row>
    <row r="38" spans="3:5">
      <c r="C38" s="1259" t="s">
        <v>1132</v>
      </c>
      <c r="D38" s="1258">
        <v>55748078.409999996</v>
      </c>
      <c r="E38" s="1258">
        <v>51802811.710000016</v>
      </c>
    </row>
    <row r="39" spans="3:5">
      <c r="C39" s="1268" t="s">
        <v>1133</v>
      </c>
      <c r="D39" s="1258">
        <v>55748078.409999996</v>
      </c>
      <c r="E39" s="1258">
        <v>51802811.710000023</v>
      </c>
    </row>
    <row r="40" spans="3:5">
      <c r="C40" s="1259" t="s">
        <v>1134</v>
      </c>
      <c r="D40" s="1258">
        <v>73650360.519999996</v>
      </c>
      <c r="E40" s="1258">
        <v>73347113.680000007</v>
      </c>
    </row>
    <row r="41" spans="3:5">
      <c r="C41" s="1268" t="s">
        <v>1135</v>
      </c>
      <c r="D41" s="1258">
        <v>73650360.519999996</v>
      </c>
      <c r="E41" s="1258">
        <v>73347113.680000007</v>
      </c>
    </row>
    <row r="42" spans="3:5">
      <c r="C42" s="1259" t="s">
        <v>1136</v>
      </c>
      <c r="D42" s="1258">
        <v>160782900.35000008</v>
      </c>
      <c r="E42" s="1258">
        <v>125551103.75999999</v>
      </c>
    </row>
    <row r="43" spans="3:5">
      <c r="C43" s="1268" t="s">
        <v>1118</v>
      </c>
      <c r="D43" s="1258">
        <v>160782900.35000005</v>
      </c>
      <c r="E43" s="1258">
        <v>125551103.75999999</v>
      </c>
    </row>
    <row r="44" spans="3:5">
      <c r="C44" s="1261" t="s">
        <v>1137</v>
      </c>
      <c r="D44" s="1260">
        <v>53968927435.549988</v>
      </c>
      <c r="E44" s="1260">
        <v>53461318552.289986</v>
      </c>
    </row>
    <row r="45" spans="3:5">
      <c r="C45" s="1259" t="s">
        <v>1138</v>
      </c>
      <c r="D45" s="1258">
        <v>45570800068.300018</v>
      </c>
      <c r="E45" s="1258">
        <v>45516839293.799988</v>
      </c>
    </row>
    <row r="46" spans="3:5">
      <c r="C46" s="1268" t="s">
        <v>1118</v>
      </c>
      <c r="D46" s="1258">
        <v>1562194244.6699991</v>
      </c>
      <c r="E46" s="1258">
        <v>1528836378.9000001</v>
      </c>
    </row>
    <row r="47" spans="3:5">
      <c r="C47" s="1268" t="s">
        <v>1139</v>
      </c>
      <c r="D47" s="1258">
        <v>42423615211.62999</v>
      </c>
      <c r="E47" s="1258">
        <v>42407641860.899979</v>
      </c>
    </row>
    <row r="48" spans="3:5">
      <c r="C48" s="1268" t="s">
        <v>1120</v>
      </c>
      <c r="D48" s="1258">
        <v>1584990612</v>
      </c>
      <c r="E48" s="1258">
        <v>1580361054</v>
      </c>
    </row>
    <row r="49" spans="3:5">
      <c r="C49" s="1259" t="s">
        <v>1140</v>
      </c>
      <c r="D49" s="1258">
        <v>114678628.99999999</v>
      </c>
      <c r="E49" s="1258">
        <v>103123041.55</v>
      </c>
    </row>
    <row r="50" spans="3:5">
      <c r="C50" s="1268" t="s">
        <v>1141</v>
      </c>
      <c r="D50" s="1258">
        <v>114678628.99999999</v>
      </c>
      <c r="E50" s="1258">
        <v>103123041.55</v>
      </c>
    </row>
    <row r="51" spans="3:5">
      <c r="C51" s="1259" t="s">
        <v>1142</v>
      </c>
      <c r="D51" s="1258">
        <v>1762848035.6100001</v>
      </c>
      <c r="E51" s="1258">
        <v>1698106845.7799997</v>
      </c>
    </row>
    <row r="52" spans="3:5">
      <c r="C52" s="1268" t="s">
        <v>1143</v>
      </c>
      <c r="D52" s="1258">
        <v>1762848035.6100001</v>
      </c>
      <c r="E52" s="1258">
        <v>1698106845.7799997</v>
      </c>
    </row>
    <row r="53" spans="3:5">
      <c r="C53" s="1259" t="s">
        <v>1144</v>
      </c>
      <c r="D53" s="1258">
        <v>770268687.86999989</v>
      </c>
      <c r="E53" s="1258">
        <v>759082659.92000008</v>
      </c>
    </row>
    <row r="54" spans="3:5">
      <c r="C54" s="1268" t="s">
        <v>1141</v>
      </c>
      <c r="D54" s="1258">
        <v>770268687.86999965</v>
      </c>
      <c r="E54" s="1258">
        <v>759082659.91999984</v>
      </c>
    </row>
    <row r="55" spans="3:5">
      <c r="C55" s="1259" t="s">
        <v>1145</v>
      </c>
      <c r="D55" s="1258">
        <v>1273306713.1500001</v>
      </c>
      <c r="E55" s="1258">
        <v>1268905620.9299998</v>
      </c>
    </row>
    <row r="56" spans="3:5">
      <c r="C56" s="1268" t="s">
        <v>1139</v>
      </c>
      <c r="D56" s="1258">
        <v>1273306713.1500001</v>
      </c>
      <c r="E56" s="1258">
        <v>1268905620.9299998</v>
      </c>
    </row>
    <row r="57" spans="3:5">
      <c r="C57" s="1259" t="s">
        <v>1146</v>
      </c>
      <c r="D57" s="1258">
        <v>486028671.92000002</v>
      </c>
      <c r="E57" s="1258">
        <v>474653274.49000007</v>
      </c>
    </row>
    <row r="58" spans="3:5">
      <c r="C58" s="1268" t="s">
        <v>1139</v>
      </c>
      <c r="D58" s="1258">
        <v>486028671.92000002</v>
      </c>
      <c r="E58" s="1258">
        <v>474653274.49000001</v>
      </c>
    </row>
    <row r="59" spans="3:5">
      <c r="C59" s="1259" t="s">
        <v>1147</v>
      </c>
      <c r="D59" s="1258">
        <v>298964165.96999991</v>
      </c>
      <c r="E59" s="1258">
        <v>297503038.77999985</v>
      </c>
    </row>
    <row r="60" spans="3:5">
      <c r="C60" s="1268" t="s">
        <v>1139</v>
      </c>
      <c r="D60" s="1258">
        <v>298964165.96999997</v>
      </c>
      <c r="E60" s="1258">
        <v>297503038.77999991</v>
      </c>
    </row>
    <row r="61" spans="3:5">
      <c r="C61" s="1259" t="s">
        <v>1148</v>
      </c>
      <c r="D61" s="1258">
        <v>742259281.19999969</v>
      </c>
      <c r="E61" s="1258">
        <v>729769407.35000026</v>
      </c>
    </row>
    <row r="62" spans="3:5">
      <c r="C62" s="1268" t="s">
        <v>1149</v>
      </c>
      <c r="D62" s="1258">
        <v>742259281.19999981</v>
      </c>
      <c r="E62" s="1258">
        <v>729769407.35000026</v>
      </c>
    </row>
    <row r="63" spans="3:5">
      <c r="C63" s="1259" t="s">
        <v>1150</v>
      </c>
      <c r="D63" s="1258">
        <v>73086311.460000008</v>
      </c>
      <c r="E63" s="1258">
        <v>71382827.460000023</v>
      </c>
    </row>
    <row r="64" spans="3:5">
      <c r="C64" s="1268" t="s">
        <v>1141</v>
      </c>
      <c r="D64" s="1258">
        <v>73086311.460000008</v>
      </c>
      <c r="E64" s="1258">
        <v>71382827.460000038</v>
      </c>
    </row>
    <row r="65" spans="3:5">
      <c r="C65" s="1259" t="s">
        <v>1151</v>
      </c>
      <c r="D65" s="1258">
        <v>2386371702.3599997</v>
      </c>
      <c r="E65" s="1258">
        <v>2068178288.2500007</v>
      </c>
    </row>
    <row r="66" spans="3:5">
      <c r="C66" s="1268" t="s">
        <v>1143</v>
      </c>
      <c r="D66" s="1258">
        <v>2386371702.3599997</v>
      </c>
      <c r="E66" s="1258">
        <v>2068178288.2500002</v>
      </c>
    </row>
    <row r="67" spans="3:5">
      <c r="C67" s="1259" t="s">
        <v>1152</v>
      </c>
      <c r="D67" s="1258">
        <v>233932016.06999999</v>
      </c>
      <c r="E67" s="1258">
        <v>230974755.19</v>
      </c>
    </row>
    <row r="68" spans="3:5">
      <c r="C68" s="1268" t="s">
        <v>1141</v>
      </c>
      <c r="D68" s="1258">
        <v>233932016.06999999</v>
      </c>
      <c r="E68" s="1258">
        <v>230974755.19</v>
      </c>
    </row>
    <row r="69" spans="3:5">
      <c r="C69" s="1259" t="s">
        <v>1153</v>
      </c>
      <c r="D69" s="1258">
        <v>256383152.64000002</v>
      </c>
      <c r="E69" s="1258">
        <v>242799498.78999993</v>
      </c>
    </row>
    <row r="70" spans="3:5">
      <c r="C70" s="1268" t="s">
        <v>1141</v>
      </c>
      <c r="D70" s="1258">
        <v>256383152.64000005</v>
      </c>
      <c r="E70" s="1258">
        <v>242799498.78999984</v>
      </c>
    </row>
    <row r="71" spans="3:5">
      <c r="C71" s="1261" t="s">
        <v>1154</v>
      </c>
      <c r="D71" s="1260">
        <v>2035341614.5300002</v>
      </c>
      <c r="E71" s="1260">
        <v>2033358858.1200004</v>
      </c>
    </row>
    <row r="72" spans="3:5">
      <c r="C72" s="1259" t="s">
        <v>1155</v>
      </c>
      <c r="D72" s="1258">
        <v>2035341614.5300002</v>
      </c>
      <c r="E72" s="1258">
        <v>2033358858.1200006</v>
      </c>
    </row>
    <row r="73" spans="3:5">
      <c r="C73" s="1268" t="s">
        <v>1156</v>
      </c>
      <c r="D73" s="1258">
        <v>2031444114.5300002</v>
      </c>
      <c r="E73" s="1258">
        <v>2029461358.1200006</v>
      </c>
    </row>
    <row r="74" spans="3:5">
      <c r="C74" s="1268" t="s">
        <v>1111</v>
      </c>
      <c r="D74" s="1258">
        <v>3897500</v>
      </c>
      <c r="E74" s="1258">
        <v>3897500</v>
      </c>
    </row>
    <row r="75" spans="3:5">
      <c r="C75" s="1261" t="s">
        <v>1157</v>
      </c>
      <c r="D75" s="1260">
        <v>4741503713.3200016</v>
      </c>
      <c r="E75" s="1260">
        <v>4453384063.3900013</v>
      </c>
    </row>
    <row r="76" spans="3:5">
      <c r="C76" s="1259" t="s">
        <v>1158</v>
      </c>
      <c r="D76" s="1258">
        <v>4741503713.3200016</v>
      </c>
      <c r="E76" s="1258">
        <v>4453384063.3900013</v>
      </c>
    </row>
    <row r="77" spans="3:5">
      <c r="C77" s="1268" t="s">
        <v>1118</v>
      </c>
      <c r="D77" s="1258">
        <v>1003171052.3399998</v>
      </c>
      <c r="E77" s="1258">
        <v>826208678.20000005</v>
      </c>
    </row>
    <row r="78" spans="3:5">
      <c r="C78" s="1268" t="s">
        <v>1159</v>
      </c>
      <c r="D78" s="1258">
        <v>69912505</v>
      </c>
      <c r="E78" s="1258">
        <v>69912504.280000001</v>
      </c>
    </row>
    <row r="79" spans="3:5">
      <c r="C79" s="1268" t="s">
        <v>1160</v>
      </c>
      <c r="D79" s="1258">
        <v>11291740.810000002</v>
      </c>
      <c r="E79" s="1258">
        <v>10945084.289999999</v>
      </c>
    </row>
    <row r="80" spans="3:5">
      <c r="C80" s="1268" t="s">
        <v>1161</v>
      </c>
      <c r="D80" s="1258">
        <v>3490464231.9000006</v>
      </c>
      <c r="E80" s="1258">
        <v>3407160744.8799992</v>
      </c>
    </row>
    <row r="81" spans="3:5">
      <c r="C81" s="1268" t="s">
        <v>1162</v>
      </c>
      <c r="D81" s="1258">
        <v>84819685.270000011</v>
      </c>
      <c r="E81" s="1258">
        <v>84819685.270000011</v>
      </c>
    </row>
    <row r="82" spans="3:5">
      <c r="C82" s="1268" t="s">
        <v>1163</v>
      </c>
      <c r="D82" s="1258">
        <v>57929992.089999996</v>
      </c>
      <c r="E82" s="1258">
        <v>30724327.359999999</v>
      </c>
    </row>
    <row r="83" spans="3:5">
      <c r="C83" s="1268" t="s">
        <v>1164</v>
      </c>
      <c r="D83" s="1258">
        <v>23914505.909999996</v>
      </c>
      <c r="E83" s="1258">
        <v>23613039.109999999</v>
      </c>
    </row>
    <row r="84" spans="3:5">
      <c r="C84" s="1261" t="s">
        <v>1165</v>
      </c>
      <c r="D84" s="1260">
        <v>27900767389.550003</v>
      </c>
      <c r="E84" s="1260">
        <v>27330805616.32</v>
      </c>
    </row>
    <row r="85" spans="3:5">
      <c r="C85" s="1259" t="s">
        <v>1166</v>
      </c>
      <c r="D85" s="1258">
        <v>18054036842.92001</v>
      </c>
      <c r="E85" s="1258">
        <v>17991417695.050014</v>
      </c>
    </row>
    <row r="86" spans="3:5">
      <c r="C86" s="1268" t="s">
        <v>1118</v>
      </c>
      <c r="D86" s="1258">
        <v>17199450862.020004</v>
      </c>
      <c r="E86" s="1258">
        <v>17174081834.000004</v>
      </c>
    </row>
    <row r="87" spans="3:5">
      <c r="C87" s="1268" t="s">
        <v>1167</v>
      </c>
      <c r="D87" s="1258">
        <v>7835408</v>
      </c>
      <c r="E87" s="1258">
        <v>7402145.3399999999</v>
      </c>
    </row>
    <row r="88" spans="3:5">
      <c r="C88" s="1268" t="s">
        <v>1168</v>
      </c>
      <c r="D88" s="1258">
        <v>258282294.89999998</v>
      </c>
      <c r="E88" s="1258">
        <v>224977537.38999996</v>
      </c>
    </row>
    <row r="89" spans="3:5">
      <c r="C89" s="1268" t="s">
        <v>1111</v>
      </c>
      <c r="D89" s="1258">
        <v>180274400</v>
      </c>
      <c r="E89" s="1258">
        <v>179903566.39999995</v>
      </c>
    </row>
    <row r="90" spans="3:5">
      <c r="C90" s="1268" t="s">
        <v>1169</v>
      </c>
      <c r="D90" s="1258">
        <v>408193878</v>
      </c>
      <c r="E90" s="1258">
        <v>405052611.91999996</v>
      </c>
    </row>
    <row r="91" spans="3:5">
      <c r="C91" s="1259" t="s">
        <v>1170</v>
      </c>
      <c r="D91" s="1258">
        <v>0</v>
      </c>
      <c r="E91" s="1258">
        <v>0</v>
      </c>
    </row>
    <row r="92" spans="3:5">
      <c r="C92" s="1268" t="s">
        <v>1171</v>
      </c>
      <c r="D92" s="1258">
        <v>0</v>
      </c>
      <c r="E92" s="1258">
        <v>0</v>
      </c>
    </row>
    <row r="93" spans="3:5">
      <c r="C93" s="1259" t="s">
        <v>1172</v>
      </c>
      <c r="D93" s="1258">
        <v>195332646.54999998</v>
      </c>
      <c r="E93" s="1258">
        <v>184686173.21000004</v>
      </c>
    </row>
    <row r="94" spans="3:5">
      <c r="C94" s="1268" t="s">
        <v>1171</v>
      </c>
      <c r="D94" s="1258">
        <v>195332646.54999998</v>
      </c>
      <c r="E94" s="1258">
        <v>184686173.21000004</v>
      </c>
    </row>
    <row r="95" spans="3:5">
      <c r="C95" s="1259" t="s">
        <v>1173</v>
      </c>
      <c r="D95" s="1258">
        <v>2828889521.4699998</v>
      </c>
      <c r="E95" s="1258">
        <v>2680642948.71</v>
      </c>
    </row>
    <row r="96" spans="3:5">
      <c r="C96" s="1268" t="s">
        <v>1174</v>
      </c>
      <c r="D96" s="1258">
        <v>2828889521.4700003</v>
      </c>
      <c r="E96" s="1258">
        <v>2680642948.71</v>
      </c>
    </row>
    <row r="97" spans="3:5">
      <c r="C97" s="1259" t="s">
        <v>1175</v>
      </c>
      <c r="D97" s="1258">
        <v>3617783472.7800002</v>
      </c>
      <c r="E97" s="1258">
        <v>3564356494.5500007</v>
      </c>
    </row>
    <row r="98" spans="3:5">
      <c r="C98" s="1268" t="s">
        <v>1176</v>
      </c>
      <c r="D98" s="1258">
        <v>3617783472.7799993</v>
      </c>
      <c r="E98" s="1258">
        <v>3564356494.5499997</v>
      </c>
    </row>
    <row r="99" spans="3:5">
      <c r="C99" s="1259" t="s">
        <v>1177</v>
      </c>
      <c r="D99" s="1258">
        <v>106080066.69</v>
      </c>
      <c r="E99" s="1258">
        <v>104579242.46999994</v>
      </c>
    </row>
    <row r="100" spans="3:5">
      <c r="C100" s="1268" t="s">
        <v>1167</v>
      </c>
      <c r="D100" s="1258">
        <v>106080066.69</v>
      </c>
      <c r="E100" s="1258">
        <v>104579242.46999995</v>
      </c>
    </row>
    <row r="101" spans="3:5">
      <c r="C101" s="1259" t="s">
        <v>1178</v>
      </c>
      <c r="D101" s="1258">
        <v>552275130</v>
      </c>
      <c r="E101" s="1258">
        <v>520640096.18000013</v>
      </c>
    </row>
    <row r="102" spans="3:5">
      <c r="C102" s="1268" t="s">
        <v>1179</v>
      </c>
      <c r="D102" s="1258">
        <v>552275130</v>
      </c>
      <c r="E102" s="1258">
        <v>520640096.18000007</v>
      </c>
    </row>
    <row r="103" spans="3:5">
      <c r="C103" s="1259" t="s">
        <v>1180</v>
      </c>
      <c r="D103" s="1258">
        <v>246862846</v>
      </c>
      <c r="E103" s="1258">
        <v>189751112.87000009</v>
      </c>
    </row>
    <row r="104" spans="3:5">
      <c r="C104" s="1268" t="s">
        <v>1181</v>
      </c>
      <c r="D104" s="1258">
        <v>246862846</v>
      </c>
      <c r="E104" s="1258">
        <v>189751112.87000003</v>
      </c>
    </row>
    <row r="105" spans="3:5">
      <c r="C105" s="1259" t="s">
        <v>1182</v>
      </c>
      <c r="D105" s="1258">
        <v>2299506863.1399999</v>
      </c>
      <c r="E105" s="1258">
        <v>2094731853.2799995</v>
      </c>
    </row>
    <row r="106" spans="3:5">
      <c r="C106" s="1268" t="s">
        <v>1183</v>
      </c>
      <c r="D106" s="1258">
        <v>2299506863.1399999</v>
      </c>
      <c r="E106" s="1258">
        <v>2094731853.2799995</v>
      </c>
    </row>
    <row r="107" spans="3:5">
      <c r="C107" s="1265" t="s">
        <v>1184</v>
      </c>
      <c r="D107" s="1262">
        <v>50526433975.460007</v>
      </c>
      <c r="E107" s="1262">
        <v>50169229527.509972</v>
      </c>
    </row>
    <row r="108" spans="3:5">
      <c r="C108" s="1261" t="s">
        <v>1185</v>
      </c>
      <c r="D108" s="1260">
        <v>30639003867.879993</v>
      </c>
      <c r="E108" s="1260">
        <v>30354442489.690006</v>
      </c>
    </row>
    <row r="109" spans="3:5">
      <c r="C109" s="1259" t="s">
        <v>1186</v>
      </c>
      <c r="D109" s="1258">
        <v>28470060230.749992</v>
      </c>
      <c r="E109" s="1258">
        <v>28283050983.600002</v>
      </c>
    </row>
    <row r="110" spans="3:5">
      <c r="C110" s="1268" t="s">
        <v>1187</v>
      </c>
      <c r="D110" s="1258">
        <v>1107107557.27</v>
      </c>
      <c r="E110" s="1258">
        <v>950611703.05999994</v>
      </c>
    </row>
    <row r="111" spans="3:5">
      <c r="C111" s="1268" t="s">
        <v>1188</v>
      </c>
      <c r="D111" s="1258">
        <v>409777064.82999998</v>
      </c>
      <c r="E111" s="1258">
        <v>402859457.73000002</v>
      </c>
    </row>
    <row r="112" spans="3:5">
      <c r="C112" s="1268" t="s">
        <v>1189</v>
      </c>
      <c r="D112" s="1258">
        <v>48494423.479999997</v>
      </c>
      <c r="E112" s="1258">
        <v>43300207.440000005</v>
      </c>
    </row>
    <row r="113" spans="3:5">
      <c r="C113" s="1268" t="s">
        <v>1190</v>
      </c>
      <c r="D113" s="1258">
        <v>81229976.169999987</v>
      </c>
      <c r="E113" s="1258">
        <v>63056303.670000002</v>
      </c>
    </row>
    <row r="114" spans="3:5">
      <c r="C114" s="1268" t="s">
        <v>1111</v>
      </c>
      <c r="D114" s="1258">
        <v>243830494.64000002</v>
      </c>
      <c r="E114" s="1258">
        <v>243634881.51999998</v>
      </c>
    </row>
    <row r="115" spans="3:5">
      <c r="C115" s="1268" t="s">
        <v>1120</v>
      </c>
      <c r="D115" s="1258">
        <v>26579620714.360001</v>
      </c>
      <c r="E115" s="1258">
        <v>26579588430.18</v>
      </c>
    </row>
    <row r="116" spans="3:5">
      <c r="C116" s="1259" t="s">
        <v>1191</v>
      </c>
      <c r="D116" s="1258">
        <v>1798034510.0900009</v>
      </c>
      <c r="E116" s="1258">
        <v>1719658322.6500001</v>
      </c>
    </row>
    <row r="117" spans="3:5">
      <c r="C117" s="1268" t="s">
        <v>1189</v>
      </c>
      <c r="D117" s="1258">
        <v>1798034510.0900009</v>
      </c>
      <c r="E117" s="1258">
        <v>1719658322.6500003</v>
      </c>
    </row>
    <row r="118" spans="3:5">
      <c r="C118" s="1259" t="s">
        <v>1192</v>
      </c>
      <c r="D118" s="1258">
        <v>112516965.19</v>
      </c>
      <c r="E118" s="1258">
        <v>108832856.34999999</v>
      </c>
    </row>
    <row r="119" spans="3:5">
      <c r="C119" s="1268" t="s">
        <v>1190</v>
      </c>
      <c r="D119" s="1258">
        <v>112516965.19000001</v>
      </c>
      <c r="E119" s="1258">
        <v>108832856.34999998</v>
      </c>
    </row>
    <row r="120" spans="3:5">
      <c r="C120" s="1259" t="s">
        <v>1193</v>
      </c>
      <c r="D120" s="1258">
        <v>92142455.739999995</v>
      </c>
      <c r="E120" s="1258">
        <v>90502478.680000022</v>
      </c>
    </row>
    <row r="121" spans="3:5">
      <c r="C121" s="1268" t="s">
        <v>1194</v>
      </c>
      <c r="D121" s="1258">
        <v>92142455.739999995</v>
      </c>
      <c r="E121" s="1258">
        <v>90502478.680000007</v>
      </c>
    </row>
    <row r="122" spans="3:5">
      <c r="C122" s="1259" t="s">
        <v>1195</v>
      </c>
      <c r="D122" s="1258">
        <v>25756900.620000001</v>
      </c>
      <c r="E122" s="1258">
        <v>22903099.419999998</v>
      </c>
    </row>
    <row r="123" spans="3:5">
      <c r="C123" s="1268" t="s">
        <v>1194</v>
      </c>
      <c r="D123" s="1258">
        <v>25756900.620000001</v>
      </c>
      <c r="E123" s="1258">
        <v>22903099.419999994</v>
      </c>
    </row>
    <row r="124" spans="3:5">
      <c r="C124" s="1259" t="s">
        <v>1196</v>
      </c>
      <c r="D124" s="1258">
        <v>49291281.859999999</v>
      </c>
      <c r="E124" s="1258">
        <v>46976544.979999997</v>
      </c>
    </row>
    <row r="125" spans="3:5">
      <c r="C125" s="1268" t="s">
        <v>1194</v>
      </c>
      <c r="D125" s="1258">
        <v>49291281.859999999</v>
      </c>
      <c r="E125" s="1258">
        <v>46976544.979999989</v>
      </c>
    </row>
    <row r="126" spans="3:5">
      <c r="C126" s="1259" t="s">
        <v>1197</v>
      </c>
      <c r="D126" s="1258">
        <v>23867735.850000001</v>
      </c>
      <c r="E126" s="1258">
        <v>22720862.699999992</v>
      </c>
    </row>
    <row r="127" spans="3:5">
      <c r="C127" s="1268" t="s">
        <v>1194</v>
      </c>
      <c r="D127" s="1258">
        <v>23867735.849999998</v>
      </c>
      <c r="E127" s="1258">
        <v>22720862.699999992</v>
      </c>
    </row>
    <row r="128" spans="3:5">
      <c r="C128" s="1259" t="s">
        <v>1198</v>
      </c>
      <c r="D128" s="1258">
        <v>22121767</v>
      </c>
      <c r="E128" s="1258">
        <v>21427068.460000008</v>
      </c>
    </row>
    <row r="129" spans="3:5">
      <c r="C129" s="1268" t="s">
        <v>1194</v>
      </c>
      <c r="D129" s="1258">
        <v>22121767</v>
      </c>
      <c r="E129" s="1258">
        <v>21427068.460000008</v>
      </c>
    </row>
    <row r="130" spans="3:5">
      <c r="C130" s="1259" t="s">
        <v>1199</v>
      </c>
      <c r="D130" s="1258">
        <v>18891906</v>
      </c>
      <c r="E130" s="1258">
        <v>17667777.919999994</v>
      </c>
    </row>
    <row r="131" spans="3:5">
      <c r="C131" s="1268" t="s">
        <v>1194</v>
      </c>
      <c r="D131" s="1258">
        <v>18891906</v>
      </c>
      <c r="E131" s="1258">
        <v>17667777.919999994</v>
      </c>
    </row>
    <row r="132" spans="3:5">
      <c r="C132" s="1259" t="s">
        <v>1200</v>
      </c>
      <c r="D132" s="1258">
        <v>26320114.780000005</v>
      </c>
      <c r="E132" s="1258">
        <v>20702494.930000003</v>
      </c>
    </row>
    <row r="133" spans="3:5">
      <c r="C133" s="1268" t="s">
        <v>1194</v>
      </c>
      <c r="D133" s="1258">
        <v>26320114.780000005</v>
      </c>
      <c r="E133" s="1258">
        <v>20702494.930000007</v>
      </c>
    </row>
    <row r="134" spans="3:5">
      <c r="C134" s="1261" t="s">
        <v>1201</v>
      </c>
      <c r="D134" s="1260">
        <v>19887430107.580002</v>
      </c>
      <c r="E134" s="1260">
        <v>19814787037.819992</v>
      </c>
    </row>
    <row r="135" spans="3:5">
      <c r="C135" s="1259" t="s">
        <v>1202</v>
      </c>
      <c r="D135" s="1258">
        <v>17547634862.170002</v>
      </c>
      <c r="E135" s="1258">
        <v>17512522516.170006</v>
      </c>
    </row>
    <row r="136" spans="3:5">
      <c r="C136" s="1268" t="s">
        <v>1203</v>
      </c>
      <c r="D136" s="1258">
        <v>17464981075.680004</v>
      </c>
      <c r="E136" s="1258">
        <v>17430068789.82</v>
      </c>
    </row>
    <row r="137" spans="3:5">
      <c r="C137" s="1268" t="s">
        <v>1204</v>
      </c>
      <c r="D137" s="1258">
        <v>82653786.49000001</v>
      </c>
      <c r="E137" s="1258">
        <v>82453726.350000024</v>
      </c>
    </row>
    <row r="138" spans="3:5">
      <c r="C138" s="1259" t="s">
        <v>1205</v>
      </c>
      <c r="D138" s="1258">
        <v>159761359.16</v>
      </c>
      <c r="E138" s="1258">
        <v>153935713.84999996</v>
      </c>
    </row>
    <row r="139" spans="3:5">
      <c r="C139" s="1268" t="s">
        <v>1206</v>
      </c>
      <c r="D139" s="1258">
        <v>159761359.16000003</v>
      </c>
      <c r="E139" s="1258">
        <v>153935713.84999999</v>
      </c>
    </row>
    <row r="140" spans="3:5">
      <c r="C140" s="1259" t="s">
        <v>1207</v>
      </c>
      <c r="D140" s="1258">
        <v>433141046.78999996</v>
      </c>
      <c r="E140" s="1258">
        <v>410860860.11000019</v>
      </c>
    </row>
    <row r="141" spans="3:5">
      <c r="C141" s="1268" t="s">
        <v>1203</v>
      </c>
      <c r="D141" s="1258">
        <v>433141046.78999996</v>
      </c>
      <c r="E141" s="1258">
        <v>410860860.11000013</v>
      </c>
    </row>
    <row r="142" spans="3:5">
      <c r="C142" s="1259" t="s">
        <v>1208</v>
      </c>
      <c r="D142" s="1258">
        <v>1284827679.3700001</v>
      </c>
      <c r="E142" s="1258">
        <v>1278365393.3899994</v>
      </c>
    </row>
    <row r="143" spans="3:5">
      <c r="C143" s="1268" t="s">
        <v>1209</v>
      </c>
      <c r="D143" s="1258">
        <v>1284827679.3699999</v>
      </c>
      <c r="E143" s="1258">
        <v>1278365393.3899996</v>
      </c>
    </row>
    <row r="144" spans="3:5">
      <c r="C144" s="1259" t="s">
        <v>1210</v>
      </c>
      <c r="D144" s="1258">
        <v>67237583.000000015</v>
      </c>
      <c r="E144" s="1258">
        <v>67220790.730000004</v>
      </c>
    </row>
    <row r="145" spans="3:5">
      <c r="C145" s="1268" t="s">
        <v>1211</v>
      </c>
      <c r="D145" s="1258">
        <v>67237583.000000015</v>
      </c>
      <c r="E145" s="1258">
        <v>67220790.730000004</v>
      </c>
    </row>
    <row r="146" spans="3:5">
      <c r="C146" s="1259" t="s">
        <v>1212</v>
      </c>
      <c r="D146" s="1258">
        <v>234944974</v>
      </c>
      <c r="E146" s="1258">
        <v>232958616.26999992</v>
      </c>
    </row>
    <row r="147" spans="3:5">
      <c r="C147" s="1268" t="s">
        <v>1211</v>
      </c>
      <c r="D147" s="1258">
        <v>234944974</v>
      </c>
      <c r="E147" s="1258">
        <v>232958616.26999998</v>
      </c>
    </row>
    <row r="148" spans="3:5">
      <c r="C148" s="1259" t="s">
        <v>1213</v>
      </c>
      <c r="D148" s="1258">
        <v>159882603.09000003</v>
      </c>
      <c r="E148" s="1258">
        <v>158923147.29999995</v>
      </c>
    </row>
    <row r="149" spans="3:5">
      <c r="C149" s="1268" t="s">
        <v>1211</v>
      </c>
      <c r="D149" s="1258">
        <v>159882603.09000006</v>
      </c>
      <c r="E149" s="1258">
        <v>158923147.29999995</v>
      </c>
    </row>
    <row r="150" spans="3:5">
      <c r="C150" s="1265" t="s">
        <v>163</v>
      </c>
      <c r="D150" s="1262">
        <v>35434083408.600006</v>
      </c>
      <c r="E150" s="1262">
        <v>34903848896.170013</v>
      </c>
    </row>
    <row r="151" spans="3:5">
      <c r="C151" s="1261" t="s">
        <v>1214</v>
      </c>
      <c r="D151" s="1260">
        <v>13178060305.58</v>
      </c>
      <c r="E151" s="1260">
        <v>13043643860.459995</v>
      </c>
    </row>
    <row r="152" spans="3:5">
      <c r="C152" s="1259" t="s">
        <v>1215</v>
      </c>
      <c r="D152" s="1258">
        <v>9472721574.7699966</v>
      </c>
      <c r="E152" s="1258">
        <v>9350600958.8599987</v>
      </c>
    </row>
    <row r="153" spans="3:5">
      <c r="C153" s="1268" t="s">
        <v>1216</v>
      </c>
      <c r="D153" s="1258">
        <v>2937719530.3900003</v>
      </c>
      <c r="E153" s="1258">
        <v>2816573422.54</v>
      </c>
    </row>
    <row r="154" spans="3:5">
      <c r="C154" s="1268" t="s">
        <v>1111</v>
      </c>
      <c r="D154" s="1258">
        <v>6535002044.3800001</v>
      </c>
      <c r="E154" s="1258">
        <v>6534027536.3199987</v>
      </c>
    </row>
    <row r="155" spans="3:5">
      <c r="C155" s="1259" t="s">
        <v>1217</v>
      </c>
      <c r="D155" s="1258">
        <v>744449424.86000001</v>
      </c>
      <c r="E155" s="1258">
        <v>744373376.86999989</v>
      </c>
    </row>
    <row r="156" spans="3:5">
      <c r="C156" s="1268" t="s">
        <v>1218</v>
      </c>
      <c r="D156" s="1258">
        <v>744449424.86000001</v>
      </c>
      <c r="E156" s="1258">
        <v>744373376.86999977</v>
      </c>
    </row>
    <row r="157" spans="3:5">
      <c r="C157" s="1259" t="s">
        <v>1219</v>
      </c>
      <c r="D157" s="1258">
        <v>31955487.000000004</v>
      </c>
      <c r="E157" s="1258">
        <v>31637818.510000013</v>
      </c>
    </row>
    <row r="158" spans="3:5">
      <c r="C158" s="1268" t="s">
        <v>1220</v>
      </c>
      <c r="D158" s="1258">
        <v>31955487.000000004</v>
      </c>
      <c r="E158" s="1258">
        <v>31637818.510000009</v>
      </c>
    </row>
    <row r="159" spans="3:5">
      <c r="C159" s="1259" t="s">
        <v>1221</v>
      </c>
      <c r="D159" s="1258">
        <v>92363208</v>
      </c>
      <c r="E159" s="1258">
        <v>92362598.360000014</v>
      </c>
    </row>
    <row r="160" spans="3:5">
      <c r="C160" s="1268" t="s">
        <v>1220</v>
      </c>
      <c r="D160" s="1258">
        <v>92363208</v>
      </c>
      <c r="E160" s="1258">
        <v>92362598.359999985</v>
      </c>
    </row>
    <row r="161" spans="3:5">
      <c r="C161" s="1259" t="s">
        <v>1222</v>
      </c>
      <c r="D161" s="1258">
        <v>479987113</v>
      </c>
      <c r="E161" s="1258">
        <v>477598709.08999997</v>
      </c>
    </row>
    <row r="162" spans="3:5">
      <c r="C162" s="1268" t="s">
        <v>1220</v>
      </c>
      <c r="D162" s="1258">
        <v>479987113</v>
      </c>
      <c r="E162" s="1258">
        <v>477598709.08999979</v>
      </c>
    </row>
    <row r="163" spans="3:5">
      <c r="C163" s="1259" t="s">
        <v>1223</v>
      </c>
      <c r="D163" s="1258">
        <v>39899943</v>
      </c>
      <c r="E163" s="1258">
        <v>38426283.109999992</v>
      </c>
    </row>
    <row r="164" spans="3:5">
      <c r="C164" s="1268" t="s">
        <v>1224</v>
      </c>
      <c r="D164" s="1258">
        <v>39899942.999999993</v>
      </c>
      <c r="E164" s="1258">
        <v>38426283.109999992</v>
      </c>
    </row>
    <row r="165" spans="3:5">
      <c r="C165" s="1259" t="s">
        <v>1225</v>
      </c>
      <c r="D165" s="1258">
        <v>45619216</v>
      </c>
      <c r="E165" s="1258">
        <v>45029681.409999996</v>
      </c>
    </row>
    <row r="166" spans="3:5">
      <c r="C166" s="1268" t="s">
        <v>1218</v>
      </c>
      <c r="D166" s="1258">
        <v>45619216</v>
      </c>
      <c r="E166" s="1258">
        <v>45029681.409999996</v>
      </c>
    </row>
    <row r="167" spans="3:5">
      <c r="C167" s="1259" t="s">
        <v>1226</v>
      </c>
      <c r="D167" s="1258">
        <v>20523219</v>
      </c>
      <c r="E167" s="1258">
        <v>20519483.820000008</v>
      </c>
    </row>
    <row r="168" spans="3:5">
      <c r="C168" s="1268" t="s">
        <v>1218</v>
      </c>
      <c r="D168" s="1258">
        <v>20523219</v>
      </c>
      <c r="E168" s="1258">
        <v>20519483.820000008</v>
      </c>
    </row>
    <row r="169" spans="3:5">
      <c r="C169" s="1259" t="s">
        <v>1227</v>
      </c>
      <c r="D169" s="1258">
        <v>25185532</v>
      </c>
      <c r="E169" s="1258">
        <v>25185005.630000006</v>
      </c>
    </row>
    <row r="170" spans="3:5">
      <c r="C170" s="1268" t="s">
        <v>1218</v>
      </c>
      <c r="D170" s="1258">
        <v>25185532</v>
      </c>
      <c r="E170" s="1258">
        <v>25185005.630000006</v>
      </c>
    </row>
    <row r="171" spans="3:5">
      <c r="C171" s="1259" t="s">
        <v>1228</v>
      </c>
      <c r="D171" s="1258">
        <v>33047252</v>
      </c>
      <c r="E171" s="1258">
        <v>33024763.210000001</v>
      </c>
    </row>
    <row r="172" spans="3:5">
      <c r="C172" s="1268" t="s">
        <v>1218</v>
      </c>
      <c r="D172" s="1258">
        <v>33047252</v>
      </c>
      <c r="E172" s="1258">
        <v>33024763.209999997</v>
      </c>
    </row>
    <row r="173" spans="3:5">
      <c r="C173" s="1259" t="s">
        <v>1229</v>
      </c>
      <c r="D173" s="1258">
        <v>21499103</v>
      </c>
      <c r="E173" s="1258">
        <v>21495881.759999994</v>
      </c>
    </row>
    <row r="174" spans="3:5">
      <c r="C174" s="1268" t="s">
        <v>1216</v>
      </c>
      <c r="D174" s="1258">
        <v>21499103</v>
      </c>
      <c r="E174" s="1258">
        <v>21495881.759999998</v>
      </c>
    </row>
    <row r="175" spans="3:5">
      <c r="C175" s="1259" t="s">
        <v>1230</v>
      </c>
      <c r="D175" s="1258">
        <v>320175225.33000004</v>
      </c>
      <c r="E175" s="1258">
        <v>320169675.8300001</v>
      </c>
    </row>
    <row r="176" spans="3:5">
      <c r="C176" s="1268" t="s">
        <v>1224</v>
      </c>
      <c r="D176" s="1258">
        <v>320175225.32999998</v>
      </c>
      <c r="E176" s="1258">
        <v>320169675.8300001</v>
      </c>
    </row>
    <row r="177" spans="3:5">
      <c r="C177" s="1259" t="s">
        <v>1231</v>
      </c>
      <c r="D177" s="1258">
        <v>52614375</v>
      </c>
      <c r="E177" s="1258">
        <v>52527587.640000001</v>
      </c>
    </row>
    <row r="178" spans="3:5">
      <c r="C178" s="1268" t="s">
        <v>1224</v>
      </c>
      <c r="D178" s="1258">
        <v>52614375</v>
      </c>
      <c r="E178" s="1258">
        <v>52527587.640000001</v>
      </c>
    </row>
    <row r="179" spans="3:5">
      <c r="C179" s="1259" t="s">
        <v>1232</v>
      </c>
      <c r="D179" s="1258">
        <v>103789263</v>
      </c>
      <c r="E179" s="1258">
        <v>103532173.25999999</v>
      </c>
    </row>
    <row r="180" spans="3:5">
      <c r="C180" s="1268" t="s">
        <v>1224</v>
      </c>
      <c r="D180" s="1258">
        <v>103789263</v>
      </c>
      <c r="E180" s="1258">
        <v>103532173.25999999</v>
      </c>
    </row>
    <row r="181" spans="3:5">
      <c r="C181" s="1259" t="s">
        <v>1233</v>
      </c>
      <c r="D181" s="1258">
        <v>54385515</v>
      </c>
      <c r="E181" s="1258">
        <v>54284917.390000001</v>
      </c>
    </row>
    <row r="182" spans="3:5">
      <c r="C182" s="1268" t="s">
        <v>1218</v>
      </c>
      <c r="D182" s="1258">
        <v>54385515</v>
      </c>
      <c r="E182" s="1258">
        <v>54284917.390000001</v>
      </c>
    </row>
    <row r="183" spans="3:5">
      <c r="C183" s="1259" t="s">
        <v>1234</v>
      </c>
      <c r="D183" s="1258">
        <v>64641132</v>
      </c>
      <c r="E183" s="1258">
        <v>64330491.390000008</v>
      </c>
    </row>
    <row r="184" spans="3:5">
      <c r="C184" s="1268" t="s">
        <v>1224</v>
      </c>
      <c r="D184" s="1258">
        <v>64641132</v>
      </c>
      <c r="E184" s="1258">
        <v>64330491.390000015</v>
      </c>
    </row>
    <row r="185" spans="3:5">
      <c r="C185" s="1259" t="s">
        <v>1235</v>
      </c>
      <c r="D185" s="1258">
        <v>322932264.00000006</v>
      </c>
      <c r="E185" s="1258">
        <v>322798370.69999999</v>
      </c>
    </row>
    <row r="186" spans="3:5">
      <c r="C186" s="1268" t="s">
        <v>1224</v>
      </c>
      <c r="D186" s="1258">
        <v>322932264.00000006</v>
      </c>
      <c r="E186" s="1258">
        <v>322798370.69999999</v>
      </c>
    </row>
    <row r="187" spans="3:5">
      <c r="C187" s="1259" t="s">
        <v>1236</v>
      </c>
      <c r="D187" s="1258">
        <v>963526849.61999989</v>
      </c>
      <c r="E187" s="1258">
        <v>958824973.08999991</v>
      </c>
    </row>
    <row r="188" spans="3:5">
      <c r="C188" s="1268" t="s">
        <v>1224</v>
      </c>
      <c r="D188" s="1258">
        <v>963526849.62</v>
      </c>
      <c r="E188" s="1258">
        <v>958824973.08999979</v>
      </c>
    </row>
    <row r="189" spans="3:5">
      <c r="C189" s="1259" t="s">
        <v>1237</v>
      </c>
      <c r="D189" s="1258">
        <v>46863360</v>
      </c>
      <c r="E189" s="1258">
        <v>46861457.240000002</v>
      </c>
    </row>
    <row r="190" spans="3:5">
      <c r="C190" s="1268" t="s">
        <v>1216</v>
      </c>
      <c r="D190" s="1258">
        <v>46863360</v>
      </c>
      <c r="E190" s="1258">
        <v>46861457.240000002</v>
      </c>
    </row>
    <row r="191" spans="3:5">
      <c r="C191" s="1259" t="s">
        <v>1238</v>
      </c>
      <c r="D191" s="1258">
        <v>58286474</v>
      </c>
      <c r="E191" s="1258">
        <v>57250908.180000015</v>
      </c>
    </row>
    <row r="192" spans="3:5">
      <c r="C192" s="1268" t="s">
        <v>1218</v>
      </c>
      <c r="D192" s="1258">
        <v>58286474</v>
      </c>
      <c r="E192" s="1258">
        <v>57250908.180000007</v>
      </c>
    </row>
    <row r="193" spans="3:5">
      <c r="C193" s="1259" t="s">
        <v>1239</v>
      </c>
      <c r="D193" s="1258">
        <v>134255823</v>
      </c>
      <c r="E193" s="1258">
        <v>133656750.05</v>
      </c>
    </row>
    <row r="194" spans="3:5">
      <c r="C194" s="1268" t="s">
        <v>1224</v>
      </c>
      <c r="D194" s="1258">
        <v>134255823</v>
      </c>
      <c r="E194" s="1258">
        <v>133656750.05000004</v>
      </c>
    </row>
    <row r="195" spans="3:5">
      <c r="C195" s="1259" t="s">
        <v>1240</v>
      </c>
      <c r="D195" s="1258">
        <v>49338952.000000007</v>
      </c>
      <c r="E195" s="1258">
        <v>49151995.059999987</v>
      </c>
    </row>
    <row r="196" spans="3:5">
      <c r="C196" s="1268" t="s">
        <v>1218</v>
      </c>
      <c r="D196" s="1258">
        <v>49338952.000000007</v>
      </c>
      <c r="E196" s="1258">
        <v>49151995.059999987</v>
      </c>
    </row>
    <row r="197" spans="3:5">
      <c r="C197" s="1261" t="s">
        <v>1241</v>
      </c>
      <c r="D197" s="1260">
        <v>10407495808.67</v>
      </c>
      <c r="E197" s="1260">
        <v>10246828790.99</v>
      </c>
    </row>
    <row r="198" spans="3:5">
      <c r="C198" s="1259" t="s">
        <v>1242</v>
      </c>
      <c r="D198" s="1258">
        <v>10290406584.319998</v>
      </c>
      <c r="E198" s="1258">
        <v>10130739539.679996</v>
      </c>
    </row>
    <row r="199" spans="3:5">
      <c r="C199" s="1268" t="s">
        <v>1243</v>
      </c>
      <c r="D199" s="1258">
        <v>10290406584.320002</v>
      </c>
      <c r="E199" s="1258">
        <v>10130739539.679996</v>
      </c>
    </row>
    <row r="200" spans="3:5">
      <c r="C200" s="1259" t="s">
        <v>1244</v>
      </c>
      <c r="D200" s="1258">
        <v>65920544</v>
      </c>
      <c r="E200" s="1258">
        <v>64955604.780000009</v>
      </c>
    </row>
    <row r="201" spans="3:5">
      <c r="C201" s="1268" t="s">
        <v>1245</v>
      </c>
      <c r="D201" s="1258">
        <v>65920544.000000015</v>
      </c>
      <c r="E201" s="1258">
        <v>64955604.780000001</v>
      </c>
    </row>
    <row r="202" spans="3:5">
      <c r="C202" s="1259" t="s">
        <v>1246</v>
      </c>
      <c r="D202" s="1258">
        <v>51168680.350000009</v>
      </c>
      <c r="E202" s="1258">
        <v>51133646.529999994</v>
      </c>
    </row>
    <row r="203" spans="3:5">
      <c r="C203" s="1268" t="s">
        <v>1245</v>
      </c>
      <c r="D203" s="1258">
        <v>51168680.350000001</v>
      </c>
      <c r="E203" s="1258">
        <v>51133646.529999994</v>
      </c>
    </row>
    <row r="204" spans="3:5">
      <c r="C204" s="1261" t="s">
        <v>1247</v>
      </c>
      <c r="D204" s="1260">
        <v>5006346377.9300003</v>
      </c>
      <c r="E204" s="1260">
        <v>4954703758.4800005</v>
      </c>
    </row>
    <row r="205" spans="3:5">
      <c r="C205" s="1259" t="s">
        <v>1248</v>
      </c>
      <c r="D205" s="1258">
        <v>4872611886.9300003</v>
      </c>
      <c r="E205" s="1258">
        <v>4821842033.1499996</v>
      </c>
    </row>
    <row r="206" spans="3:5">
      <c r="C206" s="1268" t="s">
        <v>1249</v>
      </c>
      <c r="D206" s="1258">
        <v>4494909588.4300003</v>
      </c>
      <c r="E206" s="1258">
        <v>4444139830.9800005</v>
      </c>
    </row>
    <row r="207" spans="3:5">
      <c r="C207" s="1268" t="s">
        <v>1250</v>
      </c>
      <c r="D207" s="1258">
        <v>194235665</v>
      </c>
      <c r="E207" s="1258">
        <v>194235664.59999996</v>
      </c>
    </row>
    <row r="208" spans="3:5">
      <c r="C208" s="1268" t="s">
        <v>1251</v>
      </c>
      <c r="D208" s="1258">
        <v>183466633.5</v>
      </c>
      <c r="E208" s="1258">
        <v>183466537.56999999</v>
      </c>
    </row>
    <row r="209" spans="3:5">
      <c r="C209" s="1259" t="s">
        <v>1252</v>
      </c>
      <c r="D209" s="1258">
        <v>91401979</v>
      </c>
      <c r="E209" s="1258">
        <v>90533105.650000021</v>
      </c>
    </row>
    <row r="210" spans="3:5">
      <c r="C210" s="1268" t="s">
        <v>1249</v>
      </c>
      <c r="D210" s="1258">
        <v>91401979</v>
      </c>
      <c r="E210" s="1258">
        <v>90533105.650000021</v>
      </c>
    </row>
    <row r="211" spans="3:5">
      <c r="C211" s="1259" t="s">
        <v>1253</v>
      </c>
      <c r="D211" s="1258">
        <v>42332512</v>
      </c>
      <c r="E211" s="1258">
        <v>42328619.680000015</v>
      </c>
    </row>
    <row r="212" spans="3:5">
      <c r="C212" s="1268" t="s">
        <v>1249</v>
      </c>
      <c r="D212" s="1258">
        <v>42332512</v>
      </c>
      <c r="E212" s="1258">
        <v>42328619.68</v>
      </c>
    </row>
    <row r="213" spans="3:5">
      <c r="C213" s="1261" t="s">
        <v>1254</v>
      </c>
      <c r="D213" s="1260">
        <v>6842180916.420001</v>
      </c>
      <c r="E213" s="1260">
        <v>6658672486.2399979</v>
      </c>
    </row>
    <row r="214" spans="3:5">
      <c r="C214" s="1259" t="s">
        <v>1255</v>
      </c>
      <c r="D214" s="1258">
        <v>6237619845.5299988</v>
      </c>
      <c r="E214" s="1258">
        <v>6094522184.829998</v>
      </c>
    </row>
    <row r="215" spans="3:5">
      <c r="C215" s="1268" t="s">
        <v>1256</v>
      </c>
      <c r="D215" s="1258">
        <v>6237619845.5299988</v>
      </c>
      <c r="E215" s="1258">
        <v>6094522184.829998</v>
      </c>
    </row>
    <row r="216" spans="3:5">
      <c r="C216" s="1259" t="s">
        <v>1257</v>
      </c>
      <c r="D216" s="1258">
        <v>501324022.94</v>
      </c>
      <c r="E216" s="1258">
        <v>461983007.36999995</v>
      </c>
    </row>
    <row r="217" spans="3:5">
      <c r="C217" s="1268" t="s">
        <v>1258</v>
      </c>
      <c r="D217" s="1258">
        <v>501324022.94</v>
      </c>
      <c r="E217" s="1258">
        <v>461983007.37</v>
      </c>
    </row>
    <row r="218" spans="3:5">
      <c r="C218" s="1259" t="s">
        <v>1259</v>
      </c>
      <c r="D218" s="1258">
        <v>103237047.94999999</v>
      </c>
      <c r="E218" s="1258">
        <v>102167294.04000001</v>
      </c>
    </row>
    <row r="219" spans="3:5">
      <c r="C219" s="1268" t="s">
        <v>1260</v>
      </c>
      <c r="D219" s="1258">
        <v>103237047.95</v>
      </c>
      <c r="E219" s="1258">
        <v>102167294.04000001</v>
      </c>
    </row>
    <row r="220" spans="3:5">
      <c r="C220" s="1265" t="s">
        <v>164</v>
      </c>
      <c r="D220" s="1262">
        <v>8510260527.8999968</v>
      </c>
      <c r="E220" s="1262">
        <v>8261136983.5499983</v>
      </c>
    </row>
    <row r="221" spans="3:5">
      <c r="C221" s="1261" t="s">
        <v>1261</v>
      </c>
      <c r="D221" s="1260">
        <v>8510260527.8999968</v>
      </c>
      <c r="E221" s="1260">
        <v>8261136983.5499983</v>
      </c>
    </row>
    <row r="222" spans="3:5">
      <c r="C222" s="1259" t="s">
        <v>1262</v>
      </c>
      <c r="D222" s="1258">
        <v>7481850697.7599983</v>
      </c>
      <c r="E222" s="1258">
        <v>7348499176.8700047</v>
      </c>
    </row>
    <row r="223" spans="3:5">
      <c r="C223" s="1268" t="s">
        <v>1216</v>
      </c>
      <c r="D223" s="1258">
        <v>2063601063</v>
      </c>
      <c r="E223" s="1258">
        <v>1982449082.8400006</v>
      </c>
    </row>
    <row r="224" spans="3:5">
      <c r="C224" s="1268" t="s">
        <v>1263</v>
      </c>
      <c r="D224" s="1258">
        <v>5182024937.7599993</v>
      </c>
      <c r="E224" s="1258">
        <v>5129825399.1299992</v>
      </c>
    </row>
    <row r="225" spans="3:5">
      <c r="C225" s="1268" t="s">
        <v>1111</v>
      </c>
      <c r="D225" s="1258">
        <v>236224697</v>
      </c>
      <c r="E225" s="1258">
        <v>236224694.90000001</v>
      </c>
    </row>
    <row r="226" spans="3:5">
      <c r="C226" s="1259" t="s">
        <v>1264</v>
      </c>
      <c r="D226" s="1258">
        <v>806208268.33999968</v>
      </c>
      <c r="E226" s="1258">
        <v>701296956.88999999</v>
      </c>
    </row>
    <row r="227" spans="3:5">
      <c r="C227" s="1268" t="s">
        <v>1265</v>
      </c>
      <c r="D227" s="1258">
        <v>806208268.33999979</v>
      </c>
      <c r="E227" s="1258">
        <v>701296956.88999999</v>
      </c>
    </row>
    <row r="228" spans="3:5">
      <c r="C228" s="1259" t="s">
        <v>1266</v>
      </c>
      <c r="D228" s="1258">
        <v>144938958.99999997</v>
      </c>
      <c r="E228" s="1258">
        <v>134283807.81</v>
      </c>
    </row>
    <row r="229" spans="3:5">
      <c r="C229" s="1268" t="s">
        <v>1267</v>
      </c>
      <c r="D229" s="1258">
        <v>144938958.99999997</v>
      </c>
      <c r="E229" s="1258">
        <v>134283807.80999997</v>
      </c>
    </row>
    <row r="230" spans="3:5">
      <c r="C230" s="1259" t="s">
        <v>1268</v>
      </c>
      <c r="D230" s="1258">
        <v>45350409.469999999</v>
      </c>
      <c r="E230" s="1258">
        <v>45170231.740000002</v>
      </c>
    </row>
    <row r="231" spans="3:5">
      <c r="C231" s="1268" t="s">
        <v>1269</v>
      </c>
      <c r="D231" s="1258">
        <v>45350409.469999999</v>
      </c>
      <c r="E231" s="1258">
        <v>45170231.739999995</v>
      </c>
    </row>
    <row r="232" spans="3:5">
      <c r="C232" s="1259" t="s">
        <v>1270</v>
      </c>
      <c r="D232" s="1258">
        <v>31912193.329999994</v>
      </c>
      <c r="E232" s="1258">
        <v>31886810.239999987</v>
      </c>
    </row>
    <row r="233" spans="3:5">
      <c r="C233" s="1268" t="s">
        <v>1263</v>
      </c>
      <c r="D233" s="1258">
        <v>31912193.329999994</v>
      </c>
      <c r="E233" s="1258">
        <v>31886810.239999983</v>
      </c>
    </row>
    <row r="234" spans="3:5">
      <c r="C234" s="1265" t="s">
        <v>165</v>
      </c>
      <c r="D234" s="1262">
        <v>20602453659.909996</v>
      </c>
      <c r="E234" s="1262">
        <v>20222491904.920006</v>
      </c>
    </row>
    <row r="235" spans="3:5">
      <c r="C235" s="1261" t="s">
        <v>1271</v>
      </c>
      <c r="D235" s="1260">
        <v>20602453659.909992</v>
      </c>
      <c r="E235" s="1260">
        <v>20222491904.920006</v>
      </c>
    </row>
    <row r="236" spans="3:5">
      <c r="C236" s="1259" t="s">
        <v>1272</v>
      </c>
      <c r="D236" s="1258">
        <v>15727368006.309999</v>
      </c>
      <c r="E236" s="1258">
        <v>15668925292.119995</v>
      </c>
    </row>
    <row r="237" spans="3:5">
      <c r="C237" s="1268" t="s">
        <v>1216</v>
      </c>
      <c r="D237" s="1258">
        <v>1303146070.9099998</v>
      </c>
      <c r="E237" s="1258">
        <v>1244904244.9599998</v>
      </c>
    </row>
    <row r="238" spans="3:5">
      <c r="C238" s="1268" t="s">
        <v>1111</v>
      </c>
      <c r="D238" s="1258">
        <v>305318790</v>
      </c>
      <c r="E238" s="1258">
        <v>305117970.44999999</v>
      </c>
    </row>
    <row r="239" spans="3:5">
      <c r="C239" s="1268" t="s">
        <v>1120</v>
      </c>
      <c r="D239" s="1258">
        <v>14118903145.4</v>
      </c>
      <c r="E239" s="1258">
        <v>14118903076.709997</v>
      </c>
    </row>
    <row r="240" spans="3:5">
      <c r="C240" s="1259" t="s">
        <v>1273</v>
      </c>
      <c r="D240" s="1258">
        <v>303906179.94</v>
      </c>
      <c r="E240" s="1258">
        <v>301107620.77000004</v>
      </c>
    </row>
    <row r="241" spans="3:5">
      <c r="C241" s="1268" t="s">
        <v>1274</v>
      </c>
      <c r="D241" s="1258">
        <v>303906179.93999994</v>
      </c>
      <c r="E241" s="1258">
        <v>301107620.76999998</v>
      </c>
    </row>
    <row r="242" spans="3:5">
      <c r="C242" s="1259" t="s">
        <v>1275</v>
      </c>
      <c r="D242" s="1258">
        <v>644272564.2100004</v>
      </c>
      <c r="E242" s="1258">
        <v>637094868.70000005</v>
      </c>
    </row>
    <row r="243" spans="3:5">
      <c r="C243" s="1268" t="s">
        <v>1276</v>
      </c>
      <c r="D243" s="1258">
        <v>644272564.21000016</v>
      </c>
      <c r="E243" s="1258">
        <v>637094868.70000017</v>
      </c>
    </row>
    <row r="244" spans="3:5">
      <c r="C244" s="1259" t="s">
        <v>1277</v>
      </c>
      <c r="D244" s="1258">
        <v>521764537.63999987</v>
      </c>
      <c r="E244" s="1258">
        <v>476871360.34000003</v>
      </c>
    </row>
    <row r="245" spans="3:5">
      <c r="C245" s="1268" t="s">
        <v>1278</v>
      </c>
      <c r="D245" s="1258">
        <v>521764537.63999993</v>
      </c>
      <c r="E245" s="1258">
        <v>476871360.34000003</v>
      </c>
    </row>
    <row r="246" spans="3:5">
      <c r="C246" s="1259" t="s">
        <v>1279</v>
      </c>
      <c r="D246" s="1258">
        <v>113323751.62</v>
      </c>
      <c r="E246" s="1258">
        <v>99978351.48999995</v>
      </c>
    </row>
    <row r="247" spans="3:5">
      <c r="C247" s="1268" t="s">
        <v>1280</v>
      </c>
      <c r="D247" s="1258">
        <v>113323751.62</v>
      </c>
      <c r="E247" s="1258">
        <v>99978351.48999995</v>
      </c>
    </row>
    <row r="248" spans="3:5">
      <c r="C248" s="1259" t="s">
        <v>1281</v>
      </c>
      <c r="D248" s="1258">
        <v>253045930.75999999</v>
      </c>
      <c r="E248" s="1258">
        <v>216482139.50999999</v>
      </c>
    </row>
    <row r="249" spans="3:5">
      <c r="C249" s="1268" t="s">
        <v>1282</v>
      </c>
      <c r="D249" s="1258">
        <v>253045930.75999999</v>
      </c>
      <c r="E249" s="1258">
        <v>216482139.50999999</v>
      </c>
    </row>
    <row r="250" spans="3:5">
      <c r="C250" s="1259" t="s">
        <v>1283</v>
      </c>
      <c r="D250" s="1258">
        <v>829367971.66000009</v>
      </c>
      <c r="E250" s="1258">
        <v>761516435.98000038</v>
      </c>
    </row>
    <row r="251" spans="3:5">
      <c r="C251" s="1268" t="s">
        <v>1284</v>
      </c>
      <c r="D251" s="1258">
        <v>829367971.66000009</v>
      </c>
      <c r="E251" s="1258">
        <v>761516435.98000038</v>
      </c>
    </row>
    <row r="252" spans="3:5">
      <c r="C252" s="1259" t="s">
        <v>1285</v>
      </c>
      <c r="D252" s="1258">
        <v>474890383</v>
      </c>
      <c r="E252" s="1258">
        <v>453253251.93999988</v>
      </c>
    </row>
    <row r="253" spans="3:5">
      <c r="C253" s="1268" t="s">
        <v>1286</v>
      </c>
      <c r="D253" s="1258">
        <v>474890383</v>
      </c>
      <c r="E253" s="1258">
        <v>453253251.93999988</v>
      </c>
    </row>
    <row r="254" spans="3:5">
      <c r="C254" s="1259" t="s">
        <v>1287</v>
      </c>
      <c r="D254" s="1258">
        <v>500812196.67000002</v>
      </c>
      <c r="E254" s="1258">
        <v>472157554.54000002</v>
      </c>
    </row>
    <row r="255" spans="3:5">
      <c r="C255" s="1268" t="s">
        <v>1288</v>
      </c>
      <c r="D255" s="1258">
        <v>500812196.67000002</v>
      </c>
      <c r="E255" s="1258">
        <v>472157554.54000002</v>
      </c>
    </row>
    <row r="256" spans="3:5">
      <c r="C256" s="1259" t="s">
        <v>1289</v>
      </c>
      <c r="D256" s="1258">
        <v>556446341.48000002</v>
      </c>
      <c r="E256" s="1258">
        <v>495140440.99000013</v>
      </c>
    </row>
    <row r="257" spans="3:5">
      <c r="C257" s="1268" t="s">
        <v>1290</v>
      </c>
      <c r="D257" s="1258">
        <v>556446341.48000002</v>
      </c>
      <c r="E257" s="1258">
        <v>495140440.99000001</v>
      </c>
    </row>
    <row r="258" spans="3:5">
      <c r="C258" s="1259" t="s">
        <v>1291</v>
      </c>
      <c r="D258" s="1258">
        <v>121507957.62</v>
      </c>
      <c r="E258" s="1258">
        <v>86015750.460000008</v>
      </c>
    </row>
    <row r="259" spans="3:5">
      <c r="C259" s="1268" t="s">
        <v>1292</v>
      </c>
      <c r="D259" s="1258">
        <v>121507957.62</v>
      </c>
      <c r="E259" s="1258">
        <v>86015750.459999993</v>
      </c>
    </row>
    <row r="260" spans="3:5">
      <c r="C260" s="1259" t="s">
        <v>1293</v>
      </c>
      <c r="D260" s="1258">
        <v>555747838.99999976</v>
      </c>
      <c r="E260" s="1258">
        <v>553948838.08000016</v>
      </c>
    </row>
    <row r="261" spans="3:5">
      <c r="C261" s="1268" t="s">
        <v>1294</v>
      </c>
      <c r="D261" s="1258">
        <v>555747838.99999976</v>
      </c>
      <c r="E261" s="1258">
        <v>553948838.08000028</v>
      </c>
    </row>
    <row r="262" spans="3:5">
      <c r="C262" s="1265" t="s">
        <v>166</v>
      </c>
      <c r="D262" s="1262">
        <v>187964400561.11002</v>
      </c>
      <c r="E262" s="1262">
        <v>186774494864.95996</v>
      </c>
    </row>
    <row r="263" spans="3:5">
      <c r="C263" s="1261" t="s">
        <v>1295</v>
      </c>
      <c r="D263" s="1260">
        <v>187964400561.11005</v>
      </c>
      <c r="E263" s="1260">
        <v>186774494864.95996</v>
      </c>
    </row>
    <row r="264" spans="3:5">
      <c r="C264" s="1259" t="s">
        <v>1296</v>
      </c>
      <c r="D264" s="1258">
        <v>144729259988.13</v>
      </c>
      <c r="E264" s="1258">
        <v>144504489421.20001</v>
      </c>
    </row>
    <row r="265" spans="3:5">
      <c r="C265" s="1268" t="s">
        <v>1216</v>
      </c>
      <c r="D265" s="1258">
        <v>8345529459.9000025</v>
      </c>
      <c r="E265" s="1258">
        <v>8285542830.3599997</v>
      </c>
    </row>
    <row r="266" spans="3:5">
      <c r="C266" s="1268" t="s">
        <v>1297</v>
      </c>
      <c r="D266" s="1258">
        <v>14229704881.000002</v>
      </c>
      <c r="E266" s="1258">
        <v>14154883643.230001</v>
      </c>
    </row>
    <row r="267" spans="3:5">
      <c r="C267" s="1268" t="s">
        <v>1298</v>
      </c>
      <c r="D267" s="1258">
        <v>77295732878.139999</v>
      </c>
      <c r="E267" s="1258">
        <v>77281190152.199997</v>
      </c>
    </row>
    <row r="268" spans="3:5">
      <c r="C268" s="1268" t="s">
        <v>1299</v>
      </c>
      <c r="D268" s="1258">
        <v>33415409489.43</v>
      </c>
      <c r="E268" s="1258">
        <v>33407609110.789997</v>
      </c>
    </row>
    <row r="269" spans="3:5">
      <c r="C269" s="1268" t="s">
        <v>1300</v>
      </c>
      <c r="D269" s="1258">
        <v>5227288386.6399994</v>
      </c>
      <c r="E269" s="1258">
        <v>5224167442.170001</v>
      </c>
    </row>
    <row r="270" spans="3:5">
      <c r="C270" s="1268" t="s">
        <v>1301</v>
      </c>
      <c r="D270" s="1258">
        <v>2301962313.1500001</v>
      </c>
      <c r="E270" s="1258">
        <v>2250454666.8099995</v>
      </c>
    </row>
    <row r="271" spans="3:5">
      <c r="C271" s="1268" t="s">
        <v>1302</v>
      </c>
      <c r="D271" s="1258">
        <v>86038154.400000006</v>
      </c>
      <c r="E271" s="1258">
        <v>86019255.949999988</v>
      </c>
    </row>
    <row r="272" spans="3:5">
      <c r="C272" s="1268" t="s">
        <v>1303</v>
      </c>
      <c r="D272" s="1258">
        <v>643586876.56999993</v>
      </c>
      <c r="E272" s="1258">
        <v>643516262.87000012</v>
      </c>
    </row>
    <row r="273" spans="3:5">
      <c r="C273" s="1268" t="s">
        <v>1304</v>
      </c>
      <c r="D273" s="1258">
        <v>1712444559.9000015</v>
      </c>
      <c r="E273" s="1258">
        <v>1699543774.8499997</v>
      </c>
    </row>
    <row r="274" spans="3:5">
      <c r="C274" s="1268" t="s">
        <v>1111</v>
      </c>
      <c r="D274" s="1258">
        <v>1471562989.0000002</v>
      </c>
      <c r="E274" s="1258">
        <v>1471562281.9699996</v>
      </c>
    </row>
    <row r="275" spans="3:5">
      <c r="C275" s="1259" t="s">
        <v>1305</v>
      </c>
      <c r="D275" s="1258">
        <v>112840033.89999998</v>
      </c>
      <c r="E275" s="1258">
        <v>41259046.140000008</v>
      </c>
    </row>
    <row r="276" spans="3:5">
      <c r="C276" s="1268" t="s">
        <v>1216</v>
      </c>
      <c r="D276" s="1258">
        <v>0</v>
      </c>
      <c r="E276" s="1258">
        <v>0</v>
      </c>
    </row>
    <row r="277" spans="3:5">
      <c r="C277" s="1268" t="s">
        <v>1297</v>
      </c>
      <c r="D277" s="1258">
        <v>1675</v>
      </c>
      <c r="E277" s="1258">
        <v>0</v>
      </c>
    </row>
    <row r="278" spans="3:5">
      <c r="C278" s="1268" t="s">
        <v>1299</v>
      </c>
      <c r="D278" s="1258">
        <v>900000</v>
      </c>
      <c r="E278" s="1258">
        <v>0</v>
      </c>
    </row>
    <row r="279" spans="3:5">
      <c r="C279" s="1268" t="s">
        <v>1306</v>
      </c>
      <c r="D279" s="1258">
        <v>111938358.90000001</v>
      </c>
      <c r="E279" s="1258">
        <v>41259046.140000008</v>
      </c>
    </row>
    <row r="280" spans="3:5">
      <c r="C280" s="1259" t="s">
        <v>1307</v>
      </c>
      <c r="D280" s="1258">
        <v>363474055</v>
      </c>
      <c r="E280" s="1258">
        <v>354115864.93000001</v>
      </c>
    </row>
    <row r="281" spans="3:5">
      <c r="C281" s="1268" t="s">
        <v>1297</v>
      </c>
      <c r="D281" s="1258">
        <v>363474055</v>
      </c>
      <c r="E281" s="1258">
        <v>354115864.93000001</v>
      </c>
    </row>
    <row r="282" spans="3:5">
      <c r="C282" s="1259" t="s">
        <v>1308</v>
      </c>
      <c r="D282" s="1258">
        <v>13127982930.029999</v>
      </c>
      <c r="E282" s="1258">
        <v>13125612389.820004</v>
      </c>
    </row>
    <row r="283" spans="3:5">
      <c r="C283" s="1268" t="s">
        <v>1309</v>
      </c>
      <c r="D283" s="1258">
        <v>13127982930.029999</v>
      </c>
      <c r="E283" s="1258">
        <v>13125612389.820007</v>
      </c>
    </row>
    <row r="284" spans="3:5">
      <c r="C284" s="1259" t="s">
        <v>1310</v>
      </c>
      <c r="D284" s="1258">
        <v>200305848</v>
      </c>
      <c r="E284" s="1258">
        <v>199757850.38</v>
      </c>
    </row>
    <row r="285" spans="3:5">
      <c r="C285" s="1268" t="s">
        <v>1297</v>
      </c>
      <c r="D285" s="1258">
        <v>200305847.99999997</v>
      </c>
      <c r="E285" s="1258">
        <v>199757850.37999997</v>
      </c>
    </row>
    <row r="286" spans="3:5">
      <c r="C286" s="1259" t="s">
        <v>1311</v>
      </c>
      <c r="D286" s="1258">
        <v>1650668802.9700003</v>
      </c>
      <c r="E286" s="1258">
        <v>1588031601.3100002</v>
      </c>
    </row>
    <row r="287" spans="3:5">
      <c r="C287" s="1268" t="s">
        <v>1302</v>
      </c>
      <c r="D287" s="1258">
        <v>1650668802.9700003</v>
      </c>
      <c r="E287" s="1258">
        <v>1588031601.3099999</v>
      </c>
    </row>
    <row r="288" spans="3:5">
      <c r="C288" s="1259" t="s">
        <v>1312</v>
      </c>
      <c r="D288" s="1258">
        <v>1822009139.0499995</v>
      </c>
      <c r="E288" s="1258">
        <v>1675149557.0799994</v>
      </c>
    </row>
    <row r="289" spans="3:5">
      <c r="C289" s="1268" t="s">
        <v>1302</v>
      </c>
      <c r="D289" s="1258">
        <v>1822009139.0499992</v>
      </c>
      <c r="E289" s="1258">
        <v>1675149557.0799997</v>
      </c>
    </row>
    <row r="290" spans="3:5">
      <c r="C290" s="1259" t="s">
        <v>1313</v>
      </c>
      <c r="D290" s="1258">
        <v>5575099248.1499987</v>
      </c>
      <c r="E290" s="1258">
        <v>4955021766.5300007</v>
      </c>
    </row>
    <row r="291" spans="3:5">
      <c r="C291" s="1268" t="s">
        <v>1314</v>
      </c>
      <c r="D291" s="1258">
        <v>5575099248.1499987</v>
      </c>
      <c r="E291" s="1258">
        <v>4955021766.5300016</v>
      </c>
    </row>
    <row r="292" spans="3:5">
      <c r="C292" s="1259" t="s">
        <v>1315</v>
      </c>
      <c r="D292" s="1258">
        <v>20382760515.880009</v>
      </c>
      <c r="E292" s="1258">
        <v>20331057367.570007</v>
      </c>
    </row>
    <row r="293" spans="3:5">
      <c r="C293" s="1268" t="s">
        <v>1316</v>
      </c>
      <c r="D293" s="1258">
        <v>20382760515.880001</v>
      </c>
      <c r="E293" s="1258">
        <v>20331057367.570007</v>
      </c>
    </row>
    <row r="294" spans="3:5">
      <c r="C294" s="1265" t="s">
        <v>167</v>
      </c>
      <c r="D294" s="1262">
        <v>146315946561.24002</v>
      </c>
      <c r="E294" s="1262">
        <v>145792041708.08002</v>
      </c>
    </row>
    <row r="295" spans="3:5">
      <c r="C295" s="1261" t="s">
        <v>1317</v>
      </c>
      <c r="D295" s="1260">
        <v>146315946561.23999</v>
      </c>
      <c r="E295" s="1260">
        <v>145792041708.08005</v>
      </c>
    </row>
    <row r="296" spans="3:5">
      <c r="C296" s="1259" t="s">
        <v>1318</v>
      </c>
      <c r="D296" s="1258">
        <v>134959275620.33994</v>
      </c>
      <c r="E296" s="1258">
        <v>134826676894.37</v>
      </c>
    </row>
    <row r="297" spans="3:5">
      <c r="C297" s="1268" t="s">
        <v>1216</v>
      </c>
      <c r="D297" s="1258">
        <v>32618071153.910007</v>
      </c>
      <c r="E297" s="1258">
        <v>32501859145.770008</v>
      </c>
    </row>
    <row r="298" spans="3:5">
      <c r="C298" s="1268" t="s">
        <v>1319</v>
      </c>
      <c r="D298" s="1258">
        <v>144114024.09999999</v>
      </c>
      <c r="E298" s="1258">
        <v>140773860.12</v>
      </c>
    </row>
    <row r="299" spans="3:5">
      <c r="C299" s="1268" t="s">
        <v>1320</v>
      </c>
      <c r="D299" s="1258">
        <v>884141990.56999993</v>
      </c>
      <c r="E299" s="1258">
        <v>879536361.79999983</v>
      </c>
    </row>
    <row r="300" spans="3:5">
      <c r="C300" s="1268" t="s">
        <v>1321</v>
      </c>
      <c r="D300" s="1258">
        <v>311993363.41000003</v>
      </c>
      <c r="E300" s="1258">
        <v>305741014.34000009</v>
      </c>
    </row>
    <row r="301" spans="3:5">
      <c r="C301" s="1268" t="s">
        <v>1111</v>
      </c>
      <c r="D301" s="1258">
        <v>1808185107.95</v>
      </c>
      <c r="E301" s="1258">
        <v>1808185092.1500003</v>
      </c>
    </row>
    <row r="302" spans="3:5">
      <c r="C302" s="1268" t="s">
        <v>1322</v>
      </c>
      <c r="D302" s="1258">
        <v>99192769980.399979</v>
      </c>
      <c r="E302" s="1258">
        <v>99190581420.190018</v>
      </c>
    </row>
    <row r="303" spans="3:5">
      <c r="C303" s="1259" t="s">
        <v>1323</v>
      </c>
      <c r="D303" s="1258">
        <v>231833858.61999995</v>
      </c>
      <c r="E303" s="1258">
        <v>223512696.98999995</v>
      </c>
    </row>
    <row r="304" spans="3:5">
      <c r="C304" s="1268" t="s">
        <v>1324</v>
      </c>
      <c r="D304" s="1258">
        <v>231833858.61999995</v>
      </c>
      <c r="E304" s="1258">
        <v>223512696.98999995</v>
      </c>
    </row>
    <row r="305" spans="3:5">
      <c r="C305" s="1259" t="s">
        <v>1325</v>
      </c>
      <c r="D305" s="1258">
        <v>113507936.32000001</v>
      </c>
      <c r="E305" s="1258">
        <v>34665524.43</v>
      </c>
    </row>
    <row r="306" spans="3:5">
      <c r="C306" s="1268" t="s">
        <v>1324</v>
      </c>
      <c r="D306" s="1258">
        <v>113507936.31999999</v>
      </c>
      <c r="E306" s="1258">
        <v>34665524.429999992</v>
      </c>
    </row>
    <row r="307" spans="3:5">
      <c r="C307" s="1259" t="s">
        <v>1326</v>
      </c>
      <c r="D307" s="1258">
        <v>1328279697.5600004</v>
      </c>
      <c r="E307" s="1258">
        <v>1083754197.9799998</v>
      </c>
    </row>
    <row r="308" spans="3:5">
      <c r="C308" s="1268" t="s">
        <v>1327</v>
      </c>
      <c r="D308" s="1258">
        <v>144723852.36999986</v>
      </c>
      <c r="E308" s="1258">
        <v>99787506.48999998</v>
      </c>
    </row>
    <row r="309" spans="3:5">
      <c r="C309" s="1268" t="s">
        <v>1328</v>
      </c>
      <c r="D309" s="1258">
        <v>115223113.84</v>
      </c>
      <c r="E309" s="1258">
        <v>108177266.66000004</v>
      </c>
    </row>
    <row r="310" spans="3:5">
      <c r="C310" s="1268" t="s">
        <v>1329</v>
      </c>
      <c r="D310" s="1258">
        <v>227966435.49000004</v>
      </c>
      <c r="E310" s="1258">
        <v>172340570.65000001</v>
      </c>
    </row>
    <row r="311" spans="3:5">
      <c r="C311" s="1268" t="s">
        <v>1330</v>
      </c>
      <c r="D311" s="1258">
        <v>840366295.86000001</v>
      </c>
      <c r="E311" s="1258">
        <v>703448854.18000007</v>
      </c>
    </row>
    <row r="312" spans="3:5">
      <c r="C312" s="1259" t="s">
        <v>1331</v>
      </c>
      <c r="D312" s="1258">
        <v>333923076.83000004</v>
      </c>
      <c r="E312" s="1258">
        <v>314312056.80000013</v>
      </c>
    </row>
    <row r="313" spans="3:5">
      <c r="C313" s="1268" t="s">
        <v>1330</v>
      </c>
      <c r="D313" s="1258">
        <v>333923076.83000004</v>
      </c>
      <c r="E313" s="1258">
        <v>314312056.80000019</v>
      </c>
    </row>
    <row r="314" spans="3:5">
      <c r="C314" s="1259" t="s">
        <v>1332</v>
      </c>
      <c r="D314" s="1258">
        <v>8407681064.3799992</v>
      </c>
      <c r="E314" s="1258">
        <v>8370686007.4500017</v>
      </c>
    </row>
    <row r="315" spans="3:5">
      <c r="C315" s="1268" t="s">
        <v>1320</v>
      </c>
      <c r="D315" s="1258">
        <v>2252557390.5799999</v>
      </c>
      <c r="E315" s="1258">
        <v>2251314165.6700001</v>
      </c>
    </row>
    <row r="316" spans="3:5">
      <c r="C316" s="1268" t="s">
        <v>1333</v>
      </c>
      <c r="D316" s="1258">
        <v>6155123673.7999973</v>
      </c>
      <c r="E316" s="1258">
        <v>6119371841.7799997</v>
      </c>
    </row>
    <row r="317" spans="3:5">
      <c r="C317" s="1259" t="s">
        <v>1334</v>
      </c>
      <c r="D317" s="1258">
        <v>6829405</v>
      </c>
      <c r="E317" s="1258">
        <v>6735652.4500000002</v>
      </c>
    </row>
    <row r="318" spans="3:5">
      <c r="C318" s="1268" t="s">
        <v>1324</v>
      </c>
      <c r="D318" s="1258">
        <v>6829405</v>
      </c>
      <c r="E318" s="1258">
        <v>6735652.4500000011</v>
      </c>
    </row>
    <row r="319" spans="3:5">
      <c r="C319" s="1259" t="s">
        <v>1335</v>
      </c>
      <c r="D319" s="1258">
        <v>934615902.19000006</v>
      </c>
      <c r="E319" s="1258">
        <v>931698677.61000013</v>
      </c>
    </row>
    <row r="320" spans="3:5">
      <c r="C320" s="1268" t="s">
        <v>1336</v>
      </c>
      <c r="D320" s="1258">
        <v>934615902.19000018</v>
      </c>
      <c r="E320" s="1258">
        <v>931698677.61000025</v>
      </c>
    </row>
    <row r="321" spans="3:5">
      <c r="C321" s="1265" t="s">
        <v>168</v>
      </c>
      <c r="D321" s="1262">
        <v>3072341076.2600007</v>
      </c>
      <c r="E321" s="1262">
        <v>3041611938.4599996</v>
      </c>
    </row>
    <row r="322" spans="3:5">
      <c r="C322" s="1261" t="s">
        <v>1337</v>
      </c>
      <c r="D322" s="1260">
        <v>3072341076.2600007</v>
      </c>
      <c r="E322" s="1260">
        <v>3041611938.4599996</v>
      </c>
    </row>
    <row r="323" spans="3:5">
      <c r="C323" s="1259" t="s">
        <v>1338</v>
      </c>
      <c r="D323" s="1258">
        <v>3072341076.2600007</v>
      </c>
      <c r="E323" s="1258">
        <v>3041611938.4599996</v>
      </c>
    </row>
    <row r="324" spans="3:5">
      <c r="C324" s="1268" t="s">
        <v>1216</v>
      </c>
      <c r="D324" s="1258">
        <v>1533391476.7200003</v>
      </c>
      <c r="E324" s="1258">
        <v>1522369451.6500001</v>
      </c>
    </row>
    <row r="325" spans="3:5">
      <c r="C325" s="1268" t="s">
        <v>1339</v>
      </c>
      <c r="D325" s="1258">
        <v>276221408.96999997</v>
      </c>
      <c r="E325" s="1258">
        <v>270077624.42000008</v>
      </c>
    </row>
    <row r="326" spans="3:5">
      <c r="C326" s="1268" t="s">
        <v>1340</v>
      </c>
      <c r="D326" s="1258">
        <v>658659434.80999994</v>
      </c>
      <c r="E326" s="1258">
        <v>655894156.29000008</v>
      </c>
    </row>
    <row r="327" spans="3:5">
      <c r="C327" s="1268" t="s">
        <v>1341</v>
      </c>
      <c r="D327" s="1258">
        <v>50700771</v>
      </c>
      <c r="E327" s="1258">
        <v>50368339.209999993</v>
      </c>
    </row>
    <row r="328" spans="3:5">
      <c r="C328" s="1268" t="s">
        <v>1342</v>
      </c>
      <c r="D328" s="1258">
        <v>8830713</v>
      </c>
      <c r="E328" s="1258">
        <v>7063325.7100000009</v>
      </c>
    </row>
    <row r="329" spans="3:5">
      <c r="C329" s="1268" t="s">
        <v>1343</v>
      </c>
      <c r="D329" s="1258">
        <v>165407558.41999996</v>
      </c>
      <c r="E329" s="1258">
        <v>157425333.32999998</v>
      </c>
    </row>
    <row r="330" spans="3:5">
      <c r="C330" s="1268" t="s">
        <v>1111</v>
      </c>
      <c r="D330" s="1258">
        <v>379129713.34000003</v>
      </c>
      <c r="E330" s="1258">
        <v>378413707.84999996</v>
      </c>
    </row>
    <row r="331" spans="3:5">
      <c r="C331" s="1265" t="s">
        <v>169</v>
      </c>
      <c r="D331" s="1262">
        <v>1943004027.4599993</v>
      </c>
      <c r="E331" s="1262">
        <v>1874073576.52</v>
      </c>
    </row>
    <row r="332" spans="3:5">
      <c r="C332" s="1261" t="s">
        <v>1344</v>
      </c>
      <c r="D332" s="1260">
        <v>1943004027.4599996</v>
      </c>
      <c r="E332" s="1260">
        <v>1874073576.52</v>
      </c>
    </row>
    <row r="333" spans="3:5">
      <c r="C333" s="1259" t="s">
        <v>1345</v>
      </c>
      <c r="D333" s="1258">
        <v>1943004027.4599993</v>
      </c>
      <c r="E333" s="1258">
        <v>1874073576.52</v>
      </c>
    </row>
    <row r="334" spans="3:5">
      <c r="C334" s="1268" t="s">
        <v>1216</v>
      </c>
      <c r="D334" s="1258">
        <v>598375444.18000007</v>
      </c>
      <c r="E334" s="1258">
        <v>582070857.84000015</v>
      </c>
    </row>
    <row r="335" spans="3:5">
      <c r="C335" s="1268" t="s">
        <v>1346</v>
      </c>
      <c r="D335" s="1258">
        <v>151585480.18000004</v>
      </c>
      <c r="E335" s="1258">
        <v>124400012.07000001</v>
      </c>
    </row>
    <row r="336" spans="3:5">
      <c r="C336" s="1268" t="s">
        <v>1347</v>
      </c>
      <c r="D336" s="1258">
        <v>326231763.27999991</v>
      </c>
      <c r="E336" s="1258">
        <v>304025430.29000008</v>
      </c>
    </row>
    <row r="337" spans="3:5">
      <c r="C337" s="1268" t="s">
        <v>1348</v>
      </c>
      <c r="D337" s="1258">
        <v>6445599.0999999996</v>
      </c>
      <c r="E337" s="1258">
        <v>5588198.8900000015</v>
      </c>
    </row>
    <row r="338" spans="3:5">
      <c r="C338" s="1268" t="s">
        <v>1111</v>
      </c>
      <c r="D338" s="1258">
        <v>32469917</v>
      </c>
      <c r="E338" s="1258">
        <v>32455116.369999997</v>
      </c>
    </row>
    <row r="339" spans="3:5">
      <c r="C339" s="1268" t="s">
        <v>1120</v>
      </c>
      <c r="D339" s="1258">
        <v>827895823.72000003</v>
      </c>
      <c r="E339" s="1258">
        <v>825533961.05999994</v>
      </c>
    </row>
    <row r="340" spans="3:5">
      <c r="C340" s="1265" t="s">
        <v>170</v>
      </c>
      <c r="D340" s="1262">
        <v>17215807933.360001</v>
      </c>
      <c r="E340" s="1262">
        <v>16918221101.880005</v>
      </c>
    </row>
    <row r="341" spans="3:5">
      <c r="C341" s="1261" t="s">
        <v>1349</v>
      </c>
      <c r="D341" s="1260">
        <v>17215807933.360004</v>
      </c>
      <c r="E341" s="1260">
        <v>16918221101.880009</v>
      </c>
    </row>
    <row r="342" spans="3:5">
      <c r="C342" s="1259" t="s">
        <v>1350</v>
      </c>
      <c r="D342" s="1258">
        <v>16581499781.600002</v>
      </c>
      <c r="E342" s="1258">
        <v>16322486204.74</v>
      </c>
    </row>
    <row r="343" spans="3:5">
      <c r="C343" s="1268" t="s">
        <v>1216</v>
      </c>
      <c r="D343" s="1258">
        <v>3880786394.0100002</v>
      </c>
      <c r="E343" s="1258">
        <v>3851486502.8799992</v>
      </c>
    </row>
    <row r="344" spans="3:5">
      <c r="C344" s="1268" t="s">
        <v>1351</v>
      </c>
      <c r="D344" s="1258">
        <v>210471737</v>
      </c>
      <c r="E344" s="1258">
        <v>201450946.27999994</v>
      </c>
    </row>
    <row r="345" spans="3:5">
      <c r="C345" s="1268" t="s">
        <v>1352</v>
      </c>
      <c r="D345" s="1258">
        <v>2201917434.7200003</v>
      </c>
      <c r="E345" s="1258">
        <v>2002502324.7200005</v>
      </c>
    </row>
    <row r="346" spans="3:5">
      <c r="C346" s="1268" t="s">
        <v>1353</v>
      </c>
      <c r="D346" s="1258">
        <v>203230012.94</v>
      </c>
      <c r="E346" s="1258">
        <v>199800633.05000001</v>
      </c>
    </row>
    <row r="347" spans="3:5">
      <c r="C347" s="1268" t="s">
        <v>1354</v>
      </c>
      <c r="D347" s="1258">
        <v>5043568</v>
      </c>
      <c r="E347" s="1258">
        <v>2904590.1199999996</v>
      </c>
    </row>
    <row r="348" spans="3:5">
      <c r="C348" s="1268" t="s">
        <v>1355</v>
      </c>
      <c r="D348" s="1258">
        <v>101674963.41999997</v>
      </c>
      <c r="E348" s="1258">
        <v>98871766.689999983</v>
      </c>
    </row>
    <row r="349" spans="3:5">
      <c r="C349" s="1268" t="s">
        <v>1111</v>
      </c>
      <c r="D349" s="1258">
        <v>2966889805</v>
      </c>
      <c r="E349" s="1258">
        <v>2965834316.1400018</v>
      </c>
    </row>
    <row r="350" spans="3:5">
      <c r="C350" s="1268" t="s">
        <v>1356</v>
      </c>
      <c r="D350" s="1258">
        <v>7011485866.5100012</v>
      </c>
      <c r="E350" s="1258">
        <v>6999635124.8599997</v>
      </c>
    </row>
    <row r="351" spans="3:5">
      <c r="C351" s="1259" t="s">
        <v>1357</v>
      </c>
      <c r="D351" s="1258">
        <v>612062974.6500001</v>
      </c>
      <c r="E351" s="1258">
        <v>581472408.23999989</v>
      </c>
    </row>
    <row r="352" spans="3:5">
      <c r="C352" s="1268" t="s">
        <v>1354</v>
      </c>
      <c r="D352" s="1258">
        <v>558636122.92999995</v>
      </c>
      <c r="E352" s="1258">
        <v>545692094.49000001</v>
      </c>
    </row>
    <row r="353" spans="3:5">
      <c r="C353" s="1268" t="s">
        <v>1358</v>
      </c>
      <c r="D353" s="1258">
        <v>37556068.129999995</v>
      </c>
      <c r="E353" s="1258">
        <v>25907288.729999997</v>
      </c>
    </row>
    <row r="354" spans="3:5">
      <c r="C354" s="1268" t="s">
        <v>1359</v>
      </c>
      <c r="D354" s="1258">
        <v>15870783.590000002</v>
      </c>
      <c r="E354" s="1258">
        <v>9873025.0200000014</v>
      </c>
    </row>
    <row r="355" spans="3:5">
      <c r="C355" s="1259" t="s">
        <v>1360</v>
      </c>
      <c r="D355" s="1258">
        <v>22245177.110000007</v>
      </c>
      <c r="E355" s="1258">
        <v>14262488.899999993</v>
      </c>
    </row>
    <row r="356" spans="3:5">
      <c r="C356" s="1268" t="s">
        <v>1216</v>
      </c>
      <c r="D356" s="1258">
        <v>22245177.110000003</v>
      </c>
      <c r="E356" s="1258">
        <v>14262488.899999997</v>
      </c>
    </row>
    <row r="357" spans="3:5">
      <c r="C357" s="1265" t="s">
        <v>1361</v>
      </c>
      <c r="D357" s="1262">
        <v>45966356246.199997</v>
      </c>
      <c r="E357" s="1262">
        <v>45743372024.070015</v>
      </c>
    </row>
    <row r="358" spans="3:5">
      <c r="C358" s="1261" t="s">
        <v>1362</v>
      </c>
      <c r="D358" s="1260">
        <v>45966356246.200005</v>
      </c>
      <c r="E358" s="1260">
        <v>45743372024.070007</v>
      </c>
    </row>
    <row r="359" spans="3:5">
      <c r="C359" s="1259" t="s">
        <v>1363</v>
      </c>
      <c r="D359" s="1258">
        <v>34186125559.260002</v>
      </c>
      <c r="E359" s="1258">
        <v>34084243112.509991</v>
      </c>
    </row>
    <row r="360" spans="3:5">
      <c r="C360" s="1268" t="s">
        <v>1216</v>
      </c>
      <c r="D360" s="1258">
        <v>1828507126.52</v>
      </c>
      <c r="E360" s="1258">
        <v>1808481722.0000005</v>
      </c>
    </row>
    <row r="361" spans="3:5">
      <c r="C361" s="1268" t="s">
        <v>1364</v>
      </c>
      <c r="D361" s="1258">
        <v>5780232251.1199989</v>
      </c>
      <c r="E361" s="1258">
        <v>5748272807.9700003</v>
      </c>
    </row>
    <row r="362" spans="3:5">
      <c r="C362" s="1268" t="s">
        <v>1365</v>
      </c>
      <c r="D362" s="1258">
        <v>6887902612.4200001</v>
      </c>
      <c r="E362" s="1258">
        <v>6872250724.0999994</v>
      </c>
    </row>
    <row r="363" spans="3:5">
      <c r="C363" s="1268" t="s">
        <v>1366</v>
      </c>
      <c r="D363" s="1258">
        <v>2947319968.3100004</v>
      </c>
      <c r="E363" s="1258">
        <v>2936651015.2399998</v>
      </c>
    </row>
    <row r="364" spans="3:5">
      <c r="C364" s="1268" t="s">
        <v>1367</v>
      </c>
      <c r="D364" s="1258">
        <v>515869707.84999996</v>
      </c>
      <c r="E364" s="1258">
        <v>515869699.15999997</v>
      </c>
    </row>
    <row r="365" spans="3:5">
      <c r="C365" s="1268" t="s">
        <v>1368</v>
      </c>
      <c r="D365" s="1258">
        <v>257479513.83999997</v>
      </c>
      <c r="E365" s="1258">
        <v>257148996.72</v>
      </c>
    </row>
    <row r="366" spans="3:5">
      <c r="C366" s="1268" t="s">
        <v>1369</v>
      </c>
      <c r="D366" s="1258">
        <v>23147788.5</v>
      </c>
      <c r="E366" s="1258">
        <v>23147788.469999999</v>
      </c>
    </row>
    <row r="367" spans="3:5">
      <c r="C367" s="1268" t="s">
        <v>1370</v>
      </c>
      <c r="D367" s="1258">
        <v>1107622644.0499997</v>
      </c>
      <c r="E367" s="1258">
        <v>1100411137.4899995</v>
      </c>
    </row>
    <row r="368" spans="3:5">
      <c r="C368" s="1268" t="s">
        <v>1371</v>
      </c>
      <c r="D368" s="1258">
        <v>836343858</v>
      </c>
      <c r="E368" s="1258">
        <v>823813206.1400001</v>
      </c>
    </row>
    <row r="369" spans="3:5">
      <c r="C369" s="1268" t="s">
        <v>1372</v>
      </c>
      <c r="D369" s="1258">
        <v>0</v>
      </c>
      <c r="E369" s="1258">
        <v>0</v>
      </c>
    </row>
    <row r="370" spans="3:5">
      <c r="C370" s="1268" t="s">
        <v>1373</v>
      </c>
      <c r="D370" s="1258">
        <v>1174393462</v>
      </c>
      <c r="E370" s="1258">
        <v>1174392598.6700001</v>
      </c>
    </row>
    <row r="371" spans="3:5">
      <c r="C371" s="1268" t="s">
        <v>1111</v>
      </c>
      <c r="D371" s="1258">
        <v>4677271539.1000004</v>
      </c>
      <c r="E371" s="1258">
        <v>4674057723.3999996</v>
      </c>
    </row>
    <row r="372" spans="3:5">
      <c r="C372" s="1268" t="s">
        <v>1120</v>
      </c>
      <c r="D372" s="1258">
        <v>8150035087.5500002</v>
      </c>
      <c r="E372" s="1258">
        <v>8149745693.1499996</v>
      </c>
    </row>
    <row r="373" spans="3:5">
      <c r="C373" s="1259" t="s">
        <v>1374</v>
      </c>
      <c r="D373" s="1258">
        <v>363601972</v>
      </c>
      <c r="E373" s="1258">
        <v>357397501.32000011</v>
      </c>
    </row>
    <row r="374" spans="3:5">
      <c r="C374" s="1268" t="s">
        <v>1375</v>
      </c>
      <c r="D374" s="1258">
        <v>363601972</v>
      </c>
      <c r="E374" s="1258">
        <v>357397501.32000011</v>
      </c>
    </row>
    <row r="375" spans="3:5">
      <c r="C375" s="1259" t="s">
        <v>1376</v>
      </c>
      <c r="D375" s="1258">
        <v>8589415748.9399986</v>
      </c>
      <c r="E375" s="1258">
        <v>8507018089.9400053</v>
      </c>
    </row>
    <row r="376" spans="3:5">
      <c r="C376" s="1268" t="s">
        <v>1377</v>
      </c>
      <c r="D376" s="1258">
        <v>8589415748.9399986</v>
      </c>
      <c r="E376" s="1258">
        <v>8507018089.9400053</v>
      </c>
    </row>
    <row r="377" spans="3:5">
      <c r="C377" s="1259" t="s">
        <v>1378</v>
      </c>
      <c r="D377" s="1258">
        <v>2450537809.000001</v>
      </c>
      <c r="E377" s="1258">
        <v>2436343006.6799994</v>
      </c>
    </row>
    <row r="378" spans="3:5">
      <c r="C378" s="1268" t="s">
        <v>1377</v>
      </c>
      <c r="D378" s="1258">
        <v>2450537809</v>
      </c>
      <c r="E378" s="1258">
        <v>2436343006.6800003</v>
      </c>
    </row>
    <row r="379" spans="3:5">
      <c r="C379" s="1259" t="s">
        <v>1379</v>
      </c>
      <c r="D379" s="1258">
        <v>127707397.99999999</v>
      </c>
      <c r="E379" s="1258">
        <v>127207502.83000003</v>
      </c>
    </row>
    <row r="380" spans="3:5">
      <c r="C380" s="1268" t="s">
        <v>1370</v>
      </c>
      <c r="D380" s="1258">
        <v>127707397.99999999</v>
      </c>
      <c r="E380" s="1258">
        <v>127207502.83000001</v>
      </c>
    </row>
    <row r="381" spans="3:5">
      <c r="C381" s="1259" t="s">
        <v>1380</v>
      </c>
      <c r="D381" s="1258">
        <v>190851573</v>
      </c>
      <c r="E381" s="1258">
        <v>182321804.29000002</v>
      </c>
    </row>
    <row r="382" spans="3:5">
      <c r="C382" s="1268" t="s">
        <v>1381</v>
      </c>
      <c r="D382" s="1258">
        <v>190851573</v>
      </c>
      <c r="E382" s="1258">
        <v>182321804.29000002</v>
      </c>
    </row>
    <row r="383" spans="3:5">
      <c r="C383" s="1259" t="s">
        <v>1382</v>
      </c>
      <c r="D383" s="1258">
        <v>58116186</v>
      </c>
      <c r="E383" s="1258">
        <v>48841006.500000007</v>
      </c>
    </row>
    <row r="384" spans="3:5">
      <c r="C384" s="1268" t="s">
        <v>1383</v>
      </c>
      <c r="D384" s="1258">
        <v>58116186</v>
      </c>
      <c r="E384" s="1258">
        <v>48841006.500000015</v>
      </c>
    </row>
    <row r="385" spans="3:5">
      <c r="C385" s="1265" t="s">
        <v>172</v>
      </c>
      <c r="D385" s="1262">
        <v>18130590994.390003</v>
      </c>
      <c r="E385" s="1262">
        <v>17938366655.889999</v>
      </c>
    </row>
    <row r="386" spans="3:5">
      <c r="C386" s="1261" t="s">
        <v>1384</v>
      </c>
      <c r="D386" s="1260">
        <v>18130590994.390007</v>
      </c>
      <c r="E386" s="1260">
        <v>17938366655.889999</v>
      </c>
    </row>
    <row r="387" spans="3:5">
      <c r="C387" s="1259" t="s">
        <v>1385</v>
      </c>
      <c r="D387" s="1258">
        <v>17699894457.43</v>
      </c>
      <c r="E387" s="1258">
        <v>17537220346.999996</v>
      </c>
    </row>
    <row r="388" spans="3:5">
      <c r="C388" s="1268" t="s">
        <v>1216</v>
      </c>
      <c r="D388" s="1258">
        <v>1934555585.9200003</v>
      </c>
      <c r="E388" s="1258">
        <v>1846102991.9500005</v>
      </c>
    </row>
    <row r="389" spans="3:5">
      <c r="C389" s="1268" t="s">
        <v>1386</v>
      </c>
      <c r="D389" s="1258">
        <v>104735101.66</v>
      </c>
      <c r="E389" s="1258">
        <v>100592803.36000003</v>
      </c>
    </row>
    <row r="390" spans="3:5">
      <c r="C390" s="1268" t="s">
        <v>1387</v>
      </c>
      <c r="D390" s="1258">
        <v>921799951.18000031</v>
      </c>
      <c r="E390" s="1258">
        <v>910047475.3499999</v>
      </c>
    </row>
    <row r="391" spans="3:5">
      <c r="C391" s="1268" t="s">
        <v>1388</v>
      </c>
      <c r="D391" s="1258">
        <v>230495485.67000008</v>
      </c>
      <c r="E391" s="1258">
        <v>197802395.58999997</v>
      </c>
    </row>
    <row r="392" spans="3:5">
      <c r="C392" s="1268" t="s">
        <v>1111</v>
      </c>
      <c r="D392" s="1258">
        <v>12039100608.950001</v>
      </c>
      <c r="E392" s="1258">
        <v>12022735647.970003</v>
      </c>
    </row>
    <row r="393" spans="3:5">
      <c r="C393" s="1268" t="s">
        <v>1120</v>
      </c>
      <c r="D393" s="1258">
        <v>2469207724.0500002</v>
      </c>
      <c r="E393" s="1258">
        <v>2459939032.7799993</v>
      </c>
    </row>
    <row r="394" spans="3:5">
      <c r="C394" s="1259" t="s">
        <v>1389</v>
      </c>
      <c r="D394" s="1258">
        <v>218246190.10000002</v>
      </c>
      <c r="E394" s="1258">
        <v>200066704.00000003</v>
      </c>
    </row>
    <row r="395" spans="3:5">
      <c r="C395" s="1268" t="s">
        <v>1390</v>
      </c>
      <c r="D395" s="1258">
        <v>218246190.10000002</v>
      </c>
      <c r="E395" s="1258">
        <v>200066703.99999997</v>
      </c>
    </row>
    <row r="396" spans="3:5">
      <c r="C396" s="1259" t="s">
        <v>1391</v>
      </c>
      <c r="D396" s="1258">
        <v>91183751.519999996</v>
      </c>
      <c r="E396" s="1258">
        <v>84194340.269999996</v>
      </c>
    </row>
    <row r="397" spans="3:5">
      <c r="C397" s="1268" t="s">
        <v>1387</v>
      </c>
      <c r="D397" s="1258">
        <v>91183751.519999996</v>
      </c>
      <c r="E397" s="1258">
        <v>84194340.269999981</v>
      </c>
    </row>
    <row r="398" spans="3:5">
      <c r="C398" s="1259" t="s">
        <v>1392</v>
      </c>
      <c r="D398" s="1258">
        <v>44897074.520000003</v>
      </c>
      <c r="E398" s="1258">
        <v>42582160.929999992</v>
      </c>
    </row>
    <row r="399" spans="3:5">
      <c r="C399" s="1268" t="s">
        <v>1387</v>
      </c>
      <c r="D399" s="1258">
        <v>44897074.520000003</v>
      </c>
      <c r="E399" s="1258">
        <v>42582160.929999992</v>
      </c>
    </row>
    <row r="400" spans="3:5">
      <c r="C400" s="1259" t="s">
        <v>1393</v>
      </c>
      <c r="D400" s="1258">
        <v>76369520.819999993</v>
      </c>
      <c r="E400" s="1258">
        <v>74303103.690000013</v>
      </c>
    </row>
    <row r="401" spans="3:5">
      <c r="C401" s="1268" t="s">
        <v>1386</v>
      </c>
      <c r="D401" s="1258">
        <v>76369520.820000008</v>
      </c>
      <c r="E401" s="1258">
        <v>74303103.690000013</v>
      </c>
    </row>
    <row r="402" spans="3:5">
      <c r="C402" s="1265" t="s">
        <v>173</v>
      </c>
      <c r="D402" s="1262">
        <v>4007264245.5999999</v>
      </c>
      <c r="E402" s="1262">
        <v>3940210676.4200001</v>
      </c>
    </row>
    <row r="403" spans="3:5">
      <c r="C403" s="1261" t="s">
        <v>1394</v>
      </c>
      <c r="D403" s="1260">
        <v>4007264245.599999</v>
      </c>
      <c r="E403" s="1260">
        <v>3940210676.4199996</v>
      </c>
    </row>
    <row r="404" spans="3:5">
      <c r="C404" s="1259" t="s">
        <v>1395</v>
      </c>
      <c r="D404" s="1258">
        <v>2888607489.8999996</v>
      </c>
      <c r="E404" s="1258">
        <v>2831503705.1500001</v>
      </c>
    </row>
    <row r="405" spans="3:5">
      <c r="C405" s="1268" t="s">
        <v>1216</v>
      </c>
      <c r="D405" s="1258">
        <v>753092653.96999991</v>
      </c>
      <c r="E405" s="1258">
        <v>748651613.49000037</v>
      </c>
    </row>
    <row r="406" spans="3:5">
      <c r="C406" s="1268" t="s">
        <v>1396</v>
      </c>
      <c r="D406" s="1258">
        <v>1829830325.7999997</v>
      </c>
      <c r="E406" s="1258">
        <v>1778849119.3699992</v>
      </c>
    </row>
    <row r="407" spans="3:5">
      <c r="C407" s="1268" t="s">
        <v>1397</v>
      </c>
      <c r="D407" s="1258">
        <v>92413753.629999995</v>
      </c>
      <c r="E407" s="1258">
        <v>91148937.359999999</v>
      </c>
    </row>
    <row r="408" spans="3:5">
      <c r="C408" s="1268" t="s">
        <v>1111</v>
      </c>
      <c r="D408" s="1258">
        <v>213270756.5</v>
      </c>
      <c r="E408" s="1258">
        <v>212854034.93000001</v>
      </c>
    </row>
    <row r="409" spans="3:5">
      <c r="C409" s="1259" t="s">
        <v>1398</v>
      </c>
      <c r="D409" s="1258">
        <v>1118656755.7</v>
      </c>
      <c r="E409" s="1258">
        <v>1108706971.27</v>
      </c>
    </row>
    <row r="410" spans="3:5">
      <c r="C410" s="1268" t="s">
        <v>1399</v>
      </c>
      <c r="D410" s="1258">
        <v>1118656755.6999998</v>
      </c>
      <c r="E410" s="1258">
        <v>1108706971.2699997</v>
      </c>
    </row>
    <row r="411" spans="3:5">
      <c r="C411" s="1265" t="s">
        <v>1400</v>
      </c>
      <c r="D411" s="1262">
        <v>10568241559.909998</v>
      </c>
      <c r="E411" s="1262">
        <v>10566729557.74</v>
      </c>
    </row>
    <row r="412" spans="3:5">
      <c r="C412" s="1261" t="s">
        <v>1401</v>
      </c>
      <c r="D412" s="1260">
        <v>10568241559.909998</v>
      </c>
      <c r="E412" s="1260">
        <v>10566729557.74</v>
      </c>
    </row>
    <row r="413" spans="3:5">
      <c r="C413" s="1259" t="s">
        <v>1402</v>
      </c>
      <c r="D413" s="1258">
        <v>10568241559.909998</v>
      </c>
      <c r="E413" s="1258">
        <v>10566729557.74</v>
      </c>
    </row>
    <row r="414" spans="3:5">
      <c r="C414" s="1268" t="s">
        <v>1216</v>
      </c>
      <c r="D414" s="1258">
        <v>1780974094</v>
      </c>
      <c r="E414" s="1258">
        <v>1780974094.0000002</v>
      </c>
    </row>
    <row r="415" spans="3:5">
      <c r="C415" s="1268" t="s">
        <v>1403</v>
      </c>
      <c r="D415" s="1258">
        <v>5420117422.9100008</v>
      </c>
      <c r="E415" s="1258">
        <v>5418605420.7400007</v>
      </c>
    </row>
    <row r="416" spans="3:5">
      <c r="C416" s="1268" t="s">
        <v>1404</v>
      </c>
      <c r="D416" s="1258">
        <v>3157967364</v>
      </c>
      <c r="E416" s="1258">
        <v>3157967364.0000019</v>
      </c>
    </row>
    <row r="417" spans="3:5">
      <c r="C417" s="1268" t="s">
        <v>1405</v>
      </c>
      <c r="D417" s="1258">
        <v>209182679</v>
      </c>
      <c r="E417" s="1258">
        <v>209182678.99999994</v>
      </c>
    </row>
    <row r="418" spans="3:5">
      <c r="C418" s="1265" t="s">
        <v>175</v>
      </c>
      <c r="D418" s="1262">
        <v>1077102657.8899999</v>
      </c>
      <c r="E418" s="1262">
        <v>1050462822.8299999</v>
      </c>
    </row>
    <row r="419" spans="3:5">
      <c r="C419" s="1261" t="s">
        <v>1406</v>
      </c>
      <c r="D419" s="1260">
        <v>1077102657.8899999</v>
      </c>
      <c r="E419" s="1260">
        <v>1050462822.8299998</v>
      </c>
    </row>
    <row r="420" spans="3:5">
      <c r="C420" s="1259" t="s">
        <v>1407</v>
      </c>
      <c r="D420" s="1258">
        <v>1077102657.8899999</v>
      </c>
      <c r="E420" s="1258">
        <v>1050462822.8299998</v>
      </c>
    </row>
    <row r="421" spans="3:5">
      <c r="C421" s="1268" t="s">
        <v>1216</v>
      </c>
      <c r="D421" s="1258">
        <v>535141302.17000008</v>
      </c>
      <c r="E421" s="1258">
        <v>518869745.77999997</v>
      </c>
    </row>
    <row r="422" spans="3:5">
      <c r="C422" s="1268" t="s">
        <v>1408</v>
      </c>
      <c r="D422" s="1258">
        <v>7665316.5999999996</v>
      </c>
      <c r="E422" s="1258">
        <v>5909417.04</v>
      </c>
    </row>
    <row r="423" spans="3:5">
      <c r="C423" s="1268" t="s">
        <v>1409</v>
      </c>
      <c r="D423" s="1258">
        <v>19864639</v>
      </c>
      <c r="E423" s="1258">
        <v>18002623.659999996</v>
      </c>
    </row>
    <row r="424" spans="3:5">
      <c r="C424" s="1268" t="s">
        <v>1410</v>
      </c>
      <c r="D424" s="1258">
        <v>93643235.120000005</v>
      </c>
      <c r="E424" s="1258">
        <v>89138041.579999998</v>
      </c>
    </row>
    <row r="425" spans="3:5">
      <c r="C425" s="1268" t="s">
        <v>1411</v>
      </c>
      <c r="D425" s="1258">
        <v>10112853</v>
      </c>
      <c r="E425" s="1258">
        <v>7867682.7699999996</v>
      </c>
    </row>
    <row r="426" spans="3:5">
      <c r="C426" s="1268" t="s">
        <v>1111</v>
      </c>
      <c r="D426" s="1258">
        <v>410675312</v>
      </c>
      <c r="E426" s="1258">
        <v>410675312.00000006</v>
      </c>
    </row>
    <row r="427" spans="3:5">
      <c r="C427" s="1265" t="s">
        <v>176</v>
      </c>
      <c r="D427" s="1262">
        <v>2927859368.3400006</v>
      </c>
      <c r="E427" s="1262">
        <v>2797080497.0900006</v>
      </c>
    </row>
    <row r="428" spans="3:5">
      <c r="C428" s="1261" t="s">
        <v>1412</v>
      </c>
      <c r="D428" s="1260">
        <v>2927859368.3400002</v>
      </c>
      <c r="E428" s="1260">
        <v>2797080497.0900006</v>
      </c>
    </row>
    <row r="429" spans="3:5">
      <c r="C429" s="1259" t="s">
        <v>1413</v>
      </c>
      <c r="D429" s="1258">
        <v>2158452315.0300002</v>
      </c>
      <c r="E429" s="1258">
        <v>2046702337.0700002</v>
      </c>
    </row>
    <row r="430" spans="3:5">
      <c r="C430" s="1268" t="s">
        <v>1216</v>
      </c>
      <c r="D430" s="1258">
        <v>747245660.2700001</v>
      </c>
      <c r="E430" s="1258">
        <v>684395815.28000009</v>
      </c>
    </row>
    <row r="431" spans="3:5">
      <c r="C431" s="1268" t="s">
        <v>1414</v>
      </c>
      <c r="D431" s="1258">
        <v>212118452.49000001</v>
      </c>
      <c r="E431" s="1258">
        <v>204354658.07999998</v>
      </c>
    </row>
    <row r="432" spans="3:5">
      <c r="C432" s="1268" t="s">
        <v>1415</v>
      </c>
      <c r="D432" s="1258">
        <v>20171422.979999997</v>
      </c>
      <c r="E432" s="1258">
        <v>14098492.819999998</v>
      </c>
    </row>
    <row r="433" spans="3:5">
      <c r="C433" s="1268" t="s">
        <v>1416</v>
      </c>
      <c r="D433" s="1258">
        <v>212414440.81999999</v>
      </c>
      <c r="E433" s="1258">
        <v>202428769.2100001</v>
      </c>
    </row>
    <row r="434" spans="3:5">
      <c r="C434" s="1268" t="s">
        <v>1111</v>
      </c>
      <c r="D434" s="1258">
        <v>403690252</v>
      </c>
      <c r="E434" s="1258">
        <v>400889505.2700001</v>
      </c>
    </row>
    <row r="435" spans="3:5">
      <c r="C435" s="1268" t="s">
        <v>1417</v>
      </c>
      <c r="D435" s="1258">
        <v>562812086.47000003</v>
      </c>
      <c r="E435" s="1258">
        <v>540535096.40999997</v>
      </c>
    </row>
    <row r="436" spans="3:5">
      <c r="C436" s="1259" t="s">
        <v>1418</v>
      </c>
      <c r="D436" s="1258">
        <v>93250118.339999989</v>
      </c>
      <c r="E436" s="1258">
        <v>82504833.599999979</v>
      </c>
    </row>
    <row r="437" spans="3:5">
      <c r="C437" s="1268" t="s">
        <v>1416</v>
      </c>
      <c r="D437" s="1258">
        <v>93250118.340000018</v>
      </c>
      <c r="E437" s="1258">
        <v>82504833.599999994</v>
      </c>
    </row>
    <row r="438" spans="3:5">
      <c r="C438" s="1259" t="s">
        <v>1419</v>
      </c>
      <c r="D438" s="1258">
        <v>151661095.09999999</v>
      </c>
      <c r="E438" s="1258">
        <v>149558331.56000003</v>
      </c>
    </row>
    <row r="439" spans="3:5">
      <c r="C439" s="1268" t="s">
        <v>1415</v>
      </c>
      <c r="D439" s="1258">
        <v>151661095.09999996</v>
      </c>
      <c r="E439" s="1258">
        <v>149558331.56</v>
      </c>
    </row>
    <row r="440" spans="3:5">
      <c r="C440" s="1259" t="s">
        <v>1420</v>
      </c>
      <c r="D440" s="1258">
        <v>524495839.87000006</v>
      </c>
      <c r="E440" s="1258">
        <v>518314994.8599999</v>
      </c>
    </row>
    <row r="441" spans="3:5">
      <c r="C441" s="1268" t="s">
        <v>1416</v>
      </c>
      <c r="D441" s="1258">
        <v>524495839.87</v>
      </c>
      <c r="E441" s="1258">
        <v>518314994.8599999</v>
      </c>
    </row>
    <row r="442" spans="3:5">
      <c r="C442" s="1265" t="s">
        <v>177</v>
      </c>
      <c r="D442" s="1262">
        <v>638339565.4399997</v>
      </c>
      <c r="E442" s="1262">
        <v>626848908.52999997</v>
      </c>
    </row>
    <row r="443" spans="3:5">
      <c r="C443" s="1261" t="s">
        <v>1421</v>
      </c>
      <c r="D443" s="1260">
        <v>638339565.4399997</v>
      </c>
      <c r="E443" s="1260">
        <v>626848908.52999985</v>
      </c>
    </row>
    <row r="444" spans="3:5">
      <c r="C444" s="1259" t="s">
        <v>1422</v>
      </c>
      <c r="D444" s="1258">
        <v>638339565.4399997</v>
      </c>
      <c r="E444" s="1258">
        <v>626848908.52999997</v>
      </c>
    </row>
    <row r="445" spans="3:5">
      <c r="C445" s="1268" t="s">
        <v>1423</v>
      </c>
      <c r="D445" s="1258">
        <v>631821565.43999982</v>
      </c>
      <c r="E445" s="1258">
        <v>620936408.61000013</v>
      </c>
    </row>
    <row r="446" spans="3:5">
      <c r="C446" s="1268" t="s">
        <v>1111</v>
      </c>
      <c r="D446" s="1258">
        <v>6518000</v>
      </c>
      <c r="E446" s="1258">
        <v>5912499.9199999999</v>
      </c>
    </row>
    <row r="447" spans="3:5">
      <c r="C447" s="1265" t="s">
        <v>178</v>
      </c>
      <c r="D447" s="1262">
        <v>12484224240.640007</v>
      </c>
      <c r="E447" s="1262">
        <v>12237611021.360004</v>
      </c>
    </row>
    <row r="448" spans="3:5">
      <c r="C448" s="1261" t="s">
        <v>1424</v>
      </c>
      <c r="D448" s="1260">
        <v>12484224240.640005</v>
      </c>
      <c r="E448" s="1260">
        <v>12237611021.359999</v>
      </c>
    </row>
    <row r="449" spans="3:5">
      <c r="C449" s="1259" t="s">
        <v>1425</v>
      </c>
      <c r="D449" s="1258">
        <v>10612466665.640003</v>
      </c>
      <c r="E449" s="1258">
        <v>10435942746.650003</v>
      </c>
    </row>
    <row r="450" spans="3:5">
      <c r="C450" s="1268" t="s">
        <v>1216</v>
      </c>
      <c r="D450" s="1258">
        <v>1514960360.6200004</v>
      </c>
      <c r="E450" s="1258">
        <v>1445464770.7499993</v>
      </c>
    </row>
    <row r="451" spans="3:5">
      <c r="C451" s="1268" t="s">
        <v>1426</v>
      </c>
      <c r="D451" s="1258">
        <v>8342862</v>
      </c>
      <c r="E451" s="1258">
        <v>8026625.580000001</v>
      </c>
    </row>
    <row r="452" spans="3:5">
      <c r="C452" s="1268" t="s">
        <v>1427</v>
      </c>
      <c r="D452" s="1258">
        <v>320869253.00000006</v>
      </c>
      <c r="E452" s="1258">
        <v>307802484.89999998</v>
      </c>
    </row>
    <row r="453" spans="3:5">
      <c r="C453" s="1268" t="s">
        <v>1428</v>
      </c>
      <c r="D453" s="1258">
        <v>1102588449.0699999</v>
      </c>
      <c r="E453" s="1258">
        <v>1079825914.4800003</v>
      </c>
    </row>
    <row r="454" spans="3:5">
      <c r="C454" s="1268" t="s">
        <v>1429</v>
      </c>
      <c r="D454" s="1258">
        <v>120133843</v>
      </c>
      <c r="E454" s="1258">
        <v>71557131.560000002</v>
      </c>
    </row>
    <row r="455" spans="3:5">
      <c r="C455" s="1268" t="s">
        <v>1430</v>
      </c>
      <c r="D455" s="1258">
        <v>57498421</v>
      </c>
      <c r="E455" s="1258">
        <v>55096076.060000002</v>
      </c>
    </row>
    <row r="456" spans="3:5">
      <c r="C456" s="1268" t="s">
        <v>1431</v>
      </c>
      <c r="D456" s="1258">
        <v>156452855.27999997</v>
      </c>
      <c r="E456" s="1258">
        <v>149774957.23999998</v>
      </c>
    </row>
    <row r="457" spans="3:5">
      <c r="C457" s="1268" t="s">
        <v>1432</v>
      </c>
      <c r="D457" s="1258">
        <v>60862288</v>
      </c>
      <c r="E457" s="1258">
        <v>57171094.480000012</v>
      </c>
    </row>
    <row r="458" spans="3:5">
      <c r="C458" s="1268" t="s">
        <v>1111</v>
      </c>
      <c r="D458" s="1258">
        <v>263543334</v>
      </c>
      <c r="E458" s="1258">
        <v>257926745.18999994</v>
      </c>
    </row>
    <row r="459" spans="3:5">
      <c r="C459" s="1268" t="s">
        <v>1120</v>
      </c>
      <c r="D459" s="1258">
        <v>7007214999.6700001</v>
      </c>
      <c r="E459" s="1258">
        <v>7003296946.4100008</v>
      </c>
    </row>
    <row r="460" spans="3:5">
      <c r="C460" s="1259" t="s">
        <v>1433</v>
      </c>
      <c r="D460" s="1258">
        <v>1871757574.999999</v>
      </c>
      <c r="E460" s="1258">
        <v>1801668274.7100008</v>
      </c>
    </row>
    <row r="461" spans="3:5">
      <c r="C461" s="1268" t="s">
        <v>1429</v>
      </c>
      <c r="D461" s="1258">
        <v>1871757574.9999998</v>
      </c>
      <c r="E461" s="1258">
        <v>1801668274.7100005</v>
      </c>
    </row>
    <row r="462" spans="3:5">
      <c r="C462" s="1265" t="s">
        <v>179</v>
      </c>
      <c r="D462" s="1262">
        <v>17016354955.139996</v>
      </c>
      <c r="E462" s="1262">
        <v>16876109465.180004</v>
      </c>
    </row>
    <row r="463" spans="3:5">
      <c r="C463" s="1261" t="s">
        <v>1434</v>
      </c>
      <c r="D463" s="1260">
        <v>17016354955.139992</v>
      </c>
      <c r="E463" s="1260">
        <v>16876109465.180002</v>
      </c>
    </row>
    <row r="464" spans="3:5">
      <c r="C464" s="1259" t="s">
        <v>1435</v>
      </c>
      <c r="D464" s="1258">
        <v>15916641081.83</v>
      </c>
      <c r="E464" s="1258">
        <v>15813544302.4</v>
      </c>
    </row>
    <row r="465" spans="3:5">
      <c r="C465" s="1268" t="s">
        <v>1216</v>
      </c>
      <c r="D465" s="1258">
        <v>541303650.92000008</v>
      </c>
      <c r="E465" s="1258">
        <v>505115390.72999996</v>
      </c>
    </row>
    <row r="466" spans="3:5">
      <c r="C466" s="1268" t="s">
        <v>1436</v>
      </c>
      <c r="D466" s="1258">
        <v>2684304648.5300002</v>
      </c>
      <c r="E466" s="1258">
        <v>2630055867.3100004</v>
      </c>
    </row>
    <row r="467" spans="3:5">
      <c r="C467" s="1268" t="s">
        <v>1437</v>
      </c>
      <c r="D467" s="1258">
        <v>413513490.38</v>
      </c>
      <c r="E467" s="1258">
        <v>401364495.40000004</v>
      </c>
    </row>
    <row r="468" spans="3:5">
      <c r="C468" s="1268" t="s">
        <v>1111</v>
      </c>
      <c r="D468" s="1258">
        <v>781618435</v>
      </c>
      <c r="E468" s="1258">
        <v>781618420.68999994</v>
      </c>
    </row>
    <row r="469" spans="3:5">
      <c r="C469" s="1268" t="s">
        <v>1438</v>
      </c>
      <c r="D469" s="1258">
        <v>11495900857</v>
      </c>
      <c r="E469" s="1258">
        <v>11495390128.269999</v>
      </c>
    </row>
    <row r="470" spans="3:5">
      <c r="C470" s="1259" t="s">
        <v>1439</v>
      </c>
      <c r="D470" s="1258">
        <v>479660474.45000005</v>
      </c>
      <c r="E470" s="1258">
        <v>456411417.81999993</v>
      </c>
    </row>
    <row r="471" spans="3:5">
      <c r="C471" s="1268" t="s">
        <v>1437</v>
      </c>
      <c r="D471" s="1258">
        <v>479660474.44999999</v>
      </c>
      <c r="E471" s="1258">
        <v>456411417.81999999</v>
      </c>
    </row>
    <row r="472" spans="3:5">
      <c r="C472" s="1259" t="s">
        <v>1440</v>
      </c>
      <c r="D472" s="1258">
        <v>581828949.8599999</v>
      </c>
      <c r="E472" s="1258">
        <v>569790157.67999995</v>
      </c>
    </row>
    <row r="473" spans="3:5">
      <c r="C473" s="1268" t="s">
        <v>1436</v>
      </c>
      <c r="D473" s="1258">
        <v>581828949.86000001</v>
      </c>
      <c r="E473" s="1258">
        <v>569790157.67999983</v>
      </c>
    </row>
    <row r="474" spans="3:5">
      <c r="C474" s="1259" t="s">
        <v>1441</v>
      </c>
      <c r="D474" s="1258">
        <v>38224449</v>
      </c>
      <c r="E474" s="1258">
        <v>36363587.279999994</v>
      </c>
    </row>
    <row r="475" spans="3:5">
      <c r="C475" s="1268" t="s">
        <v>1437</v>
      </c>
      <c r="D475" s="1258">
        <v>38224449</v>
      </c>
      <c r="E475" s="1258">
        <v>36363587.280000001</v>
      </c>
    </row>
    <row r="476" spans="3:5">
      <c r="C476" s="1265" t="s">
        <v>1442</v>
      </c>
      <c r="D476" s="1262">
        <v>2558797020.5000005</v>
      </c>
      <c r="E476" s="1262">
        <v>2438494144.1199989</v>
      </c>
    </row>
    <row r="477" spans="3:5">
      <c r="C477" s="1261" t="s">
        <v>1443</v>
      </c>
      <c r="D477" s="1260">
        <v>2558797020.500001</v>
      </c>
      <c r="E477" s="1260">
        <v>2438494144.1199994</v>
      </c>
    </row>
    <row r="478" spans="3:5">
      <c r="C478" s="1259" t="s">
        <v>1444</v>
      </c>
      <c r="D478" s="1258">
        <v>1877284057.0899999</v>
      </c>
      <c r="E478" s="1258">
        <v>1822646377.1100006</v>
      </c>
    </row>
    <row r="479" spans="3:5">
      <c r="C479" s="1268" t="s">
        <v>1216</v>
      </c>
      <c r="D479" s="1258">
        <v>827595382.67999995</v>
      </c>
      <c r="E479" s="1258">
        <v>804861610.73999989</v>
      </c>
    </row>
    <row r="480" spans="3:5">
      <c r="C480" s="1268" t="s">
        <v>1445</v>
      </c>
      <c r="D480" s="1258">
        <v>0</v>
      </c>
      <c r="E480" s="1258">
        <v>0</v>
      </c>
    </row>
    <row r="481" spans="3:5">
      <c r="C481" s="1268" t="s">
        <v>1446</v>
      </c>
      <c r="D481" s="1258">
        <v>106817506.59</v>
      </c>
      <c r="E481" s="1258">
        <v>105186856.14999999</v>
      </c>
    </row>
    <row r="482" spans="3:5">
      <c r="C482" s="1268" t="s">
        <v>1447</v>
      </c>
      <c r="D482" s="1258">
        <v>310773421.62000006</v>
      </c>
      <c r="E482" s="1258">
        <v>288854780.94999999</v>
      </c>
    </row>
    <row r="483" spans="3:5">
      <c r="C483" s="1268" t="s">
        <v>1448</v>
      </c>
      <c r="D483" s="1258">
        <v>186242676.19999999</v>
      </c>
      <c r="E483" s="1258">
        <v>178312712.65000004</v>
      </c>
    </row>
    <row r="484" spans="3:5">
      <c r="C484" s="1268" t="s">
        <v>1111</v>
      </c>
      <c r="D484" s="1258">
        <v>59831167</v>
      </c>
      <c r="E484" s="1258">
        <v>59616588.099999994</v>
      </c>
    </row>
    <row r="485" spans="3:5">
      <c r="C485" s="1268" t="s">
        <v>1120</v>
      </c>
      <c r="D485" s="1258">
        <v>386023903</v>
      </c>
      <c r="E485" s="1258">
        <v>385813828.52000004</v>
      </c>
    </row>
    <row r="486" spans="3:5">
      <c r="C486" s="1259" t="s">
        <v>1449</v>
      </c>
      <c r="D486" s="1258">
        <v>44197336</v>
      </c>
      <c r="E486" s="1258">
        <v>13210246.440000001</v>
      </c>
    </row>
    <row r="487" spans="3:5">
      <c r="C487" s="1268" t="s">
        <v>1448</v>
      </c>
      <c r="D487" s="1258">
        <v>44197336</v>
      </c>
      <c r="E487" s="1258">
        <v>13210246.440000001</v>
      </c>
    </row>
    <row r="488" spans="3:5">
      <c r="C488" s="1259" t="s">
        <v>1450</v>
      </c>
      <c r="D488" s="1258">
        <v>598784607.41000009</v>
      </c>
      <c r="E488" s="1258">
        <v>564274125.30000007</v>
      </c>
    </row>
    <row r="489" spans="3:5">
      <c r="C489" s="1268" t="s">
        <v>1451</v>
      </c>
      <c r="D489" s="1258">
        <v>598784607.41000009</v>
      </c>
      <c r="E489" s="1258">
        <v>564274125.30000007</v>
      </c>
    </row>
    <row r="490" spans="3:5">
      <c r="C490" s="1259" t="s">
        <v>1452</v>
      </c>
      <c r="D490" s="1258">
        <v>38531020.000000015</v>
      </c>
      <c r="E490" s="1258">
        <v>38363395.270000003</v>
      </c>
    </row>
    <row r="491" spans="3:5">
      <c r="C491" s="1268" t="s">
        <v>1216</v>
      </c>
      <c r="D491" s="1258">
        <v>38531020</v>
      </c>
      <c r="E491" s="1258">
        <v>38363395.270000018</v>
      </c>
    </row>
    <row r="492" spans="3:5">
      <c r="C492" s="1265" t="s">
        <v>1453</v>
      </c>
      <c r="D492" s="1262">
        <v>960196152.18999994</v>
      </c>
      <c r="E492" s="1262">
        <v>916023908.27999985</v>
      </c>
    </row>
    <row r="493" spans="3:5">
      <c r="C493" s="1261" t="s">
        <v>1454</v>
      </c>
      <c r="D493" s="1260">
        <v>960196152.19000006</v>
      </c>
      <c r="E493" s="1260">
        <v>916023908.27999997</v>
      </c>
    </row>
    <row r="494" spans="3:5">
      <c r="C494" s="1259" t="s">
        <v>1455</v>
      </c>
      <c r="D494" s="1258">
        <v>787800932.19000006</v>
      </c>
      <c r="E494" s="1258">
        <v>747116676.11999977</v>
      </c>
    </row>
    <row r="495" spans="3:5">
      <c r="C495" s="1268" t="s">
        <v>1216</v>
      </c>
      <c r="D495" s="1258">
        <v>486998690.18000001</v>
      </c>
      <c r="E495" s="1258">
        <v>454422780.14999998</v>
      </c>
    </row>
    <row r="496" spans="3:5">
      <c r="C496" s="1268" t="s">
        <v>1456</v>
      </c>
      <c r="D496" s="1258">
        <v>122604895</v>
      </c>
      <c r="E496" s="1258">
        <v>121140213.5</v>
      </c>
    </row>
    <row r="497" spans="3:5">
      <c r="C497" s="1268" t="s">
        <v>1457</v>
      </c>
      <c r="D497" s="1258">
        <v>168046347.00999999</v>
      </c>
      <c r="E497" s="1258">
        <v>161967412.47</v>
      </c>
    </row>
    <row r="498" spans="3:5">
      <c r="C498" s="1268" t="s">
        <v>1111</v>
      </c>
      <c r="D498" s="1258">
        <v>10151000</v>
      </c>
      <c r="E498" s="1258">
        <v>9586270</v>
      </c>
    </row>
    <row r="499" spans="3:5">
      <c r="C499" s="1259" t="s">
        <v>1458</v>
      </c>
      <c r="D499" s="1258">
        <v>172395220.00000003</v>
      </c>
      <c r="E499" s="1258">
        <v>168907232.16000003</v>
      </c>
    </row>
    <row r="500" spans="3:5">
      <c r="C500" s="1268" t="s">
        <v>1459</v>
      </c>
      <c r="D500" s="1258">
        <v>172395220.00000003</v>
      </c>
      <c r="E500" s="1258">
        <v>168907232.16000003</v>
      </c>
    </row>
    <row r="501" spans="3:5">
      <c r="C501" s="1265" t="s">
        <v>828</v>
      </c>
      <c r="D501" s="1262">
        <v>1583940482.79</v>
      </c>
      <c r="E501" s="1262">
        <v>1524638866.3999999</v>
      </c>
    </row>
    <row r="502" spans="3:5">
      <c r="C502" s="1261" t="s">
        <v>1460</v>
      </c>
      <c r="D502" s="1260">
        <v>1583940482.79</v>
      </c>
      <c r="E502" s="1260">
        <v>1524638866.3999999</v>
      </c>
    </row>
    <row r="503" spans="3:5">
      <c r="C503" s="1259" t="s">
        <v>1461</v>
      </c>
      <c r="D503" s="1258">
        <v>1340848285.53</v>
      </c>
      <c r="E503" s="1258">
        <v>1295545792.1700008</v>
      </c>
    </row>
    <row r="504" spans="3:5">
      <c r="C504" s="1268" t="s">
        <v>1216</v>
      </c>
      <c r="D504" s="1258">
        <v>712554249.9000001</v>
      </c>
      <c r="E504" s="1258">
        <v>673439396.82999969</v>
      </c>
    </row>
    <row r="505" spans="3:5">
      <c r="C505" s="1268" t="s">
        <v>1462</v>
      </c>
      <c r="D505" s="1258">
        <v>4714643</v>
      </c>
      <c r="E505" s="1258">
        <v>4700421.2700000005</v>
      </c>
    </row>
    <row r="506" spans="3:5">
      <c r="C506" s="1268" t="s">
        <v>1463</v>
      </c>
      <c r="D506" s="1258">
        <v>119127922.63</v>
      </c>
      <c r="E506" s="1258">
        <v>112955633.95</v>
      </c>
    </row>
    <row r="507" spans="3:5">
      <c r="C507" s="1268" t="s">
        <v>1464</v>
      </c>
      <c r="D507" s="1258">
        <v>4574697</v>
      </c>
      <c r="E507" s="1258">
        <v>4573592.3499999996</v>
      </c>
    </row>
    <row r="508" spans="3:5">
      <c r="C508" s="1268" t="s">
        <v>1111</v>
      </c>
      <c r="D508" s="1258">
        <v>202160000</v>
      </c>
      <c r="E508" s="1258">
        <v>202159992</v>
      </c>
    </row>
    <row r="509" spans="3:5">
      <c r="C509" s="1268" t="s">
        <v>1465</v>
      </c>
      <c r="D509" s="1258">
        <v>297716773</v>
      </c>
      <c r="E509" s="1258">
        <v>297716755.76999998</v>
      </c>
    </row>
    <row r="510" spans="3:5">
      <c r="C510" s="1259" t="s">
        <v>1466</v>
      </c>
      <c r="D510" s="1258">
        <v>171545875.26000002</v>
      </c>
      <c r="E510" s="1258">
        <v>165553500.16999999</v>
      </c>
    </row>
    <row r="511" spans="3:5">
      <c r="C511" s="1268" t="s">
        <v>1462</v>
      </c>
      <c r="D511" s="1258">
        <v>171545875.26000002</v>
      </c>
      <c r="E511" s="1258">
        <v>165553500.16999999</v>
      </c>
    </row>
    <row r="512" spans="3:5">
      <c r="C512" s="1259" t="s">
        <v>1467</v>
      </c>
      <c r="D512" s="1258">
        <v>71546322</v>
      </c>
      <c r="E512" s="1258">
        <v>63539574.060000002</v>
      </c>
    </row>
    <row r="513" spans="3:5">
      <c r="C513" s="1268" t="s">
        <v>1462</v>
      </c>
      <c r="D513" s="1258">
        <v>71546322</v>
      </c>
      <c r="E513" s="1258">
        <v>63539574.060000002</v>
      </c>
    </row>
    <row r="514" spans="3:5">
      <c r="C514" s="1265" t="s">
        <v>184</v>
      </c>
      <c r="D514" s="1262">
        <v>11268985415</v>
      </c>
      <c r="E514" s="1262">
        <v>11253383542.489996</v>
      </c>
    </row>
    <row r="515" spans="3:5">
      <c r="C515" s="1261" t="s">
        <v>1468</v>
      </c>
      <c r="D515" s="1260">
        <v>11268985415</v>
      </c>
      <c r="E515" s="1260">
        <v>11253383542.489996</v>
      </c>
    </row>
    <row r="516" spans="3:5">
      <c r="C516" s="1259" t="s">
        <v>1469</v>
      </c>
      <c r="D516" s="1258">
        <v>11268985415</v>
      </c>
      <c r="E516" s="1258">
        <v>11253383542.489994</v>
      </c>
    </row>
    <row r="517" spans="3:5">
      <c r="C517" s="1268" t="s">
        <v>1470</v>
      </c>
      <c r="D517" s="1258">
        <v>10328003529</v>
      </c>
      <c r="E517" s="1258">
        <v>10312401656.609997</v>
      </c>
    </row>
    <row r="518" spans="3:5">
      <c r="C518" s="1268" t="s">
        <v>1111</v>
      </c>
      <c r="D518" s="1258">
        <v>358192201</v>
      </c>
      <c r="E518" s="1258">
        <v>358192200.95999986</v>
      </c>
    </row>
    <row r="519" spans="3:5">
      <c r="C519" s="1268" t="s">
        <v>1120</v>
      </c>
      <c r="D519" s="1258">
        <v>582789685</v>
      </c>
      <c r="E519" s="1258">
        <v>582789684.92000008</v>
      </c>
    </row>
    <row r="520" spans="3:5">
      <c r="C520" s="1265" t="s">
        <v>186</v>
      </c>
      <c r="D520" s="1262">
        <v>5261291957</v>
      </c>
      <c r="E520" s="1262">
        <v>5261291956.5199986</v>
      </c>
    </row>
    <row r="521" spans="3:5">
      <c r="C521" s="1261" t="s">
        <v>1471</v>
      </c>
      <c r="D521" s="1260">
        <v>5261291957</v>
      </c>
      <c r="E521" s="1260">
        <v>5261291956.5199986</v>
      </c>
    </row>
    <row r="522" spans="3:5">
      <c r="C522" s="1259" t="s">
        <v>1472</v>
      </c>
      <c r="D522" s="1258">
        <v>5261291957</v>
      </c>
      <c r="E522" s="1258">
        <v>5261291956.5199986</v>
      </c>
    </row>
    <row r="523" spans="3:5">
      <c r="C523" s="1268" t="s">
        <v>1118</v>
      </c>
      <c r="D523" s="1258">
        <v>2750476859</v>
      </c>
      <c r="E523" s="1258">
        <v>2750476858.5200005</v>
      </c>
    </row>
    <row r="524" spans="3:5">
      <c r="C524" s="1268" t="s">
        <v>1473</v>
      </c>
      <c r="D524" s="1258">
        <v>622117881</v>
      </c>
      <c r="E524" s="1258">
        <v>622117881</v>
      </c>
    </row>
    <row r="525" spans="3:5">
      <c r="C525" s="1268" t="s">
        <v>1474</v>
      </c>
      <c r="D525" s="1258">
        <v>611297217</v>
      </c>
      <c r="E525" s="1258">
        <v>611297216.99999988</v>
      </c>
    </row>
    <row r="526" spans="3:5">
      <c r="C526" s="1268" t="s">
        <v>1111</v>
      </c>
      <c r="D526" s="1258">
        <v>1277400000</v>
      </c>
      <c r="E526" s="1258">
        <v>1277400000</v>
      </c>
    </row>
    <row r="527" spans="3:5">
      <c r="C527" s="1265" t="s">
        <v>187</v>
      </c>
      <c r="D527" s="1262">
        <v>1674248087.0000002</v>
      </c>
      <c r="E527" s="1262">
        <v>1673918968.5800002</v>
      </c>
    </row>
    <row r="528" spans="3:5">
      <c r="C528" s="1261" t="s">
        <v>1475</v>
      </c>
      <c r="D528" s="1260">
        <v>1674248087.0000002</v>
      </c>
      <c r="E528" s="1260">
        <v>1673918968.5800002</v>
      </c>
    </row>
    <row r="529" spans="3:5">
      <c r="C529" s="1259" t="s">
        <v>1476</v>
      </c>
      <c r="D529" s="1258">
        <v>1674248087.0000002</v>
      </c>
      <c r="E529" s="1258">
        <v>1673918968.5799997</v>
      </c>
    </row>
    <row r="530" spans="3:5">
      <c r="C530" s="1268" t="s">
        <v>1477</v>
      </c>
      <c r="D530" s="1258">
        <v>1672945088</v>
      </c>
      <c r="E530" s="1258">
        <v>1672615969.5800002</v>
      </c>
    </row>
    <row r="531" spans="3:5">
      <c r="C531" s="1268" t="s">
        <v>1111</v>
      </c>
      <c r="D531" s="1258">
        <v>1302999</v>
      </c>
      <c r="E531" s="1258">
        <v>1302999</v>
      </c>
    </row>
    <row r="532" spans="3:5">
      <c r="C532" s="1265" t="s">
        <v>188</v>
      </c>
      <c r="D532" s="1262">
        <v>1425371875</v>
      </c>
      <c r="E532" s="1262">
        <v>1425371875.0000005</v>
      </c>
    </row>
    <row r="533" spans="3:5">
      <c r="C533" s="1261" t="s">
        <v>1478</v>
      </c>
      <c r="D533" s="1260">
        <v>1425371875</v>
      </c>
      <c r="E533" s="1260">
        <v>1425371875.0000002</v>
      </c>
    </row>
    <row r="534" spans="3:5">
      <c r="C534" s="1259" t="s">
        <v>1479</v>
      </c>
      <c r="D534" s="1258">
        <v>1425371875</v>
      </c>
      <c r="E534" s="1258">
        <v>1425371875.0000002</v>
      </c>
    </row>
    <row r="535" spans="3:5">
      <c r="C535" s="1268" t="s">
        <v>1216</v>
      </c>
      <c r="D535" s="1258">
        <v>308176842</v>
      </c>
      <c r="E535" s="1258">
        <v>308176841.99999994</v>
      </c>
    </row>
    <row r="536" spans="3:5">
      <c r="C536" s="1268" t="s">
        <v>1480</v>
      </c>
      <c r="D536" s="1258">
        <v>978115033</v>
      </c>
      <c r="E536" s="1258">
        <v>978115033</v>
      </c>
    </row>
    <row r="537" spans="3:5">
      <c r="C537" s="1268" t="s">
        <v>1111</v>
      </c>
      <c r="D537" s="1258">
        <v>139080000</v>
      </c>
      <c r="E537" s="1258">
        <v>139080000</v>
      </c>
    </row>
    <row r="538" spans="3:5">
      <c r="C538" s="1265" t="s">
        <v>189</v>
      </c>
      <c r="D538" s="1262">
        <v>165328228</v>
      </c>
      <c r="E538" s="1262">
        <v>160053162.60999998</v>
      </c>
    </row>
    <row r="539" spans="3:5">
      <c r="C539" s="1261" t="s">
        <v>1481</v>
      </c>
      <c r="D539" s="1260">
        <v>165328227.99999997</v>
      </c>
      <c r="E539" s="1260">
        <v>160053162.61000001</v>
      </c>
    </row>
    <row r="540" spans="3:5">
      <c r="C540" s="1259" t="s">
        <v>1482</v>
      </c>
      <c r="D540" s="1258">
        <v>165328227.99999997</v>
      </c>
      <c r="E540" s="1258">
        <v>160053162.61000001</v>
      </c>
    </row>
    <row r="541" spans="3:5">
      <c r="C541" s="1268" t="s">
        <v>1483</v>
      </c>
      <c r="D541" s="1258">
        <v>165128227.99999997</v>
      </c>
      <c r="E541" s="1258">
        <v>159853162.61000001</v>
      </c>
    </row>
    <row r="542" spans="3:5">
      <c r="C542" s="1268" t="s">
        <v>1111</v>
      </c>
      <c r="D542" s="1258">
        <v>200000</v>
      </c>
      <c r="E542" s="1258">
        <v>200000</v>
      </c>
    </row>
    <row r="543" spans="3:5">
      <c r="C543" s="1265" t="s">
        <v>190</v>
      </c>
      <c r="D543" s="1262">
        <v>701381669</v>
      </c>
      <c r="E543" s="1262">
        <v>684251212.38000023</v>
      </c>
    </row>
    <row r="544" spans="3:5">
      <c r="C544" s="1261" t="s">
        <v>1484</v>
      </c>
      <c r="D544" s="1260">
        <v>701381669</v>
      </c>
      <c r="E544" s="1260">
        <v>684251212.38000035</v>
      </c>
    </row>
    <row r="545" spans="3:5">
      <c r="C545" s="1259" t="s">
        <v>1485</v>
      </c>
      <c r="D545" s="1258">
        <v>701381669</v>
      </c>
      <c r="E545" s="1258">
        <v>684251212.38000023</v>
      </c>
    </row>
    <row r="546" spans="3:5">
      <c r="C546" s="1268" t="s">
        <v>1486</v>
      </c>
      <c r="D546" s="1258">
        <v>701281669</v>
      </c>
      <c r="E546" s="1258">
        <v>684159545.75000012</v>
      </c>
    </row>
    <row r="547" spans="3:5">
      <c r="C547" s="1268" t="s">
        <v>1111</v>
      </c>
      <c r="D547" s="1258">
        <v>100000</v>
      </c>
      <c r="E547" s="1258">
        <v>91666.63</v>
      </c>
    </row>
    <row r="548" spans="3:5">
      <c r="C548" s="1265" t="s">
        <v>192</v>
      </c>
      <c r="D548" s="1262">
        <v>172943863074.72</v>
      </c>
      <c r="E548" s="1262">
        <v>172430474978.85004</v>
      </c>
    </row>
    <row r="549" spans="3:5">
      <c r="C549" s="1261" t="s">
        <v>1487</v>
      </c>
      <c r="D549" s="1260">
        <v>172943863074.72</v>
      </c>
      <c r="E549" s="1260">
        <v>172430474978.85001</v>
      </c>
    </row>
    <row r="550" spans="3:5">
      <c r="C550" s="1259" t="s">
        <v>1488</v>
      </c>
      <c r="D550" s="1258">
        <v>172943863074.72</v>
      </c>
      <c r="E550" s="1258">
        <v>172430474978.85001</v>
      </c>
    </row>
    <row r="551" spans="3:5">
      <c r="C551" s="1268" t="s">
        <v>1489</v>
      </c>
      <c r="D551" s="1258">
        <v>172943863074.72</v>
      </c>
      <c r="E551" s="1258">
        <v>172430474978.85001</v>
      </c>
    </row>
    <row r="552" spans="3:5">
      <c r="C552" s="1265" t="s">
        <v>193</v>
      </c>
      <c r="D552" s="1262">
        <v>98370247440.640015</v>
      </c>
      <c r="E552" s="1262">
        <v>98117372733.589996</v>
      </c>
    </row>
    <row r="553" spans="3:5">
      <c r="C553" s="1261" t="s">
        <v>1490</v>
      </c>
      <c r="D553" s="1260">
        <v>98370247440.639999</v>
      </c>
      <c r="E553" s="1260">
        <v>98117372733.589981</v>
      </c>
    </row>
    <row r="554" spans="3:5">
      <c r="C554" s="1259" t="s">
        <v>1491</v>
      </c>
      <c r="D554" s="1258">
        <v>98370247440.639999</v>
      </c>
      <c r="E554" s="1258">
        <v>98117372733.589996</v>
      </c>
    </row>
    <row r="555" spans="3:5">
      <c r="C555" s="1268" t="s">
        <v>1492</v>
      </c>
      <c r="D555" s="1258">
        <v>3701709</v>
      </c>
      <c r="E555" s="1258">
        <v>2875295.7899999996</v>
      </c>
    </row>
    <row r="556" spans="3:5">
      <c r="C556" s="1268" t="s">
        <v>1493</v>
      </c>
      <c r="D556" s="1258">
        <v>79166666.670000002</v>
      </c>
      <c r="E556" s="1258">
        <v>79166666.670000002</v>
      </c>
    </row>
    <row r="557" spans="3:5">
      <c r="C557" s="1268" t="s">
        <v>1494</v>
      </c>
      <c r="D557" s="1258">
        <v>62696616463.610001</v>
      </c>
      <c r="E557" s="1258">
        <v>62545895251.279968</v>
      </c>
    </row>
    <row r="558" spans="3:5">
      <c r="C558" s="1268" t="s">
        <v>1495</v>
      </c>
      <c r="D558" s="1258">
        <v>27729194052.360001</v>
      </c>
      <c r="E558" s="1258">
        <v>27683569752.120003</v>
      </c>
    </row>
    <row r="559" spans="3:5">
      <c r="C559" s="1268" t="s">
        <v>1496</v>
      </c>
      <c r="D559" s="1258">
        <v>7861568548.999999</v>
      </c>
      <c r="E559" s="1258">
        <v>7805865767.7300005</v>
      </c>
    </row>
    <row r="560" spans="3:5">
      <c r="C560" s="1261" t="s">
        <v>1497</v>
      </c>
      <c r="D560" s="1260">
        <v>0</v>
      </c>
      <c r="E560" s="1260">
        <v>0</v>
      </c>
    </row>
    <row r="561" spans="3:5">
      <c r="C561" s="1259" t="s">
        <v>1498</v>
      </c>
      <c r="D561" s="1258">
        <v>0</v>
      </c>
      <c r="E561" s="1258">
        <v>0</v>
      </c>
    </row>
    <row r="562" spans="3:5" ht="15.75" thickBot="1">
      <c r="C562" s="1268" t="s">
        <v>1499</v>
      </c>
      <c r="D562" s="1258">
        <v>0</v>
      </c>
      <c r="E562" s="1258">
        <v>0</v>
      </c>
    </row>
    <row r="563" spans="3:5" ht="15.75" thickTop="1">
      <c r="C563" s="1272" t="s">
        <v>773</v>
      </c>
      <c r="D563" s="1271">
        <v>992911311082.75964</v>
      </c>
      <c r="E563" s="1271">
        <v>985407500140.29968</v>
      </c>
    </row>
    <row r="564" spans="3:5">
      <c r="C564" s="1152" t="s">
        <v>1502</v>
      </c>
      <c r="D564" s="1152"/>
      <c r="E564" s="1152"/>
    </row>
    <row r="565" spans="3:5">
      <c r="C565" s="1152"/>
      <c r="D565" s="1152"/>
      <c r="E565" s="1152"/>
    </row>
    <row r="566" spans="3:5">
      <c r="C566" s="1152"/>
      <c r="D566" s="1152"/>
      <c r="E566" s="1152"/>
    </row>
    <row r="567" spans="3:5">
      <c r="C567" s="30" t="s">
        <v>863</v>
      </c>
    </row>
  </sheetData>
  <mergeCells count="6">
    <mergeCell ref="C564:E566"/>
    <mergeCell ref="C4:C5"/>
    <mergeCell ref="E4:E6"/>
    <mergeCell ref="D4:D6"/>
    <mergeCell ref="C2:E2"/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9CBC-D436-4C41-AD61-AD226077873D}">
  <dimension ref="B2:P24"/>
  <sheetViews>
    <sheetView showGridLines="0" workbookViewId="0">
      <selection activeCell="B3" sqref="B3:K3"/>
    </sheetView>
  </sheetViews>
  <sheetFormatPr baseColWidth="10" defaultColWidth="9.140625" defaultRowHeight="15"/>
  <cols>
    <col min="1" max="2" width="9.140625" style="936"/>
    <col min="3" max="13" width="10.28515625" style="936" bestFit="1" customWidth="1"/>
    <col min="14" max="16384" width="9.140625" style="936"/>
  </cols>
  <sheetData>
    <row r="2" spans="2:16" ht="15" customHeight="1">
      <c r="B2" s="951" t="s">
        <v>1045</v>
      </c>
      <c r="C2" s="951"/>
      <c r="D2" s="951"/>
      <c r="E2" s="951"/>
      <c r="F2" s="951"/>
      <c r="G2" s="951"/>
      <c r="H2" s="951"/>
      <c r="I2" s="951"/>
      <c r="J2" s="951"/>
      <c r="K2" s="951"/>
    </row>
    <row r="3" spans="2:16">
      <c r="B3" s="951" t="s">
        <v>527</v>
      </c>
      <c r="C3" s="951"/>
      <c r="D3" s="951" t="s">
        <v>527</v>
      </c>
      <c r="E3" s="951"/>
      <c r="F3" s="951"/>
      <c r="G3" s="951"/>
      <c r="H3" s="951"/>
      <c r="I3" s="951"/>
      <c r="J3" s="951"/>
      <c r="K3" s="951"/>
      <c r="L3" s="937"/>
      <c r="M3" s="937"/>
      <c r="N3" s="937"/>
    </row>
    <row r="4" spans="2:16" ht="15" customHeight="1">
      <c r="B4" s="952" t="s">
        <v>528</v>
      </c>
      <c r="C4" s="952"/>
      <c r="D4" s="952"/>
      <c r="E4" s="952"/>
      <c r="F4" s="952"/>
      <c r="G4" s="952"/>
      <c r="H4" s="952"/>
      <c r="I4" s="952"/>
      <c r="J4" s="952"/>
      <c r="K4" s="952"/>
      <c r="L4" s="938"/>
      <c r="M4" s="938"/>
      <c r="N4" s="938"/>
    </row>
    <row r="6" spans="2:16"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</row>
    <row r="21" spans="2:2">
      <c r="B21" s="30" t="s">
        <v>132</v>
      </c>
    </row>
    <row r="22" spans="2:2">
      <c r="B22" s="30" t="s">
        <v>529</v>
      </c>
    </row>
    <row r="23" spans="2:2">
      <c r="B23" s="30" t="s">
        <v>530</v>
      </c>
    </row>
    <row r="24" spans="2:2">
      <c r="B24" s="30" t="s">
        <v>429</v>
      </c>
    </row>
  </sheetData>
  <mergeCells count="3">
    <mergeCell ref="B2:K2"/>
    <mergeCell ref="B3:K3"/>
    <mergeCell ref="B4:K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P H V P V N 5 4 D M W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D Q M z M B O s p G H y Z o 4 5 u Z h 1 B g B J Q D y S I J 2 j i X 5 p S U F q X a p R b r u v j b 6 M O 4 N v p Q P 9 g B A F B L A w Q U A A I A C A A 8 d U 9 U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P H V P V C i K R 7 g O A A A A E Q A A A B M A H A B G b 3 J t d W x h c y 9 T Z W N 0 a W 9 u M S 5 t I K I Y A C i g F A A A A A A A A A A A A A A A A A A A A A A A A A A A A C t O T S 7 J z M 9 T C I b Q h t Y A U E s B A i 0 A F A A C A A g A P H V P V N 5 4 D M W m A A A A 9 w A A A B I A A A A A A A A A A A A A A A A A A A A A A E N v b m Z p Z y 9 Q Y W N r Y W d l L n h t b F B L A Q I t A B Q A A g A I A D x 1 T 1 R T c j g s m w A A A O E A A A A T A A A A A A A A A A A A A A A A A P I A A A B b Q 2 9 u d G V u d F 9 U e X B l c 1 0 u e G 1 s U E s B A i 0 A F A A C A A g A P H V P V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o A d v c b o R M S 6 5 v y R w w t S c d A A A A A A I A A A A A A A N m A A D A A A A A E A A A A D S Z 2 1 a 6 h 4 q E F E d P s S / s O M 0 A A A A A B I A A A K A A A A A Q A A A A O U a R b T Z F T 0 i s 1 K K w y t P e T V A A A A D q U v + u q 9 X a Z g G H Y 5 A r z V 8 F r r b I 7 b S X t D e N m 9 h Q j I s V W I 7 t 8 Z C d / H 1 H j s S V K / a x g c o Z y l J 7 J O x Q u f h f K / 2 3 o 9 G 1 O 7 q O C 1 R D / x 5 y / W b F O o 8 Y m B Q A A A C n d P M j H V I 2 F D f L 1 F T J r / D O j f L e W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7952812CB0E419E4A32CBC147C14C" ma:contentTypeVersion="12" ma:contentTypeDescription="Create a new document." ma:contentTypeScope="" ma:versionID="1d4dcba2ee85f4d19e22e9541b54ce80">
  <xsd:schema xmlns:xsd="http://www.w3.org/2001/XMLSchema" xmlns:xs="http://www.w3.org/2001/XMLSchema" xmlns:p="http://schemas.microsoft.com/office/2006/metadata/properties" xmlns:ns3="5e56ebf5-78de-4e17-a733-8a863e17c72c" xmlns:ns4="9dd160b2-d232-4270-a9c8-ec2e544fc4c0" targetNamespace="http://schemas.microsoft.com/office/2006/metadata/properties" ma:root="true" ma:fieldsID="7cdccb9540c8000a655944789374babb" ns3:_="" ns4:_="">
    <xsd:import namespace="5e56ebf5-78de-4e17-a733-8a863e17c72c"/>
    <xsd:import namespace="9dd160b2-d232-4270-a9c8-ec2e544fc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6ebf5-78de-4e17-a733-8a863e17c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160b2-d232-4270-a9c8-ec2e544fc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B1662F-5E40-42F7-B49A-420E2D387BA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A84288F-4F1E-443F-BF0D-53982B635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6ebf5-78de-4e17-a733-8a863e17c72c"/>
    <ds:schemaRef ds:uri="9dd160b2-d232-4270-a9c8-ec2e544fc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0A2DE-92D8-42A3-B55D-D81B931315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889F3A-259A-427D-A934-EFB61F1B1EE3}">
  <ds:schemaRefs>
    <ds:schemaRef ds:uri="5e56ebf5-78de-4e17-a733-8a863e17c72c"/>
    <ds:schemaRef ds:uri="http://purl.org/dc/elements/1.1/"/>
    <ds:schemaRef ds:uri="http://schemas.openxmlformats.org/package/2006/metadata/core-properties"/>
    <ds:schemaRef ds:uri="9dd160b2-d232-4270-a9c8-ec2e544fc4c0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80</vt:i4>
      </vt:variant>
      <vt:variant>
        <vt:lpstr>Rangos con nombre</vt:lpstr>
      </vt:variant>
      <vt:variant>
        <vt:i4>8</vt:i4>
      </vt:variant>
    </vt:vector>
  </HeadingPairs>
  <TitlesOfParts>
    <vt:vector size="88" baseType="lpstr">
      <vt:lpstr>Gráfico 1 </vt:lpstr>
      <vt:lpstr>Gráfico 2 </vt:lpstr>
      <vt:lpstr>Gráfico 3</vt:lpstr>
      <vt:lpstr>Gráfico 4 </vt:lpstr>
      <vt:lpstr>Gráfico 5 </vt:lpstr>
      <vt:lpstr>Gráfico 6</vt:lpstr>
      <vt:lpstr>Gráfico 7 </vt:lpstr>
      <vt:lpstr>Tabla 1</vt:lpstr>
      <vt:lpstr>Gráfico 8 </vt:lpstr>
      <vt:lpstr>Gráfico 9 </vt:lpstr>
      <vt:lpstr>Gráfico 10 </vt:lpstr>
      <vt:lpstr>Gráfico 11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Ilustración 1 </vt:lpstr>
      <vt:lpstr>Tabla 14</vt:lpstr>
      <vt:lpstr>Gráfico 12</vt:lpstr>
      <vt:lpstr>Tabla 15</vt:lpstr>
      <vt:lpstr>Tabla 16</vt:lpstr>
      <vt:lpstr>Tabla 17</vt:lpstr>
      <vt:lpstr>Tabla 18</vt:lpstr>
      <vt:lpstr>Tabla 19</vt:lpstr>
      <vt:lpstr>Tabla 20</vt:lpstr>
      <vt:lpstr>Gráfico 13</vt:lpstr>
      <vt:lpstr>Tabla 21</vt:lpstr>
      <vt:lpstr>Tabla 22</vt:lpstr>
      <vt:lpstr>Tabla 23</vt:lpstr>
      <vt:lpstr>Tabla 24</vt:lpstr>
      <vt:lpstr>Tabla 25</vt:lpstr>
      <vt:lpstr>Gráfico 14</vt:lpstr>
      <vt:lpstr>Tabla 26</vt:lpstr>
      <vt:lpstr>Tabla 27</vt:lpstr>
      <vt:lpstr>Gráfico 16</vt:lpstr>
      <vt:lpstr>Tabla 28</vt:lpstr>
      <vt:lpstr>Gráfico 17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  <vt:lpstr>Tabla 40</vt:lpstr>
      <vt:lpstr>Tabla 41</vt:lpstr>
      <vt:lpstr>Tabla 42</vt:lpstr>
      <vt:lpstr>Tabla 43</vt:lpstr>
      <vt:lpstr>Tabla 44</vt:lpstr>
      <vt:lpstr>Tabla 45</vt:lpstr>
      <vt:lpstr>Tabla 46</vt:lpstr>
      <vt:lpstr>Tabla 47</vt:lpstr>
      <vt:lpstr>Tabla 48</vt:lpstr>
      <vt:lpstr>Tabla 49</vt:lpstr>
      <vt:lpstr>Tabla 50</vt:lpstr>
      <vt:lpstr>Tabla 51</vt:lpstr>
      <vt:lpstr>Tabla 52</vt:lpstr>
      <vt:lpstr>Tabla 53</vt:lpstr>
      <vt:lpstr>Tabla 54</vt:lpstr>
      <vt:lpstr>Tabla 55</vt:lpstr>
      <vt:lpstr>Ilustración 2 </vt:lpstr>
      <vt:lpstr>Tabla 56</vt:lpstr>
      <vt:lpstr>Tabla 57</vt:lpstr>
      <vt:lpstr>Tabla 58</vt:lpstr>
      <vt:lpstr>Tabla 59</vt:lpstr>
      <vt:lpstr>Tabla 60</vt:lpstr>
      <vt:lpstr>Tabla 61</vt:lpstr>
      <vt:lpstr>Anexo</vt:lpstr>
      <vt:lpstr>'Gráfico 14'!_Hlk95325275</vt:lpstr>
      <vt:lpstr>'Gráfico 4 '!_Toc95472775</vt:lpstr>
      <vt:lpstr>'Gráfico 5 '!_Toc95472776</vt:lpstr>
      <vt:lpstr>'Gráfico 6'!_Toc95472777</vt:lpstr>
      <vt:lpstr>'Gráfico 7 '!_Toc95474258</vt:lpstr>
      <vt:lpstr>'Tabla 12'!_Toc95474318</vt:lpstr>
      <vt:lpstr>'Tabla 50'!_Toc95725828</vt:lpstr>
      <vt:lpstr>'Tabla 2'!_Toc95726597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Juan E.  Portalatin G.</cp:lastModifiedBy>
  <cp:revision/>
  <dcterms:created xsi:type="dcterms:W3CDTF">2021-11-30T15:37:59Z</dcterms:created>
  <dcterms:modified xsi:type="dcterms:W3CDTF">2022-03-31T20:21:56Z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0x010100FFE7952812CB0E419E4A32CBC147C14C</vt:lpwstr>
  </property>
</Properties>
</file>