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4.158\Dir. EESF\Dpto. EEPE\Personales\Juan Portalatín\2022\T2\Informe Enero-Marzo 2022\"/>
    </mc:Choice>
  </mc:AlternateContent>
  <xr:revisionPtr revIDLastSave="0" documentId="13_ncr:1_{0C9840C0-01F1-40D5-8866-E0778EF5F47F}" xr6:coauthVersionLast="47" xr6:coauthVersionMax="47" xr10:uidLastSave="{00000000-0000-0000-0000-000000000000}"/>
  <bookViews>
    <workbookView xWindow="28680" yWindow="-120" windowWidth="29040" windowHeight="15840" activeTab="1" xr2:uid="{F074A3D4-9C6C-4893-BD26-B8F5E82F9459}"/>
  </bookViews>
  <sheets>
    <sheet name="Gráfico 1" sheetId="226" r:id="rId1"/>
    <sheet name="Gráfico 2" sheetId="227" r:id="rId2"/>
    <sheet name="Tabla 1" sheetId="229" r:id="rId3"/>
    <sheet name="Gráfico 3 " sheetId="228" r:id="rId4"/>
    <sheet name="Gráfico 4" sheetId="212" r:id="rId5"/>
    <sheet name="Tabla 2" sheetId="213" r:id="rId6"/>
    <sheet name="Mapa 1" sheetId="214" r:id="rId7"/>
    <sheet name="Tabla 3" sheetId="215" r:id="rId8"/>
    <sheet name="Tabla 4" sheetId="216" r:id="rId9"/>
    <sheet name="Gráfico 5" sheetId="217" r:id="rId10"/>
    <sheet name="Tabla 5" sheetId="218" r:id="rId11"/>
    <sheet name="Gráfico 6" sheetId="208" r:id="rId12"/>
    <sheet name="Gráfico 7" sheetId="209" r:id="rId13"/>
    <sheet name="Gráfico 8" sheetId="210" r:id="rId14"/>
    <sheet name="Gráfico 9" sheetId="211" r:id="rId15"/>
    <sheet name="Tabla 6" sheetId="203" r:id="rId16"/>
    <sheet name="Tabla 7" sheetId="6" r:id="rId17"/>
    <sheet name="Tabla 8" sheetId="225" r:id="rId18"/>
    <sheet name="Tabla 9" sheetId="112" r:id="rId19"/>
    <sheet name="Tabla 10" sheetId="118" r:id="rId20"/>
    <sheet name="Tabla 11" sheetId="119" r:id="rId21"/>
    <sheet name="Tabla 12" sheetId="120" r:id="rId22"/>
    <sheet name="Tabla 13" sheetId="121" r:id="rId23"/>
    <sheet name="Anexo 1" sheetId="219" r:id="rId24"/>
    <sheet name="Anexo 2" sheetId="220" r:id="rId25"/>
    <sheet name="Anexo 3" sheetId="221" r:id="rId26"/>
    <sheet name="Anexo 4" sheetId="222" r:id="rId27"/>
    <sheet name="Anexo 5" sheetId="223" r:id="rId28"/>
    <sheet name="Anexo 6" sheetId="224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</externalReferences>
  <definedNames>
    <definedName name="\0" localSheetId="0">#REF!</definedName>
    <definedName name="\0" localSheetId="1">#REF!</definedName>
    <definedName name="\0" localSheetId="3">#REF!</definedName>
    <definedName name="\0" localSheetId="2">#REF!</definedName>
    <definedName name="\0" localSheetId="19">#REF!</definedName>
    <definedName name="\0" localSheetId="20">#REF!</definedName>
    <definedName name="\0" localSheetId="21">#REF!</definedName>
    <definedName name="\0" localSheetId="17">#REF!</definedName>
    <definedName name="\0" localSheetId="18">#REF!</definedName>
    <definedName name="\0">#REF!</definedName>
    <definedName name="\A" localSheetId="3">#REF!</definedName>
    <definedName name="\A" localSheetId="2">#REF!</definedName>
    <definedName name="\A" localSheetId="19">#REF!</definedName>
    <definedName name="\A" localSheetId="20">#REF!</definedName>
    <definedName name="\A" localSheetId="21">#REF!</definedName>
    <definedName name="\A" localSheetId="17">#REF!</definedName>
    <definedName name="\A" localSheetId="18">#REF!</definedName>
    <definedName name="\A">#REF!</definedName>
    <definedName name="\B" localSheetId="3">#REF!</definedName>
    <definedName name="\B" localSheetId="2">#REF!</definedName>
    <definedName name="\B" localSheetId="19">#REF!</definedName>
    <definedName name="\B" localSheetId="20">#REF!</definedName>
    <definedName name="\B" localSheetId="21">#REF!</definedName>
    <definedName name="\B" localSheetId="17">#REF!</definedName>
    <definedName name="\B" localSheetId="18">#REF!</definedName>
    <definedName name="\B">#REF!</definedName>
    <definedName name="\C" localSheetId="2">#REF!</definedName>
    <definedName name="\C" localSheetId="19">#REF!</definedName>
    <definedName name="\C" localSheetId="20">#REF!</definedName>
    <definedName name="\C" localSheetId="21">#REF!</definedName>
    <definedName name="\C" localSheetId="18">#REF!</definedName>
    <definedName name="\C">#REF!</definedName>
    <definedName name="\D" localSheetId="2">#REF!</definedName>
    <definedName name="\D" localSheetId="19">#REF!</definedName>
    <definedName name="\D" localSheetId="20">#REF!</definedName>
    <definedName name="\D" localSheetId="21">#REF!</definedName>
    <definedName name="\D" localSheetId="18">#REF!</definedName>
    <definedName name="\D">#REF!</definedName>
    <definedName name="\E" localSheetId="2">#REF!</definedName>
    <definedName name="\E" localSheetId="19">#REF!</definedName>
    <definedName name="\E" localSheetId="20">#REF!</definedName>
    <definedName name="\E" localSheetId="21">#REF!</definedName>
    <definedName name="\E" localSheetId="18">#REF!</definedName>
    <definedName name="\E">#REF!</definedName>
    <definedName name="\F" localSheetId="2">#REF!</definedName>
    <definedName name="\F" localSheetId="19">#REF!</definedName>
    <definedName name="\F" localSheetId="20">#REF!</definedName>
    <definedName name="\F" localSheetId="21">#REF!</definedName>
    <definedName name="\F" localSheetId="18">#REF!</definedName>
    <definedName name="\F">#REF!</definedName>
    <definedName name="\G" localSheetId="2">#REF!</definedName>
    <definedName name="\G" localSheetId="19">#REF!</definedName>
    <definedName name="\G" localSheetId="20">#REF!</definedName>
    <definedName name="\G" localSheetId="21">#REF!</definedName>
    <definedName name="\G" localSheetId="18">#REF!</definedName>
    <definedName name="\G">#REF!</definedName>
    <definedName name="\H" localSheetId="2">#REF!</definedName>
    <definedName name="\H" localSheetId="19">#REF!</definedName>
    <definedName name="\H" localSheetId="20">#REF!</definedName>
    <definedName name="\H" localSheetId="21">#REF!</definedName>
    <definedName name="\H" localSheetId="18">#REF!</definedName>
    <definedName name="\H">#REF!</definedName>
    <definedName name="\I" localSheetId="2">#REF!</definedName>
    <definedName name="\I" localSheetId="19">#REF!</definedName>
    <definedName name="\I" localSheetId="20">#REF!</definedName>
    <definedName name="\I" localSheetId="21">#REF!</definedName>
    <definedName name="\I" localSheetId="18">#REF!</definedName>
    <definedName name="\I">#REF!</definedName>
    <definedName name="\J" localSheetId="2">#REF!</definedName>
    <definedName name="\J" localSheetId="19">#REF!</definedName>
    <definedName name="\J" localSheetId="20">#REF!</definedName>
    <definedName name="\J" localSheetId="21">#REF!</definedName>
    <definedName name="\J" localSheetId="18">#REF!</definedName>
    <definedName name="\J">#REF!</definedName>
    <definedName name="\K" localSheetId="2">#REF!</definedName>
    <definedName name="\K" localSheetId="19">#REF!</definedName>
    <definedName name="\K" localSheetId="20">#REF!</definedName>
    <definedName name="\K" localSheetId="21">#REF!</definedName>
    <definedName name="\K" localSheetId="18">#REF!</definedName>
    <definedName name="\K">#REF!</definedName>
    <definedName name="\L" localSheetId="2">#REF!</definedName>
    <definedName name="\L" localSheetId="19">#REF!</definedName>
    <definedName name="\L" localSheetId="20">#REF!</definedName>
    <definedName name="\L" localSheetId="21">#REF!</definedName>
    <definedName name="\L" localSheetId="18">#REF!</definedName>
    <definedName name="\L">#REF!</definedName>
    <definedName name="\M" localSheetId="2">#REF!</definedName>
    <definedName name="\M" localSheetId="19">#REF!</definedName>
    <definedName name="\M" localSheetId="20">#REF!</definedName>
    <definedName name="\M" localSheetId="21">#REF!</definedName>
    <definedName name="\M" localSheetId="18">#REF!</definedName>
    <definedName name="\M">#REF!</definedName>
    <definedName name="\N" localSheetId="2">#REF!</definedName>
    <definedName name="\N" localSheetId="19">#REF!</definedName>
    <definedName name="\N" localSheetId="20">#REF!</definedName>
    <definedName name="\N" localSheetId="21">#REF!</definedName>
    <definedName name="\N" localSheetId="18">#REF!</definedName>
    <definedName name="\N">#REF!</definedName>
    <definedName name="\Ñ" localSheetId="18">#REF!</definedName>
    <definedName name="\Ñ">#REF!</definedName>
    <definedName name="\O" localSheetId="2">#REF!</definedName>
    <definedName name="\O" localSheetId="19">#REF!</definedName>
    <definedName name="\O" localSheetId="20">#REF!</definedName>
    <definedName name="\O" localSheetId="21">#REF!</definedName>
    <definedName name="\O" localSheetId="18">#REF!</definedName>
    <definedName name="\O">#REF!</definedName>
    <definedName name="\P" localSheetId="2">#REF!</definedName>
    <definedName name="\P" localSheetId="19">#REF!</definedName>
    <definedName name="\P" localSheetId="20">#REF!</definedName>
    <definedName name="\P" localSheetId="21">#REF!</definedName>
    <definedName name="\P" localSheetId="18">#REF!</definedName>
    <definedName name="\P">#REF!</definedName>
    <definedName name="\Q" localSheetId="2">#REF!</definedName>
    <definedName name="\Q" localSheetId="19">#REF!</definedName>
    <definedName name="\Q" localSheetId="20">#REF!</definedName>
    <definedName name="\Q" localSheetId="21">#REF!</definedName>
    <definedName name="\Q" localSheetId="18">#REF!</definedName>
    <definedName name="\Q">#REF!</definedName>
    <definedName name="\R" localSheetId="2">#REF!</definedName>
    <definedName name="\R" localSheetId="19">#REF!</definedName>
    <definedName name="\R" localSheetId="20">#REF!</definedName>
    <definedName name="\R" localSheetId="21">#REF!</definedName>
    <definedName name="\R" localSheetId="18">#REF!</definedName>
    <definedName name="\R">#REF!</definedName>
    <definedName name="\S" localSheetId="2">#REF!</definedName>
    <definedName name="\S" localSheetId="19">#REF!</definedName>
    <definedName name="\S" localSheetId="20">#REF!</definedName>
    <definedName name="\S" localSheetId="21">#REF!</definedName>
    <definedName name="\S" localSheetId="18">#REF!</definedName>
    <definedName name="\S">#REF!</definedName>
    <definedName name="\T" localSheetId="2">#REF!</definedName>
    <definedName name="\T" localSheetId="19">#REF!</definedName>
    <definedName name="\T" localSheetId="20">#REF!</definedName>
    <definedName name="\T" localSheetId="21">#REF!</definedName>
    <definedName name="\T" localSheetId="18">#REF!</definedName>
    <definedName name="\T">#REF!</definedName>
    <definedName name="\T1" localSheetId="18">#REF!</definedName>
    <definedName name="\T1">#REF!</definedName>
    <definedName name="\T2" localSheetId="18">[1]BOP!#REF!</definedName>
    <definedName name="\T2">[1]BOP!#REF!</definedName>
    <definedName name="\U" localSheetId="0">#REF!</definedName>
    <definedName name="\U" localSheetId="1">#REF!</definedName>
    <definedName name="\U" localSheetId="3">#REF!</definedName>
    <definedName name="\U" localSheetId="2">#REF!</definedName>
    <definedName name="\U" localSheetId="19">#REF!</definedName>
    <definedName name="\U" localSheetId="20">#REF!</definedName>
    <definedName name="\U" localSheetId="21">#REF!</definedName>
    <definedName name="\U" localSheetId="18">#REF!</definedName>
    <definedName name="\U">#REF!</definedName>
    <definedName name="\V" localSheetId="3">#REF!</definedName>
    <definedName name="\V" localSheetId="2">#REF!</definedName>
    <definedName name="\V" localSheetId="19">#REF!</definedName>
    <definedName name="\V" localSheetId="20">#REF!</definedName>
    <definedName name="\V" localSheetId="21">#REF!</definedName>
    <definedName name="\V" localSheetId="18">#REF!</definedName>
    <definedName name="\V">#REF!</definedName>
    <definedName name="\W" localSheetId="3">#REF!</definedName>
    <definedName name="\W" localSheetId="2">#REF!</definedName>
    <definedName name="\W" localSheetId="19">#REF!</definedName>
    <definedName name="\W" localSheetId="20">#REF!</definedName>
    <definedName name="\W" localSheetId="21">#REF!</definedName>
    <definedName name="\W" localSheetId="18">#REF!</definedName>
    <definedName name="\W">#REF!</definedName>
    <definedName name="\X" localSheetId="2">#REF!</definedName>
    <definedName name="\X" localSheetId="19">#REF!</definedName>
    <definedName name="\X" localSheetId="20">#REF!</definedName>
    <definedName name="\X" localSheetId="21">#REF!</definedName>
    <definedName name="\X" localSheetId="18">#REF!</definedName>
    <definedName name="\X">#REF!</definedName>
    <definedName name="\Y" localSheetId="2">#REF!</definedName>
    <definedName name="\Y" localSheetId="19">#REF!</definedName>
    <definedName name="\Y" localSheetId="20">#REF!</definedName>
    <definedName name="\Y" localSheetId="21">#REF!</definedName>
    <definedName name="\Y" localSheetId="18">#REF!</definedName>
    <definedName name="\Y">#REF!</definedName>
    <definedName name="\Z" localSheetId="2">#REF!</definedName>
    <definedName name="\Z" localSheetId="19">#REF!</definedName>
    <definedName name="\Z" localSheetId="20">#REF!</definedName>
    <definedName name="\Z" localSheetId="21">#REF!</definedName>
    <definedName name="\Z" localSheetId="18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0">#REF!</definedName>
    <definedName name="_______FAL4" localSheetId="1">#REF!</definedName>
    <definedName name="_______FAL4" localSheetId="3">#REF!</definedName>
    <definedName name="_______FAL4" localSheetId="2">#REF!</definedName>
    <definedName name="_______FAL4" localSheetId="19">#REF!</definedName>
    <definedName name="_______FAL4" localSheetId="20">#REF!</definedName>
    <definedName name="_______FAL4" localSheetId="21">#REF!</definedName>
    <definedName name="_______FAL4" localSheetId="17">#REF!</definedName>
    <definedName name="_______FAL4" localSheetId="18">#REF!</definedName>
    <definedName name="_______FAL4">#REF!</definedName>
    <definedName name="_______FAL6" localSheetId="3">#REF!</definedName>
    <definedName name="_______FAL6" localSheetId="2">#REF!</definedName>
    <definedName name="_______FAL6" localSheetId="19">#REF!</definedName>
    <definedName name="_______FAL6" localSheetId="20">#REF!</definedName>
    <definedName name="_______FAL6" localSheetId="21">#REF!</definedName>
    <definedName name="_______FAL6" localSheetId="17">#REF!</definedName>
    <definedName name="_______FAL6" localSheetId="18">#REF!</definedName>
    <definedName name="_______FAL6">#REF!</definedName>
    <definedName name="_______FAL7" localSheetId="3">#REF!</definedName>
    <definedName name="_______FAL7" localSheetId="2">#REF!</definedName>
    <definedName name="_______FAL7" localSheetId="19">#REF!</definedName>
    <definedName name="_______FAL7" localSheetId="20">#REF!</definedName>
    <definedName name="_______FAL7" localSheetId="21">#REF!</definedName>
    <definedName name="_______FAL7" localSheetId="17">#REF!</definedName>
    <definedName name="_______FAL7" localSheetId="18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0">#REF!</definedName>
    <definedName name="______AUS1" localSheetId="1">#REF!</definedName>
    <definedName name="______AUS1" localSheetId="3">#REF!</definedName>
    <definedName name="______AUS1" localSheetId="2">#REF!</definedName>
    <definedName name="______AUS1" localSheetId="19">#REF!</definedName>
    <definedName name="______AUS1" localSheetId="20">#REF!</definedName>
    <definedName name="______AUS1" localSheetId="21">#REF!</definedName>
    <definedName name="______AUS1" localSheetId="17">#REF!</definedName>
    <definedName name="______AUS1" localSheetId="18">#REF!</definedName>
    <definedName name="______AUS1">#REF!</definedName>
    <definedName name="______DEG1" localSheetId="3">#REF!</definedName>
    <definedName name="______DEG1" localSheetId="2">#REF!</definedName>
    <definedName name="______DEG1" localSheetId="19">#REF!</definedName>
    <definedName name="______DEG1" localSheetId="20">#REF!</definedName>
    <definedName name="______DEG1" localSheetId="21">#REF!</definedName>
    <definedName name="______DEG1" localSheetId="17">#REF!</definedName>
    <definedName name="______DEG1" localSheetId="18">#REF!</definedName>
    <definedName name="______DEG1">#REF!</definedName>
    <definedName name="______DKR1" localSheetId="3">#REF!</definedName>
    <definedName name="______DKR1" localSheetId="2">#REF!</definedName>
    <definedName name="______DKR1" localSheetId="19">#REF!</definedName>
    <definedName name="______DKR1" localSheetId="20">#REF!</definedName>
    <definedName name="______DKR1" localSheetId="21">#REF!</definedName>
    <definedName name="______DKR1" localSheetId="17">#REF!</definedName>
    <definedName name="______DKR1" localSheetId="18">#REF!</definedName>
    <definedName name="______DKR1">#REF!</definedName>
    <definedName name="______ECU1" localSheetId="2">#REF!</definedName>
    <definedName name="______ECU1" localSheetId="19">#REF!</definedName>
    <definedName name="______ECU1" localSheetId="20">#REF!</definedName>
    <definedName name="______ECU1" localSheetId="21">#REF!</definedName>
    <definedName name="______ECU1" localSheetId="18">#REF!</definedName>
    <definedName name="______ECU1">#REF!</definedName>
    <definedName name="______ESC1" localSheetId="2">#REF!</definedName>
    <definedName name="______ESC1" localSheetId="19">#REF!</definedName>
    <definedName name="______ESC1" localSheetId="20">#REF!</definedName>
    <definedName name="______ESC1" localSheetId="21">#REF!</definedName>
    <definedName name="______ESC1" localSheetId="18">#REF!</definedName>
    <definedName name="______ESC1">#REF!</definedName>
    <definedName name="______FAL2" localSheetId="2">#REF!</definedName>
    <definedName name="______FAL2" localSheetId="19">#REF!</definedName>
    <definedName name="______FAL2" localSheetId="20">#REF!</definedName>
    <definedName name="______FAL2" localSheetId="21">#REF!</definedName>
    <definedName name="______FAL2" localSheetId="18">#REF!</definedName>
    <definedName name="______FAL2">#REF!</definedName>
    <definedName name="______FAL3" localSheetId="2">#REF!</definedName>
    <definedName name="______FAL3" localSheetId="19">#REF!</definedName>
    <definedName name="______FAL3" localSheetId="20">#REF!</definedName>
    <definedName name="______FAL3" localSheetId="21">#REF!</definedName>
    <definedName name="______FAL3" localSheetId="18">#REF!</definedName>
    <definedName name="______FAL3">#REF!</definedName>
    <definedName name="______FAL4" localSheetId="2">#REF!</definedName>
    <definedName name="______FAL4" localSheetId="19">#REF!</definedName>
    <definedName name="______FAL4" localSheetId="20">#REF!</definedName>
    <definedName name="______FAL4" localSheetId="21">#REF!</definedName>
    <definedName name="______FAL4" localSheetId="18">#REF!</definedName>
    <definedName name="______FAL4">#REF!</definedName>
    <definedName name="______FAL5" localSheetId="2">#REF!</definedName>
    <definedName name="______FAL5" localSheetId="19">#REF!</definedName>
    <definedName name="______FAL5" localSheetId="20">#REF!</definedName>
    <definedName name="______FAL5" localSheetId="21">#REF!</definedName>
    <definedName name="______FAL5" localSheetId="18">#REF!</definedName>
    <definedName name="______FAL5">#REF!</definedName>
    <definedName name="______FAL6" localSheetId="2">#REF!</definedName>
    <definedName name="______FAL6" localSheetId="19">#REF!</definedName>
    <definedName name="______FAL6" localSheetId="20">#REF!</definedName>
    <definedName name="______FAL6" localSheetId="21">#REF!</definedName>
    <definedName name="______FAL6" localSheetId="18">#REF!</definedName>
    <definedName name="______FAL6">#REF!</definedName>
    <definedName name="______FAL7" localSheetId="2">#REF!</definedName>
    <definedName name="______FAL7" localSheetId="19">#REF!</definedName>
    <definedName name="______FAL7" localSheetId="20">#REF!</definedName>
    <definedName name="______FAL7" localSheetId="21">#REF!</definedName>
    <definedName name="______FAL7" localSheetId="18">#REF!</definedName>
    <definedName name="______FAL7">#REF!</definedName>
    <definedName name="______FMK1" localSheetId="2">#REF!</definedName>
    <definedName name="______FMK1" localSheetId="19">#REF!</definedName>
    <definedName name="______FMK1" localSheetId="20">#REF!</definedName>
    <definedName name="______FMK1" localSheetId="21">#REF!</definedName>
    <definedName name="______FMK1" localSheetId="18">#REF!</definedName>
    <definedName name="______FMK1">#REF!</definedName>
    <definedName name="______IKR1" localSheetId="2">#REF!</definedName>
    <definedName name="______IKR1" localSheetId="19">#REF!</definedName>
    <definedName name="______IKR1" localSheetId="20">#REF!</definedName>
    <definedName name="______IKR1" localSheetId="21">#REF!</definedName>
    <definedName name="______IKR1" localSheetId="18">#REF!</definedName>
    <definedName name="______IKR1">#REF!</definedName>
    <definedName name="______IRP1" localSheetId="2">#REF!</definedName>
    <definedName name="______IRP1" localSheetId="19">#REF!</definedName>
    <definedName name="______IRP1" localSheetId="20">#REF!</definedName>
    <definedName name="______IRP1" localSheetId="21">#REF!</definedName>
    <definedName name="______IRP1" localSheetId="18">#REF!</definedName>
    <definedName name="______IRP1">#REF!</definedName>
    <definedName name="______LIT1" localSheetId="2">#REF!</definedName>
    <definedName name="______LIT1" localSheetId="19">#REF!</definedName>
    <definedName name="______LIT1" localSheetId="20">#REF!</definedName>
    <definedName name="______LIT1" localSheetId="21">#REF!</definedName>
    <definedName name="______LIT1" localSheetId="18">#REF!</definedName>
    <definedName name="______LIT1">#REF!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0">#REF!</definedName>
    <definedName name="______MEX1" localSheetId="1">#REF!</definedName>
    <definedName name="______MEX1" localSheetId="3">#REF!</definedName>
    <definedName name="______MEX1" localSheetId="2">#REF!</definedName>
    <definedName name="______MEX1" localSheetId="19">#REF!</definedName>
    <definedName name="______MEX1" localSheetId="20">#REF!</definedName>
    <definedName name="______MEX1" localSheetId="21">#REF!</definedName>
    <definedName name="______MEX1" localSheetId="17">#REF!</definedName>
    <definedName name="______MEX1" localSheetId="18">#REF!</definedName>
    <definedName name="______MEX1">#REF!</definedName>
    <definedName name="______PTA1" localSheetId="3">#REF!</definedName>
    <definedName name="______PTA1" localSheetId="2">#REF!</definedName>
    <definedName name="______PTA1" localSheetId="19">#REF!</definedName>
    <definedName name="______PTA1" localSheetId="20">#REF!</definedName>
    <definedName name="______PTA1" localSheetId="21">#REF!</definedName>
    <definedName name="______PTA1" localSheetId="17">#REF!</definedName>
    <definedName name="______PTA1" localSheetId="18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0">#REF!</definedName>
    <definedName name="______SAR1" localSheetId="1">#REF!</definedName>
    <definedName name="______SAR1" localSheetId="3">#REF!</definedName>
    <definedName name="______SAR1" localSheetId="2">#REF!</definedName>
    <definedName name="______SAR1" localSheetId="19">#REF!</definedName>
    <definedName name="______SAR1" localSheetId="20">#REF!</definedName>
    <definedName name="______SAR1" localSheetId="21">#REF!</definedName>
    <definedName name="______SAR1" localSheetId="17">#REF!</definedName>
    <definedName name="______SAR1" localSheetId="18">#REF!</definedName>
    <definedName name="______SAR1">#REF!</definedName>
    <definedName name="______SRT11" localSheetId="0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2" hidden="1">{"Minpmon",#N/A,FALSE,"Monthinput"}</definedName>
    <definedName name="______SRT11" localSheetId="19" hidden="1">{"Minpmon",#N/A,FALSE,"Monthinput"}</definedName>
    <definedName name="______SRT11" localSheetId="20" hidden="1">{"Minpmon",#N/A,FALSE,"Monthinput"}</definedName>
    <definedName name="______SRT11" localSheetId="21" hidden="1">{"Minpmon",#N/A,FALSE,"Monthinput"}</definedName>
    <definedName name="______SRT11" localSheetId="22" hidden="1">{"Minpmon",#N/A,FALSE,"Monthinput"}</definedName>
    <definedName name="______SRT11" localSheetId="16" hidden="1">{"Minpmon",#N/A,FALSE,"Monthinput"}</definedName>
    <definedName name="______SRT11" localSheetId="17" hidden="1">{"Minpmon",#N/A,FALSE,"Monthinput"}</definedName>
    <definedName name="______SRT11" localSheetId="18" hidden="1">{"Minpmon",#N/A,FALSE,"Monthinput"}</definedName>
    <definedName name="______SRT11" hidden="1">{"Minpmon",#N/A,FALSE,"Monthinput"}</definedName>
    <definedName name="_____AUS1" localSheetId="0">#REF!</definedName>
    <definedName name="_____AUS1" localSheetId="1">#REF!</definedName>
    <definedName name="_____AUS1" localSheetId="3">#REF!</definedName>
    <definedName name="_____AUS1" localSheetId="2">#REF!</definedName>
    <definedName name="_____AUS1" localSheetId="19">#REF!</definedName>
    <definedName name="_____AUS1" localSheetId="20">#REF!</definedName>
    <definedName name="_____AUS1" localSheetId="21">#REF!</definedName>
    <definedName name="_____AUS1" localSheetId="17">#REF!</definedName>
    <definedName name="_____AUS1" localSheetId="18">#REF!</definedName>
    <definedName name="_____AUS1">#REF!</definedName>
    <definedName name="_____DEG1" localSheetId="3">#REF!</definedName>
    <definedName name="_____DEG1" localSheetId="2">#REF!</definedName>
    <definedName name="_____DEG1" localSheetId="19">#REF!</definedName>
    <definedName name="_____DEG1" localSheetId="20">#REF!</definedName>
    <definedName name="_____DEG1" localSheetId="21">#REF!</definedName>
    <definedName name="_____DEG1" localSheetId="17">#REF!</definedName>
    <definedName name="_____DEG1" localSheetId="18">#REF!</definedName>
    <definedName name="_____DEG1">#REF!</definedName>
    <definedName name="_____DKR1" localSheetId="3">#REF!</definedName>
    <definedName name="_____DKR1" localSheetId="2">#REF!</definedName>
    <definedName name="_____DKR1" localSheetId="19">#REF!</definedName>
    <definedName name="_____DKR1" localSheetId="20">#REF!</definedName>
    <definedName name="_____DKR1" localSheetId="21">#REF!</definedName>
    <definedName name="_____DKR1" localSheetId="17">#REF!</definedName>
    <definedName name="_____DKR1" localSheetId="18">#REF!</definedName>
    <definedName name="_____DKR1">#REF!</definedName>
    <definedName name="_____ECU1" localSheetId="2">#REF!</definedName>
    <definedName name="_____ECU1" localSheetId="19">#REF!</definedName>
    <definedName name="_____ECU1" localSheetId="20">#REF!</definedName>
    <definedName name="_____ECU1" localSheetId="21">#REF!</definedName>
    <definedName name="_____ECU1" localSheetId="18">#REF!</definedName>
    <definedName name="_____ECU1">#REF!</definedName>
    <definedName name="_____ESC1" localSheetId="2">#REF!</definedName>
    <definedName name="_____ESC1" localSheetId="19">#REF!</definedName>
    <definedName name="_____ESC1" localSheetId="20">#REF!</definedName>
    <definedName name="_____ESC1" localSheetId="21">#REF!</definedName>
    <definedName name="_____ESC1" localSheetId="18">#REF!</definedName>
    <definedName name="_____ESC1">#REF!</definedName>
    <definedName name="_____FAL2" localSheetId="2">#REF!</definedName>
    <definedName name="_____FAL2" localSheetId="19">#REF!</definedName>
    <definedName name="_____FAL2" localSheetId="20">#REF!</definedName>
    <definedName name="_____FAL2" localSheetId="21">#REF!</definedName>
    <definedName name="_____FAL2" localSheetId="18">#REF!</definedName>
    <definedName name="_____FAL2">#REF!</definedName>
    <definedName name="_____FAL3" localSheetId="2">#REF!</definedName>
    <definedName name="_____FAL3" localSheetId="19">#REF!</definedName>
    <definedName name="_____FAL3" localSheetId="20">#REF!</definedName>
    <definedName name="_____FAL3" localSheetId="21">#REF!</definedName>
    <definedName name="_____FAL3" localSheetId="18">#REF!</definedName>
    <definedName name="_____FAL3">#REF!</definedName>
    <definedName name="_____FAL4" localSheetId="2">#REF!</definedName>
    <definedName name="_____FAL4" localSheetId="19">#REF!</definedName>
    <definedName name="_____FAL4" localSheetId="20">#REF!</definedName>
    <definedName name="_____FAL4" localSheetId="21">#REF!</definedName>
    <definedName name="_____FAL4" localSheetId="18">#REF!</definedName>
    <definedName name="_____FAL4">#REF!</definedName>
    <definedName name="_____FAL5" localSheetId="2">#REF!</definedName>
    <definedName name="_____FAL5" localSheetId="19">#REF!</definedName>
    <definedName name="_____FAL5" localSheetId="20">#REF!</definedName>
    <definedName name="_____FAL5" localSheetId="21">#REF!</definedName>
    <definedName name="_____FAL5" localSheetId="18">#REF!</definedName>
    <definedName name="_____FAL5">#REF!</definedName>
    <definedName name="_____FAL6" localSheetId="2">#REF!</definedName>
    <definedName name="_____FAL6" localSheetId="19">#REF!</definedName>
    <definedName name="_____FAL6" localSheetId="20">#REF!</definedName>
    <definedName name="_____FAL6" localSheetId="21">#REF!</definedName>
    <definedName name="_____FAL6" localSheetId="18">#REF!</definedName>
    <definedName name="_____FAL6">#REF!</definedName>
    <definedName name="_____FAL7" localSheetId="2">#REF!</definedName>
    <definedName name="_____FAL7" localSheetId="19">#REF!</definedName>
    <definedName name="_____FAL7" localSheetId="20">#REF!</definedName>
    <definedName name="_____FAL7" localSheetId="21">#REF!</definedName>
    <definedName name="_____FAL7" localSheetId="18">#REF!</definedName>
    <definedName name="_____FAL7">#REF!</definedName>
    <definedName name="_____FMK1" localSheetId="2">#REF!</definedName>
    <definedName name="_____FMK1" localSheetId="19">#REF!</definedName>
    <definedName name="_____FMK1" localSheetId="20">#REF!</definedName>
    <definedName name="_____FMK1" localSheetId="21">#REF!</definedName>
    <definedName name="_____FMK1" localSheetId="18">#REF!</definedName>
    <definedName name="_____FMK1">#REF!</definedName>
    <definedName name="_____IKR1" localSheetId="2">#REF!</definedName>
    <definedName name="_____IKR1" localSheetId="19">#REF!</definedName>
    <definedName name="_____IKR1" localSheetId="20">#REF!</definedName>
    <definedName name="_____IKR1" localSheetId="21">#REF!</definedName>
    <definedName name="_____IKR1" localSheetId="18">#REF!</definedName>
    <definedName name="_____IKR1">#REF!</definedName>
    <definedName name="_____IRP1" localSheetId="2">#REF!</definedName>
    <definedName name="_____IRP1" localSheetId="19">#REF!</definedName>
    <definedName name="_____IRP1" localSheetId="20">#REF!</definedName>
    <definedName name="_____IRP1" localSheetId="21">#REF!</definedName>
    <definedName name="_____IRP1" localSheetId="18">#REF!</definedName>
    <definedName name="_____IRP1">#REF!</definedName>
    <definedName name="_____LIT1" localSheetId="2">#REF!</definedName>
    <definedName name="_____LIT1" localSheetId="19">#REF!</definedName>
    <definedName name="_____LIT1" localSheetId="20">#REF!</definedName>
    <definedName name="_____LIT1" localSheetId="21">#REF!</definedName>
    <definedName name="_____LIT1" localSheetId="18">#REF!</definedName>
    <definedName name="_____LIT1">#REF!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0">#REF!</definedName>
    <definedName name="_____MEX1" localSheetId="1">#REF!</definedName>
    <definedName name="_____MEX1" localSheetId="3">#REF!</definedName>
    <definedName name="_____MEX1" localSheetId="2">#REF!</definedName>
    <definedName name="_____MEX1" localSheetId="19">#REF!</definedName>
    <definedName name="_____MEX1" localSheetId="20">#REF!</definedName>
    <definedName name="_____MEX1" localSheetId="21">#REF!</definedName>
    <definedName name="_____MEX1" localSheetId="17">#REF!</definedName>
    <definedName name="_____MEX1" localSheetId="18">#REF!</definedName>
    <definedName name="_____MEX1">#REF!</definedName>
    <definedName name="_____PTA1" localSheetId="3">#REF!</definedName>
    <definedName name="_____PTA1" localSheetId="2">#REF!</definedName>
    <definedName name="_____PTA1" localSheetId="19">#REF!</definedName>
    <definedName name="_____PTA1" localSheetId="20">#REF!</definedName>
    <definedName name="_____PTA1" localSheetId="21">#REF!</definedName>
    <definedName name="_____PTA1" localSheetId="17">#REF!</definedName>
    <definedName name="_____PTA1" localSheetId="18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0">#REF!</definedName>
    <definedName name="_____SAR1" localSheetId="1">#REF!</definedName>
    <definedName name="_____SAR1" localSheetId="3">#REF!</definedName>
    <definedName name="_____SAR1" localSheetId="2">#REF!</definedName>
    <definedName name="_____SAR1" localSheetId="19">#REF!</definedName>
    <definedName name="_____SAR1" localSheetId="20">#REF!</definedName>
    <definedName name="_____SAR1" localSheetId="21">#REF!</definedName>
    <definedName name="_____SAR1" localSheetId="17">#REF!</definedName>
    <definedName name="_____SAR1" localSheetId="18">#REF!</definedName>
    <definedName name="_____SAR1">#REF!</definedName>
    <definedName name="_____SRT11" localSheetId="0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2" hidden="1">{"Minpmon",#N/A,FALSE,"Monthinput"}</definedName>
    <definedName name="_____SRT11" localSheetId="19" hidden="1">{"Minpmon",#N/A,FALSE,"Monthinput"}</definedName>
    <definedName name="_____SRT11" localSheetId="20" hidden="1">{"Minpmon",#N/A,FALSE,"Monthinput"}</definedName>
    <definedName name="_____SRT11" localSheetId="21" hidden="1">{"Minpmon",#N/A,FALSE,"Monthinput"}</definedName>
    <definedName name="_____SRT11" localSheetId="22" hidden="1">{"Minpmon",#N/A,FALSE,"Monthinput"}</definedName>
    <definedName name="_____SRT11" localSheetId="16" hidden="1">{"Minpmon",#N/A,FALSE,"Monthinput"}</definedName>
    <definedName name="_____SRT11" localSheetId="17" hidden="1">{"Minpmon",#N/A,FALSE,"Monthinput"}</definedName>
    <definedName name="_____SRT11" localSheetId="18" hidden="1">{"Minpmon",#N/A,FALSE,"Monthinput"}</definedName>
    <definedName name="_____SRT11" hidden="1">{"Minpmon",#N/A,FALSE,"Monthinput"}</definedName>
    <definedName name="_____TOT58">[2]GROWTH!#REF!</definedName>
    <definedName name="____AUS1" localSheetId="0">#REF!</definedName>
    <definedName name="____AUS1" localSheetId="1">#REF!</definedName>
    <definedName name="____AUS1" localSheetId="3">#REF!</definedName>
    <definedName name="____AUS1" localSheetId="2">#REF!</definedName>
    <definedName name="____AUS1" localSheetId="19">#REF!</definedName>
    <definedName name="____AUS1" localSheetId="20">#REF!</definedName>
    <definedName name="____AUS1" localSheetId="21">#REF!</definedName>
    <definedName name="____AUS1" localSheetId="17">#REF!</definedName>
    <definedName name="____AUS1" localSheetId="18">#REF!</definedName>
    <definedName name="____AUS1">#REF!</definedName>
    <definedName name="____DEG1" localSheetId="3">#REF!</definedName>
    <definedName name="____DEG1" localSheetId="2">#REF!</definedName>
    <definedName name="____DEG1" localSheetId="19">#REF!</definedName>
    <definedName name="____DEG1" localSheetId="20">#REF!</definedName>
    <definedName name="____DEG1" localSheetId="21">#REF!</definedName>
    <definedName name="____DEG1" localSheetId="17">#REF!</definedName>
    <definedName name="____DEG1" localSheetId="18">#REF!</definedName>
    <definedName name="____DEG1">#REF!</definedName>
    <definedName name="____DKR1" localSheetId="3">#REF!</definedName>
    <definedName name="____DKR1" localSheetId="2">#REF!</definedName>
    <definedName name="____DKR1" localSheetId="19">#REF!</definedName>
    <definedName name="____DKR1" localSheetId="20">#REF!</definedName>
    <definedName name="____DKR1" localSheetId="21">#REF!</definedName>
    <definedName name="____DKR1" localSheetId="17">#REF!</definedName>
    <definedName name="____DKR1" localSheetId="18">#REF!</definedName>
    <definedName name="____DKR1">#REF!</definedName>
    <definedName name="____ECU1" localSheetId="2">#REF!</definedName>
    <definedName name="____ECU1" localSheetId="19">#REF!</definedName>
    <definedName name="____ECU1" localSheetId="20">#REF!</definedName>
    <definedName name="____ECU1" localSheetId="21">#REF!</definedName>
    <definedName name="____ECU1" localSheetId="18">#REF!</definedName>
    <definedName name="____ECU1">#REF!</definedName>
    <definedName name="____ESC1" localSheetId="2">#REF!</definedName>
    <definedName name="____ESC1" localSheetId="19">#REF!</definedName>
    <definedName name="____ESC1" localSheetId="20">#REF!</definedName>
    <definedName name="____ESC1" localSheetId="21">#REF!</definedName>
    <definedName name="____ESC1" localSheetId="18">#REF!</definedName>
    <definedName name="____ESC1">#REF!</definedName>
    <definedName name="____FAL2" localSheetId="2">#REF!</definedName>
    <definedName name="____FAL2" localSheetId="19">#REF!</definedName>
    <definedName name="____FAL2" localSheetId="20">#REF!</definedName>
    <definedName name="____FAL2" localSheetId="21">#REF!</definedName>
    <definedName name="____FAL2" localSheetId="18">#REF!</definedName>
    <definedName name="____FAL2">#REF!</definedName>
    <definedName name="____FAL3" localSheetId="2">#REF!</definedName>
    <definedName name="____FAL3" localSheetId="19">#REF!</definedName>
    <definedName name="____FAL3" localSheetId="20">#REF!</definedName>
    <definedName name="____FAL3" localSheetId="21">#REF!</definedName>
    <definedName name="____FAL3" localSheetId="18">#REF!</definedName>
    <definedName name="____FAL3">#REF!</definedName>
    <definedName name="____FAL4" localSheetId="2">#REF!</definedName>
    <definedName name="____FAL4" localSheetId="19">#REF!</definedName>
    <definedName name="____FAL4" localSheetId="20">#REF!</definedName>
    <definedName name="____FAL4" localSheetId="21">#REF!</definedName>
    <definedName name="____FAL4" localSheetId="18">#REF!</definedName>
    <definedName name="____FAL4">#REF!</definedName>
    <definedName name="____FAL5" localSheetId="2">#REF!</definedName>
    <definedName name="____FAL5" localSheetId="19">#REF!</definedName>
    <definedName name="____FAL5" localSheetId="20">#REF!</definedName>
    <definedName name="____FAL5" localSheetId="21">#REF!</definedName>
    <definedName name="____FAL5" localSheetId="18">#REF!</definedName>
    <definedName name="____FAL5">#REF!</definedName>
    <definedName name="____FAL6" localSheetId="2">#REF!</definedName>
    <definedName name="____FAL6" localSheetId="19">#REF!</definedName>
    <definedName name="____FAL6" localSheetId="20">#REF!</definedName>
    <definedName name="____FAL6" localSheetId="21">#REF!</definedName>
    <definedName name="____FAL6" localSheetId="18">#REF!</definedName>
    <definedName name="____FAL6">#REF!</definedName>
    <definedName name="____FAL7" localSheetId="2">#REF!</definedName>
    <definedName name="____FAL7" localSheetId="19">#REF!</definedName>
    <definedName name="____FAL7" localSheetId="20">#REF!</definedName>
    <definedName name="____FAL7" localSheetId="21">#REF!</definedName>
    <definedName name="____FAL7" localSheetId="18">#REF!</definedName>
    <definedName name="____FAL7">#REF!</definedName>
    <definedName name="____FMK1" localSheetId="2">#REF!</definedName>
    <definedName name="____FMK1" localSheetId="19">#REF!</definedName>
    <definedName name="____FMK1" localSheetId="20">#REF!</definedName>
    <definedName name="____FMK1" localSheetId="21">#REF!</definedName>
    <definedName name="____FMK1" localSheetId="18">#REF!</definedName>
    <definedName name="____FMK1">#REF!</definedName>
    <definedName name="____IKR1" localSheetId="2">#REF!</definedName>
    <definedName name="____IKR1" localSheetId="19">#REF!</definedName>
    <definedName name="____IKR1" localSheetId="20">#REF!</definedName>
    <definedName name="____IKR1" localSheetId="21">#REF!</definedName>
    <definedName name="____IKR1" localSheetId="18">#REF!</definedName>
    <definedName name="____IKR1">#REF!</definedName>
    <definedName name="____IRP1" localSheetId="2">#REF!</definedName>
    <definedName name="____IRP1" localSheetId="19">#REF!</definedName>
    <definedName name="____IRP1" localSheetId="20">#REF!</definedName>
    <definedName name="____IRP1" localSheetId="21">#REF!</definedName>
    <definedName name="____IRP1" localSheetId="18">#REF!</definedName>
    <definedName name="____IRP1">#REF!</definedName>
    <definedName name="____LIT1" localSheetId="2">#REF!</definedName>
    <definedName name="____LIT1" localSheetId="19">#REF!</definedName>
    <definedName name="____LIT1" localSheetId="20">#REF!</definedName>
    <definedName name="____LIT1" localSheetId="21">#REF!</definedName>
    <definedName name="____LIT1" localSheetId="18">#REF!</definedName>
    <definedName name="____LIT1">#REF!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0">#REF!</definedName>
    <definedName name="____MEX1" localSheetId="1">#REF!</definedName>
    <definedName name="____MEX1" localSheetId="3">#REF!</definedName>
    <definedName name="____MEX1" localSheetId="2">#REF!</definedName>
    <definedName name="____MEX1" localSheetId="19">#REF!</definedName>
    <definedName name="____MEX1" localSheetId="20">#REF!</definedName>
    <definedName name="____MEX1" localSheetId="21">#REF!</definedName>
    <definedName name="____MEX1" localSheetId="17">#REF!</definedName>
    <definedName name="____MEX1" localSheetId="18">#REF!</definedName>
    <definedName name="____MEX1">#REF!</definedName>
    <definedName name="____PTA1" localSheetId="3">#REF!</definedName>
    <definedName name="____PTA1" localSheetId="2">#REF!</definedName>
    <definedName name="____PTA1" localSheetId="19">#REF!</definedName>
    <definedName name="____PTA1" localSheetId="20">#REF!</definedName>
    <definedName name="____PTA1" localSheetId="21">#REF!</definedName>
    <definedName name="____PTA1" localSheetId="17">#REF!</definedName>
    <definedName name="____PTA1" localSheetId="18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0">#REF!</definedName>
    <definedName name="____SAR1" localSheetId="1">#REF!</definedName>
    <definedName name="____SAR1" localSheetId="3">#REF!</definedName>
    <definedName name="____SAR1" localSheetId="2">#REF!</definedName>
    <definedName name="____SAR1" localSheetId="19">#REF!</definedName>
    <definedName name="____SAR1" localSheetId="20">#REF!</definedName>
    <definedName name="____SAR1" localSheetId="21">#REF!</definedName>
    <definedName name="____SAR1" localSheetId="17">#REF!</definedName>
    <definedName name="____SAR1" localSheetId="18">#REF!</definedName>
    <definedName name="____SAR1">#REF!</definedName>
    <definedName name="____SRT11" localSheetId="0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2" hidden="1">{"Minpmon",#N/A,FALSE,"Monthinput"}</definedName>
    <definedName name="____SRT11" localSheetId="19" hidden="1">{"Minpmon",#N/A,FALSE,"Monthinput"}</definedName>
    <definedName name="____SRT11" localSheetId="20" hidden="1">{"Minpmon",#N/A,FALSE,"Monthinput"}</definedName>
    <definedName name="____SRT11" localSheetId="21" hidden="1">{"Minpmon",#N/A,FALSE,"Monthinput"}</definedName>
    <definedName name="____SRT11" localSheetId="22" hidden="1">{"Minpmon",#N/A,FALSE,"Monthinput"}</definedName>
    <definedName name="____SRT11" localSheetId="16" hidden="1">{"Minpmon",#N/A,FALSE,"Monthinput"}</definedName>
    <definedName name="____SRT11" localSheetId="17" hidden="1">{"Minpmon",#N/A,FALSE,"Monthinput"}</definedName>
    <definedName name="____SRT11" localSheetId="18" hidden="1">{"Minpmon",#N/A,FALSE,"Monthinput"}</definedName>
    <definedName name="____SRT11" hidden="1">{"Minpmon",#N/A,FALSE,"Monthinput"}</definedName>
    <definedName name="____TOT58">[2]GROWTH!#REF!</definedName>
    <definedName name="___AUS1" localSheetId="0">#REF!</definedName>
    <definedName name="___AUS1" localSheetId="1">#REF!</definedName>
    <definedName name="___AUS1" localSheetId="3">#REF!</definedName>
    <definedName name="___AUS1" localSheetId="2">#REF!</definedName>
    <definedName name="___AUS1" localSheetId="19">#REF!</definedName>
    <definedName name="___AUS1" localSheetId="20">#REF!</definedName>
    <definedName name="___AUS1" localSheetId="21">#REF!</definedName>
    <definedName name="___AUS1" localSheetId="17">#REF!</definedName>
    <definedName name="___AUS1" localSheetId="18">#REF!</definedName>
    <definedName name="___AUS1">#REF!</definedName>
    <definedName name="___DEG1" localSheetId="3">#REF!</definedName>
    <definedName name="___DEG1" localSheetId="2">#REF!</definedName>
    <definedName name="___DEG1" localSheetId="19">#REF!</definedName>
    <definedName name="___DEG1" localSheetId="20">#REF!</definedName>
    <definedName name="___DEG1" localSheetId="21">#REF!</definedName>
    <definedName name="___DEG1" localSheetId="17">#REF!</definedName>
    <definedName name="___DEG1" localSheetId="18">#REF!</definedName>
    <definedName name="___DEG1">#REF!</definedName>
    <definedName name="___DKR1" localSheetId="3">#REF!</definedName>
    <definedName name="___DKR1" localSheetId="2">#REF!</definedName>
    <definedName name="___DKR1" localSheetId="19">#REF!</definedName>
    <definedName name="___DKR1" localSheetId="20">#REF!</definedName>
    <definedName name="___DKR1" localSheetId="21">#REF!</definedName>
    <definedName name="___DKR1" localSheetId="17">#REF!</definedName>
    <definedName name="___DKR1" localSheetId="18">#REF!</definedName>
    <definedName name="___DKR1">#REF!</definedName>
    <definedName name="___ECU1" localSheetId="2">#REF!</definedName>
    <definedName name="___ECU1" localSheetId="19">#REF!</definedName>
    <definedName name="___ECU1" localSheetId="20">#REF!</definedName>
    <definedName name="___ECU1" localSheetId="21">#REF!</definedName>
    <definedName name="___ECU1" localSheetId="18">#REF!</definedName>
    <definedName name="___ECU1">#REF!</definedName>
    <definedName name="___ESC1" localSheetId="2">#REF!</definedName>
    <definedName name="___ESC1" localSheetId="19">#REF!</definedName>
    <definedName name="___ESC1" localSheetId="20">#REF!</definedName>
    <definedName name="___ESC1" localSheetId="21">#REF!</definedName>
    <definedName name="___ESC1" localSheetId="18">#REF!</definedName>
    <definedName name="___ESC1">#REF!</definedName>
    <definedName name="___F" localSheetId="18" hidden="1">'[3]Fax a enviar'!#REF!</definedName>
    <definedName name="___F" hidden="1">'[3]Fax a enviar'!#REF!</definedName>
    <definedName name="___FAL2" localSheetId="0">#REF!</definedName>
    <definedName name="___FAL2" localSheetId="1">#REF!</definedName>
    <definedName name="___FAL2" localSheetId="3">#REF!</definedName>
    <definedName name="___FAL2" localSheetId="2">#REF!</definedName>
    <definedName name="___FAL2" localSheetId="19">#REF!</definedName>
    <definedName name="___FAL2" localSheetId="20">#REF!</definedName>
    <definedName name="___FAL2" localSheetId="21">#REF!</definedName>
    <definedName name="___FAL2" localSheetId="17">#REF!</definedName>
    <definedName name="___FAL2" localSheetId="18">#REF!</definedName>
    <definedName name="___FAL2">#REF!</definedName>
    <definedName name="___FAL3" localSheetId="3">#REF!</definedName>
    <definedName name="___FAL3" localSheetId="2">#REF!</definedName>
    <definedName name="___FAL3" localSheetId="19">#REF!</definedName>
    <definedName name="___FAL3" localSheetId="20">#REF!</definedName>
    <definedName name="___FAL3" localSheetId="21">#REF!</definedName>
    <definedName name="___FAL3" localSheetId="17">#REF!</definedName>
    <definedName name="___FAL3" localSheetId="18">#REF!</definedName>
    <definedName name="___FAL3">#REF!</definedName>
    <definedName name="___FAL4" localSheetId="3">#REF!</definedName>
    <definedName name="___FAL4" localSheetId="2">#REF!</definedName>
    <definedName name="___FAL4" localSheetId="19">#REF!</definedName>
    <definedName name="___FAL4" localSheetId="20">#REF!</definedName>
    <definedName name="___FAL4" localSheetId="21">#REF!</definedName>
    <definedName name="___FAL4" localSheetId="17">#REF!</definedName>
    <definedName name="___FAL4" localSheetId="18">#REF!</definedName>
    <definedName name="___FAL4">#REF!</definedName>
    <definedName name="___FAL5" localSheetId="2">#REF!</definedName>
    <definedName name="___FAL5" localSheetId="19">#REF!</definedName>
    <definedName name="___FAL5" localSheetId="20">#REF!</definedName>
    <definedName name="___FAL5" localSheetId="21">#REF!</definedName>
    <definedName name="___FAL5" localSheetId="18">#REF!</definedName>
    <definedName name="___FAL5">#REF!</definedName>
    <definedName name="___FAL6" localSheetId="2">#REF!</definedName>
    <definedName name="___FAL6" localSheetId="19">#REF!</definedName>
    <definedName name="___FAL6" localSheetId="20">#REF!</definedName>
    <definedName name="___FAL6" localSheetId="21">#REF!</definedName>
    <definedName name="___FAL6" localSheetId="18">#REF!</definedName>
    <definedName name="___FAL6">#REF!</definedName>
    <definedName name="___FAL7" localSheetId="2">#REF!</definedName>
    <definedName name="___FAL7" localSheetId="19">#REF!</definedName>
    <definedName name="___FAL7" localSheetId="20">#REF!</definedName>
    <definedName name="___FAL7" localSheetId="21">#REF!</definedName>
    <definedName name="___FAL7" localSheetId="18">#REF!</definedName>
    <definedName name="___FAL7">#REF!</definedName>
    <definedName name="___FMK1" localSheetId="2">#REF!</definedName>
    <definedName name="___FMK1" localSheetId="19">#REF!</definedName>
    <definedName name="___FMK1" localSheetId="20">#REF!</definedName>
    <definedName name="___FMK1" localSheetId="21">#REF!</definedName>
    <definedName name="___FMK1" localSheetId="18">#REF!</definedName>
    <definedName name="___FMK1">#REF!</definedName>
    <definedName name="___IKR1" localSheetId="2">#REF!</definedName>
    <definedName name="___IKR1" localSheetId="19">#REF!</definedName>
    <definedName name="___IKR1" localSheetId="20">#REF!</definedName>
    <definedName name="___IKR1" localSheetId="21">#REF!</definedName>
    <definedName name="___IKR1" localSheetId="18">#REF!</definedName>
    <definedName name="___IKR1">#REF!</definedName>
    <definedName name="___IRP1" localSheetId="2">#REF!</definedName>
    <definedName name="___IRP1" localSheetId="19">#REF!</definedName>
    <definedName name="___IRP1" localSheetId="20">#REF!</definedName>
    <definedName name="___IRP1" localSheetId="21">#REF!</definedName>
    <definedName name="___IRP1" localSheetId="18">#REF!</definedName>
    <definedName name="___IRP1">#REF!</definedName>
    <definedName name="___LIT1" localSheetId="2">#REF!</definedName>
    <definedName name="___LIT1" localSheetId="19">#REF!</definedName>
    <definedName name="___LIT1" localSheetId="20">#REF!</definedName>
    <definedName name="___LIT1" localSheetId="21">#REF!</definedName>
    <definedName name="___LIT1" localSheetId="18">#REF!</definedName>
    <definedName name="___LIT1">#REF!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0">#REF!</definedName>
    <definedName name="___MEX1" localSheetId="1">#REF!</definedName>
    <definedName name="___MEX1" localSheetId="3">#REF!</definedName>
    <definedName name="___MEX1" localSheetId="2">#REF!</definedName>
    <definedName name="___MEX1" localSheetId="19">#REF!</definedName>
    <definedName name="___MEX1" localSheetId="20">#REF!</definedName>
    <definedName name="___MEX1" localSheetId="21">#REF!</definedName>
    <definedName name="___MEX1" localSheetId="17">#REF!</definedName>
    <definedName name="___MEX1" localSheetId="18">#REF!</definedName>
    <definedName name="___MEX1">#REF!</definedName>
    <definedName name="___PTA1" localSheetId="3">#REF!</definedName>
    <definedName name="___PTA1" localSheetId="2">#REF!</definedName>
    <definedName name="___PTA1" localSheetId="19">#REF!</definedName>
    <definedName name="___PTA1" localSheetId="20">#REF!</definedName>
    <definedName name="___PTA1" localSheetId="21">#REF!</definedName>
    <definedName name="___PTA1" localSheetId="17">#REF!</definedName>
    <definedName name="___PTA1" localSheetId="18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0">#REF!</definedName>
    <definedName name="___SAR1" localSheetId="1">#REF!</definedName>
    <definedName name="___SAR1" localSheetId="3">#REF!</definedName>
    <definedName name="___SAR1" localSheetId="2">#REF!</definedName>
    <definedName name="___SAR1" localSheetId="19">#REF!</definedName>
    <definedName name="___SAR1" localSheetId="20">#REF!</definedName>
    <definedName name="___SAR1" localSheetId="21">#REF!</definedName>
    <definedName name="___SAR1" localSheetId="17">#REF!</definedName>
    <definedName name="___SAR1" localSheetId="18">#REF!</definedName>
    <definedName name="___SAR1">#REF!</definedName>
    <definedName name="___SRT11" localSheetId="0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2" hidden="1">{"Minpmon",#N/A,FALSE,"Monthinput"}</definedName>
    <definedName name="___SRT11" localSheetId="19" hidden="1">{"Minpmon",#N/A,FALSE,"Monthinput"}</definedName>
    <definedName name="___SRT11" localSheetId="20" hidden="1">{"Minpmon",#N/A,FALSE,"Monthinput"}</definedName>
    <definedName name="___SRT11" localSheetId="21" hidden="1">{"Minpmon",#N/A,FALSE,"Monthinput"}</definedName>
    <definedName name="___SRT11" localSheetId="22" hidden="1">{"Minpmon",#N/A,FALSE,"Monthinput"}</definedName>
    <definedName name="___SRT11" localSheetId="16" hidden="1">{"Minpmon",#N/A,FALSE,"Monthinput"}</definedName>
    <definedName name="___SRT11" localSheetId="17" hidden="1">{"Minpmon",#N/A,FALSE,"Monthinput"}</definedName>
    <definedName name="___SRT11" localSheetId="18" hidden="1">{"Minpmon",#N/A,FALSE,"Monthinput"}</definedName>
    <definedName name="___SRT11" hidden="1">{"Minpmon",#N/A,FALSE,"Monthinput"}</definedName>
    <definedName name="___TOT58">[2]GROWTH!#REF!</definedName>
    <definedName name="__10FA_L" localSheetId="0">#REF!</definedName>
    <definedName name="__10FA_L" localSheetId="1">#REF!</definedName>
    <definedName name="__10FA_L" localSheetId="3">#REF!</definedName>
    <definedName name="__10FA_L" localSheetId="2">#REF!</definedName>
    <definedName name="__10FA_L" localSheetId="18">#REF!</definedName>
    <definedName name="__10FA_L">#REF!</definedName>
    <definedName name="__11GAZ_LIABS" localSheetId="0">#REF!</definedName>
    <definedName name="__11GAZ_LIABS" localSheetId="1">#REF!</definedName>
    <definedName name="__11GAZ_LIABS" localSheetId="3">#REF!</definedName>
    <definedName name="__11GAZ_LIABS" localSheetId="2">#REF!</definedName>
    <definedName name="__11GAZ_LIABS" localSheetId="18">#REF!</definedName>
    <definedName name="__11GAZ_LIABS">#REF!</definedName>
    <definedName name="__123Graph_A" localSheetId="0" hidden="1">[4]C!#REF!</definedName>
    <definedName name="__123Graph_A" localSheetId="1" hidden="1">[4]C!#REF!</definedName>
    <definedName name="__123Graph_A" localSheetId="3" hidden="1">[4]C!#REF!</definedName>
    <definedName name="__123Graph_A" localSheetId="2" hidden="1">[5]C!#REF!</definedName>
    <definedName name="__123Graph_A" localSheetId="17" hidden="1">[4]C!#REF!</definedName>
    <definedName name="__123Graph_A" localSheetId="18" hidden="1">[6]C!#REF!</definedName>
    <definedName name="__123Graph_A" hidden="1">[5]C!#REF!</definedName>
    <definedName name="__123Graph_AChart1" localSheetId="3" hidden="1">[7]IN_Cable!#REF!</definedName>
    <definedName name="__123Graph_AChart1" localSheetId="18" hidden="1">[7]IN_Cable!#REF!</definedName>
    <definedName name="__123Graph_AChart1" hidden="1">[7]IN_Cable!#REF!</definedName>
    <definedName name="__123Graph_AChart2" hidden="1">[7]IN_Cable!#REF!</definedName>
    <definedName name="__123Graph_AChart3" hidden="1">[7]IN_Cable!#REF!</definedName>
    <definedName name="__123Graph_AChart4" hidden="1">[7]IN_Cable!#REF!</definedName>
    <definedName name="__123Graph_AChart5" hidden="1">[7]IN_Cable!#REF!</definedName>
    <definedName name="__123Graph_AChart6" hidden="1">[7]IN_Cable!#REF!</definedName>
    <definedName name="__123Graph_AChart7" hidden="1">[7]IN_Cable!#REF!</definedName>
    <definedName name="__123Graph_ACurrent" hidden="1">[7]IN_Cable!#REF!</definedName>
    <definedName name="__123Graph_ADEBT" localSheetId="0" hidden="1">#REF!</definedName>
    <definedName name="__123Graph_ADEBT" localSheetId="1" hidden="1">#REF!</definedName>
    <definedName name="__123Graph_ADEBT" localSheetId="3" hidden="1">#REF!</definedName>
    <definedName name="__123Graph_ADEBT" localSheetId="2" hidden="1">#REF!</definedName>
    <definedName name="__123Graph_ADEBT" localSheetId="19" hidden="1">#REF!</definedName>
    <definedName name="__123Graph_ADEBT" localSheetId="20" hidden="1">#REF!</definedName>
    <definedName name="__123Graph_ADEBT" localSheetId="21" hidden="1">#REF!</definedName>
    <definedName name="__123Graph_ADEBT" localSheetId="17" hidden="1">#REF!</definedName>
    <definedName name="__123Graph_ADEBT" localSheetId="18" hidden="1">#REF!</definedName>
    <definedName name="__123Graph_ADEBT" hidden="1">#REF!</definedName>
    <definedName name="__123Graph_ADIFFERENTIAL" localSheetId="0" hidden="1">[8]TAB25b!#REF!</definedName>
    <definedName name="__123Graph_ADIFFERENTIAL" localSheetId="1" hidden="1">[8]TAB25b!#REF!</definedName>
    <definedName name="__123Graph_ADIFFERENTIAL" localSheetId="2" hidden="1">[8]TAB25b!#REF!</definedName>
    <definedName name="__123Graph_ADIFFERENTIAL" localSheetId="18" hidden="1">[8]TAB25b!#REF!</definedName>
    <definedName name="__123Graph_ADIFFERENTIAL" hidden="1">[8]TAB25b!#REF!</definedName>
    <definedName name="__123Graph_AINTEREST" localSheetId="2" hidden="1">[8]TAB25b!#REF!</definedName>
    <definedName name="__123Graph_AINTEREST" localSheetId="18" hidden="1">[8]TAB25b!#REF!</definedName>
    <definedName name="__123Graph_AINTEREST" hidden="1">[8]TAB25b!#REF!</definedName>
    <definedName name="__123Graph_AREER" localSheetId="18" hidden="1">[9]ER!#REF!</definedName>
    <definedName name="__123Graph_AREER" hidden="1">[9]ER!#REF!</definedName>
    <definedName name="__123Graph_ASPREAD" localSheetId="2" hidden="1">[8]TAB25b!#REF!</definedName>
    <definedName name="__123Graph_ASPREAD" localSheetId="18" hidden="1">[8]TAB25b!#REF!</definedName>
    <definedName name="__123Graph_ASPREAD" hidden="1">[8]TAB25b!#REF!</definedName>
    <definedName name="__123Graph_B" localSheetId="0" hidden="1">[4]C!#REF!</definedName>
    <definedName name="__123Graph_B" localSheetId="1" hidden="1">[4]C!#REF!</definedName>
    <definedName name="__123Graph_B" localSheetId="3" hidden="1">[4]C!#REF!</definedName>
    <definedName name="__123Graph_B" localSheetId="2" hidden="1">[10]FLUJO!$B$7929:$C$7929</definedName>
    <definedName name="__123Graph_B" localSheetId="17" hidden="1">[4]C!#REF!</definedName>
    <definedName name="__123Graph_B" localSheetId="18" hidden="1">[6]C!#REF!</definedName>
    <definedName name="__123Graph_B" hidden="1">[10]FLUJO!$B$7929:$C$7929</definedName>
    <definedName name="__123Graph_BCurrent" localSheetId="0" hidden="1">[11]G!#REF!</definedName>
    <definedName name="__123Graph_BCurrent" localSheetId="1" hidden="1">[11]G!#REF!</definedName>
    <definedName name="__123Graph_BCurrent" localSheetId="3" hidden="1">[11]G!#REF!</definedName>
    <definedName name="__123Graph_BCurrent" localSheetId="2" hidden="1">[11]G!#REF!</definedName>
    <definedName name="__123Graph_BCurrent" localSheetId="17" hidden="1">[11]G!#REF!</definedName>
    <definedName name="__123Graph_BCurrent" localSheetId="18" hidden="1">[11]G!#REF!</definedName>
    <definedName name="__123Graph_BCurrent" hidden="1">[11]G!#REF!</definedName>
    <definedName name="__123Graph_BDEBT" localSheetId="0" hidden="1">#REF!</definedName>
    <definedName name="__123Graph_BDEBT" localSheetId="1" hidden="1">#REF!</definedName>
    <definedName name="__123Graph_BDEBT" localSheetId="3" hidden="1">#REF!</definedName>
    <definedName name="__123Graph_BDEBT" localSheetId="2" hidden="1">#REF!</definedName>
    <definedName name="__123Graph_BDEBT" localSheetId="19" hidden="1">#REF!</definedName>
    <definedName name="__123Graph_BDEBT" localSheetId="20" hidden="1">#REF!</definedName>
    <definedName name="__123Graph_BDEBT" localSheetId="21" hidden="1">#REF!</definedName>
    <definedName name="__123Graph_BDEBT" localSheetId="17" hidden="1">#REF!</definedName>
    <definedName name="__123Graph_BDEBT" localSheetId="18" hidden="1">#REF!</definedName>
    <definedName name="__123Graph_BDEBT" hidden="1">#REF!</definedName>
    <definedName name="__123Graph_BINTEREST" localSheetId="0" hidden="1">[8]TAB25b!#REF!</definedName>
    <definedName name="__123Graph_BINTEREST" localSheetId="1" hidden="1">[8]TAB25b!#REF!</definedName>
    <definedName name="__123Graph_BINTEREST" localSheetId="2" hidden="1">[8]TAB25b!#REF!</definedName>
    <definedName name="__123Graph_BINTEREST" localSheetId="18" hidden="1">[8]TAB25b!#REF!</definedName>
    <definedName name="__123Graph_BINTEREST" hidden="1">[8]TAB25b!#REF!</definedName>
    <definedName name="__123Graph_BREER" localSheetId="18" hidden="1">[9]ER!#REF!</definedName>
    <definedName name="__123Graph_BREER" hidden="1">[9]ER!#REF!</definedName>
    <definedName name="__123Graph_C" localSheetId="0" hidden="1">[4]C!#REF!</definedName>
    <definedName name="__123Graph_C" localSheetId="1" hidden="1">[4]C!#REF!</definedName>
    <definedName name="__123Graph_C" localSheetId="3" hidden="1">[4]C!#REF!</definedName>
    <definedName name="__123Graph_C" localSheetId="2" hidden="1">[10]FLUJO!$B$7936:$C$7936</definedName>
    <definedName name="__123Graph_C" localSheetId="17" hidden="1">[4]C!#REF!</definedName>
    <definedName name="__123Graph_C" localSheetId="18" hidden="1">[6]C!#REF!</definedName>
    <definedName name="__123Graph_C" hidden="1">[10]FLUJO!$B$7936:$C$7936</definedName>
    <definedName name="__123Graph_CCurrent" localSheetId="0" hidden="1">'[12]Base Original'!#REF!</definedName>
    <definedName name="__123Graph_CCurrent" localSheetId="1" hidden="1">'[12]Base Original'!#REF!</definedName>
    <definedName name="__123Graph_CCurrent" localSheetId="3" hidden="1">'[12]Base Original'!#REF!</definedName>
    <definedName name="__123Graph_CCurrent" localSheetId="2" hidden="1">'[12]Base Original'!#REF!</definedName>
    <definedName name="__123Graph_CCurrent" localSheetId="17" hidden="1">'[12]Base Original'!#REF!</definedName>
    <definedName name="__123Graph_CCurrent" localSheetId="18" hidden="1">'[12]Base Original'!#REF!</definedName>
    <definedName name="__123Graph_CCurrent" hidden="1">'[12]Base Original'!#REF!</definedName>
    <definedName name="__123Graph_CREER" localSheetId="0" hidden="1">[9]ER!#REF!</definedName>
    <definedName name="__123Graph_CREER" localSheetId="1" hidden="1">[9]ER!#REF!</definedName>
    <definedName name="__123Graph_CREER" localSheetId="2" hidden="1">[9]ER!#REF!</definedName>
    <definedName name="__123Graph_CREER" localSheetId="18" hidden="1">[9]ER!#REF!</definedName>
    <definedName name="__123Graph_CREER" hidden="1">[9]ER!#REF!</definedName>
    <definedName name="__123Graph_D" hidden="1">[10]FLUJO!$B$7942:$C$7942</definedName>
    <definedName name="__123Graph_DCurrent" localSheetId="0" hidden="1">'[12]Base Original'!#REF!</definedName>
    <definedName name="__123Graph_DCurrent" localSheetId="1" hidden="1">'[12]Base Original'!#REF!</definedName>
    <definedName name="__123Graph_DCurrent" localSheetId="3" hidden="1">'[12]Base Original'!#REF!</definedName>
    <definedName name="__123Graph_DCurrent" localSheetId="2" hidden="1">'[12]Base Original'!#REF!</definedName>
    <definedName name="__123Graph_DCurrent" localSheetId="19" hidden="1">'[13]Base Original'!#REF!</definedName>
    <definedName name="__123Graph_DCurrent" localSheetId="20" hidden="1">'[13]Base Original'!#REF!</definedName>
    <definedName name="__123Graph_DCurrent" localSheetId="21" hidden="1">'[13]Base Original'!#REF!</definedName>
    <definedName name="__123Graph_DCurrent" localSheetId="17" hidden="1">'[12]Base Original'!#REF!</definedName>
    <definedName name="__123Graph_DCurrent" localSheetId="18" hidden="1">'[12]Base Original'!#REF!</definedName>
    <definedName name="__123Graph_DCurrent" hidden="1">'[12]Base Original'!#REF!</definedName>
    <definedName name="__123Graph_E" localSheetId="0" hidden="1">[4]C!#REF!</definedName>
    <definedName name="__123Graph_E" localSheetId="1" hidden="1">[4]C!#REF!</definedName>
    <definedName name="__123Graph_E" localSheetId="3" hidden="1">[4]C!#REF!</definedName>
    <definedName name="__123Graph_E" localSheetId="2" hidden="1">[5]C!#REF!</definedName>
    <definedName name="__123Graph_E" localSheetId="19" hidden="1">[6]C!#REF!</definedName>
    <definedName name="__123Graph_E" localSheetId="20" hidden="1">[6]C!#REF!</definedName>
    <definedName name="__123Graph_E" localSheetId="21" hidden="1">[6]C!#REF!</definedName>
    <definedName name="__123Graph_E" localSheetId="17" hidden="1">[4]C!#REF!</definedName>
    <definedName name="__123Graph_E" localSheetId="18" hidden="1">[6]C!#REF!</definedName>
    <definedName name="__123Graph_E" hidden="1">[5]C!#REF!</definedName>
    <definedName name="__123Graph_ECurrent" localSheetId="0" hidden="1">'[12]Base Original'!#REF!</definedName>
    <definedName name="__123Graph_ECurrent" localSheetId="1" hidden="1">'[12]Base Original'!#REF!</definedName>
    <definedName name="__123Graph_ECurrent" localSheetId="3" hidden="1">'[12]Base Original'!#REF!</definedName>
    <definedName name="__123Graph_ECurrent" localSheetId="2" hidden="1">'[12]Base Original'!#REF!</definedName>
    <definedName name="__123Graph_ECurrent" localSheetId="19" hidden="1">'[13]Base Original'!#REF!</definedName>
    <definedName name="__123Graph_ECurrent" localSheetId="20" hidden="1">'[13]Base Original'!#REF!</definedName>
    <definedName name="__123Graph_ECurrent" localSheetId="21" hidden="1">'[13]Base Original'!#REF!</definedName>
    <definedName name="__123Graph_ECurrent" localSheetId="17" hidden="1">'[12]Base Original'!#REF!</definedName>
    <definedName name="__123Graph_ECurrent" hidden="1">'[12]Base Original'!#REF!</definedName>
    <definedName name="__123Graph_F" localSheetId="0" hidden="1">[4]C!#REF!</definedName>
    <definedName name="__123Graph_F" localSheetId="1" hidden="1">[4]C!#REF!</definedName>
    <definedName name="__123Graph_F" localSheetId="3" hidden="1">[4]C!#REF!</definedName>
    <definedName name="__123Graph_F" localSheetId="2" hidden="1">[5]C!#REF!</definedName>
    <definedName name="__123Graph_F" localSheetId="19" hidden="1">[6]C!#REF!</definedName>
    <definedName name="__123Graph_F" localSheetId="20" hidden="1">[6]C!#REF!</definedName>
    <definedName name="__123Graph_F" localSheetId="21" hidden="1">[6]C!#REF!</definedName>
    <definedName name="__123Graph_F" localSheetId="17" hidden="1">[4]C!#REF!</definedName>
    <definedName name="__123Graph_F" localSheetId="18" hidden="1">[6]C!#REF!</definedName>
    <definedName name="__123Graph_F" hidden="1">[5]C!#REF!</definedName>
    <definedName name="__123Graph_FCurrent" localSheetId="3" hidden="1">[14]Base!#REF!</definedName>
    <definedName name="__123Graph_FCurrent" localSheetId="19" hidden="1">[15]Base!#REF!</definedName>
    <definedName name="__123Graph_FCurrent" localSheetId="20" hidden="1">[15]Base!#REF!</definedName>
    <definedName name="__123Graph_FCurrent" localSheetId="21" hidden="1">[15]Base!#REF!</definedName>
    <definedName name="__123Graph_FCurrent" localSheetId="17" hidden="1">[14]Base!#REF!</definedName>
    <definedName name="__123Graph_FCurrent" hidden="1">[14]Base!#REF!</definedName>
    <definedName name="__123Graph_X" hidden="1">[10]FLUJO!$B$7906:$C$7906</definedName>
    <definedName name="__123Graph_XDIFFERENTIAL" localSheetId="0" hidden="1">[8]TAB25b!#REF!</definedName>
    <definedName name="__123Graph_XDIFFERENTIAL" localSheetId="1" hidden="1">[8]TAB25b!#REF!</definedName>
    <definedName name="__123Graph_XDIFFERENTIAL" localSheetId="3" hidden="1">[8]TAB25b!#REF!</definedName>
    <definedName name="__123Graph_XDIFFERENTIAL" localSheetId="2" hidden="1">[8]TAB25b!#REF!</definedName>
    <definedName name="__123Graph_XDIFFERENTIAL" localSheetId="19" hidden="1">[16]TAB25b!#REF!</definedName>
    <definedName name="__123Graph_XDIFFERENTIAL" localSheetId="20" hidden="1">[16]TAB25b!#REF!</definedName>
    <definedName name="__123Graph_XDIFFERENTIAL" localSheetId="21" hidden="1">[16]TAB25b!#REF!</definedName>
    <definedName name="__123Graph_XDIFFERENTIAL" localSheetId="17" hidden="1">[8]TAB25b!#REF!</definedName>
    <definedName name="__123Graph_XDIFFERENTIAL" localSheetId="18" hidden="1">[8]TAB25b!#REF!</definedName>
    <definedName name="__123Graph_XDIFFERENTIAL" hidden="1">[8]TAB25b!#REF!</definedName>
    <definedName name="__123Graph_XSPREAD" localSheetId="0" hidden="1">[8]TAB25b!#REF!</definedName>
    <definedName name="__123Graph_XSPREAD" localSheetId="1" hidden="1">[8]TAB25b!#REF!</definedName>
    <definedName name="__123Graph_XSPREAD" localSheetId="3" hidden="1">[8]TAB25b!#REF!</definedName>
    <definedName name="__123Graph_XSPREAD" localSheetId="2" hidden="1">[8]TAB25b!#REF!</definedName>
    <definedName name="__123Graph_XSPREAD" localSheetId="19" hidden="1">[16]TAB25b!#REF!</definedName>
    <definedName name="__123Graph_XSPREAD" localSheetId="20" hidden="1">[16]TAB25b!#REF!</definedName>
    <definedName name="__123Graph_XSPREAD" localSheetId="21" hidden="1">[16]TAB25b!#REF!</definedName>
    <definedName name="__123Graph_XSPREAD" localSheetId="17" hidden="1">[8]TAB25b!#REF!</definedName>
    <definedName name="__123Graph_XSPREAD" hidden="1">[8]TAB25b!#REF!</definedName>
    <definedName name="__12INT_RESERVES" localSheetId="0">#REF!</definedName>
    <definedName name="__12INT_RESERVES" localSheetId="1">#REF!</definedName>
    <definedName name="__12INT_RESERVES" localSheetId="3">#REF!</definedName>
    <definedName name="__12INT_RESERVES" localSheetId="2">#REF!</definedName>
    <definedName name="__12INT_RESERVES" localSheetId="18">#REF!</definedName>
    <definedName name="__12INT_RESERVES">#REF!</definedName>
    <definedName name="__1r" localSheetId="0">#REF!</definedName>
    <definedName name="__1r" localSheetId="1">#REF!</definedName>
    <definedName name="__1r" localSheetId="3">#REF!</definedName>
    <definedName name="__1r" localSheetId="2">#REF!</definedName>
    <definedName name="__1r" localSheetId="18">#REF!</definedName>
    <definedName name="__1r">#REF!</definedName>
    <definedName name="__2Macros_Import_.qbop" localSheetId="1">[17]!'[Macros Import].qbop'</definedName>
    <definedName name="__2Macros_Import_.qbop" localSheetId="21">[17]!'[Macros Import].qbop'</definedName>
    <definedName name="__2Macros_Import_.qbop">[17]!'[Macros Import].qbop'</definedName>
    <definedName name="__3__123Graph_ACPI_ER_LOG" hidden="1">[9]ER!#REF!</definedName>
    <definedName name="__4__123Graph_BCPI_ER_LOG" hidden="1">[9]ER!#REF!</definedName>
    <definedName name="__5__123Graph_BIBA_IBRD" hidden="1">[9]WB!#REF!</definedName>
    <definedName name="__6B.2_B.3" localSheetId="0">#REF!</definedName>
    <definedName name="__6B.2_B.3" localSheetId="1">#REF!</definedName>
    <definedName name="__6B.2_B.3" localSheetId="3">#REF!</definedName>
    <definedName name="__6B.2_B.3" localSheetId="2">#REF!</definedName>
    <definedName name="__6B.2_B.3" localSheetId="18">#REF!</definedName>
    <definedName name="__6B.2_B.3">#REF!</definedName>
    <definedName name="__7B.4___5" localSheetId="0">#REF!</definedName>
    <definedName name="__7B.4___5" localSheetId="1">#REF!</definedName>
    <definedName name="__7B.4___5" localSheetId="3">#REF!</definedName>
    <definedName name="__7B.4___5" localSheetId="2">#REF!</definedName>
    <definedName name="__7B.4___5" localSheetId="18">#REF!</definedName>
    <definedName name="__7B.4___5">#REF!</definedName>
    <definedName name="__8CONSOL_B2" localSheetId="0">#REF!</definedName>
    <definedName name="__8CONSOL_B2" localSheetId="1">#REF!</definedName>
    <definedName name="__8CONSOL_B2" localSheetId="3">#REF!</definedName>
    <definedName name="__8CONSOL_B2" localSheetId="2">#REF!</definedName>
    <definedName name="__8CONSOL_B2" localSheetId="18">#REF!</definedName>
    <definedName name="__8CONSOL_B2">#REF!</definedName>
    <definedName name="__9CONSOL_DEPOSITS" localSheetId="0">'[18]A 11'!#REF!</definedName>
    <definedName name="__9CONSOL_DEPOSITS" localSheetId="1">'[18]A 11'!#REF!</definedName>
    <definedName name="__9CONSOL_DEPOSITS" localSheetId="3">'[18]A 11'!#REF!</definedName>
    <definedName name="__9CONSOL_DEPOSITS" localSheetId="2">'[18]A 11'!#REF!</definedName>
    <definedName name="__9CONSOL_DEPOSITS" localSheetId="18">'[18]A 11'!#REF!</definedName>
    <definedName name="__9CONSOL_DEPOSITS">'[18]A 11'!#REF!</definedName>
    <definedName name="__AUS1" localSheetId="0">#REF!</definedName>
    <definedName name="__AUS1" localSheetId="1">#REF!</definedName>
    <definedName name="__AUS1" localSheetId="3">#REF!</definedName>
    <definedName name="__AUS1" localSheetId="2">#REF!</definedName>
    <definedName name="__AUS1" localSheetId="19">#REF!</definedName>
    <definedName name="__AUS1" localSheetId="20">#REF!</definedName>
    <definedName name="__AUS1" localSheetId="21">#REF!</definedName>
    <definedName name="__AUS1" localSheetId="17">#REF!</definedName>
    <definedName name="__AUS1" localSheetId="18">#REF!</definedName>
    <definedName name="__AUS1">#REF!</definedName>
    <definedName name="__BOP2" localSheetId="0">[19]BoP!#REF!</definedName>
    <definedName name="__BOP2" localSheetId="1">[19]BoP!#REF!</definedName>
    <definedName name="__BOP2" localSheetId="3">[19]BoP!#REF!</definedName>
    <definedName name="__BOP2" localSheetId="2">[19]BoP!#REF!</definedName>
    <definedName name="__BOP2" localSheetId="18">[19]BoP!#REF!</definedName>
    <definedName name="__BOP2">[19]BoP!#REF!</definedName>
    <definedName name="__DEG1" localSheetId="0">#REF!</definedName>
    <definedName name="__DEG1" localSheetId="1">#REF!</definedName>
    <definedName name="__DEG1" localSheetId="3">#REF!</definedName>
    <definedName name="__DEG1" localSheetId="2">#REF!</definedName>
    <definedName name="__DEG1" localSheetId="19">#REF!</definedName>
    <definedName name="__DEG1" localSheetId="20">#REF!</definedName>
    <definedName name="__DEG1" localSheetId="21">#REF!</definedName>
    <definedName name="__DEG1" localSheetId="17">#REF!</definedName>
    <definedName name="__DEG1" localSheetId="18">#REF!</definedName>
    <definedName name="__DEG1">#REF!</definedName>
    <definedName name="__DKR1" localSheetId="3">#REF!</definedName>
    <definedName name="__DKR1" localSheetId="2">#REF!</definedName>
    <definedName name="__DKR1" localSheetId="19">#REF!</definedName>
    <definedName name="__DKR1" localSheetId="20">#REF!</definedName>
    <definedName name="__DKR1" localSheetId="21">#REF!</definedName>
    <definedName name="__DKR1" localSheetId="17">#REF!</definedName>
    <definedName name="__DKR1" localSheetId="18">#REF!</definedName>
    <definedName name="__DKR1">#REF!</definedName>
    <definedName name="__ECU1" localSheetId="3">#REF!</definedName>
    <definedName name="__ECU1" localSheetId="2">#REF!</definedName>
    <definedName name="__ECU1" localSheetId="19">#REF!</definedName>
    <definedName name="__ECU1" localSheetId="20">#REF!</definedName>
    <definedName name="__ECU1" localSheetId="21">#REF!</definedName>
    <definedName name="__ECU1" localSheetId="18">#REF!</definedName>
    <definedName name="__ECU1">#REF!</definedName>
    <definedName name="__END94" localSheetId="18">#REF!</definedName>
    <definedName name="__END94">#REF!</definedName>
    <definedName name="__ESC1" localSheetId="2">#REF!</definedName>
    <definedName name="__ESC1" localSheetId="19">#REF!</definedName>
    <definedName name="__ESC1" localSheetId="20">#REF!</definedName>
    <definedName name="__ESC1" localSheetId="21">#REF!</definedName>
    <definedName name="__ESC1" localSheetId="18">#REF!</definedName>
    <definedName name="__ESC1">#REF!</definedName>
    <definedName name="__F" localSheetId="18" hidden="1">'[3]Fax a enviar'!#REF!</definedName>
    <definedName name="__F" hidden="1">'[3]Fax a enviar'!#REF!</definedName>
    <definedName name="__FAL2" localSheetId="0">#REF!</definedName>
    <definedName name="__FAL2" localSheetId="1">#REF!</definedName>
    <definedName name="__FAL2" localSheetId="3">#REF!</definedName>
    <definedName name="__FAL2" localSheetId="2">#REF!</definedName>
    <definedName name="__FAL2" localSheetId="19">#REF!</definedName>
    <definedName name="__FAL2" localSheetId="20">#REF!</definedName>
    <definedName name="__FAL2" localSheetId="21">#REF!</definedName>
    <definedName name="__FAL2" localSheetId="17">#REF!</definedName>
    <definedName name="__FAL2" localSheetId="18">#REF!</definedName>
    <definedName name="__FAL2">#REF!</definedName>
    <definedName name="__FAL3" localSheetId="3">#REF!</definedName>
    <definedName name="__FAL3" localSheetId="2">#REF!</definedName>
    <definedName name="__FAL3" localSheetId="19">#REF!</definedName>
    <definedName name="__FAL3" localSheetId="20">#REF!</definedName>
    <definedName name="__FAL3" localSheetId="21">#REF!</definedName>
    <definedName name="__FAL3" localSheetId="17">#REF!</definedName>
    <definedName name="__FAL3" localSheetId="18">#REF!</definedName>
    <definedName name="__FAL3">#REF!</definedName>
    <definedName name="__FAL4" localSheetId="3">#REF!</definedName>
    <definedName name="__FAL4" localSheetId="2">#REF!</definedName>
    <definedName name="__FAL4" localSheetId="19">#REF!</definedName>
    <definedName name="__FAL4" localSheetId="20">#REF!</definedName>
    <definedName name="__FAL4" localSheetId="21">#REF!</definedName>
    <definedName name="__FAL4" localSheetId="17">#REF!</definedName>
    <definedName name="__FAL4" localSheetId="18">#REF!</definedName>
    <definedName name="__FAL4">#REF!</definedName>
    <definedName name="__FAL5" localSheetId="2">#REF!</definedName>
    <definedName name="__FAL5" localSheetId="19">#REF!</definedName>
    <definedName name="__FAL5" localSheetId="20">#REF!</definedName>
    <definedName name="__FAL5" localSheetId="21">#REF!</definedName>
    <definedName name="__FAL5" localSheetId="18">#REF!</definedName>
    <definedName name="__FAL5">#REF!</definedName>
    <definedName name="__FAL6" localSheetId="2">#REF!</definedName>
    <definedName name="__FAL6" localSheetId="19">#REF!</definedName>
    <definedName name="__FAL6" localSheetId="20">#REF!</definedName>
    <definedName name="__FAL6" localSheetId="21">#REF!</definedName>
    <definedName name="__FAL6" localSheetId="18">#REF!</definedName>
    <definedName name="__FAL6">#REF!</definedName>
    <definedName name="__FAL7" localSheetId="2">#REF!</definedName>
    <definedName name="__FAL7" localSheetId="19">#REF!</definedName>
    <definedName name="__FAL7" localSheetId="20">#REF!</definedName>
    <definedName name="__FAL7" localSheetId="21">#REF!</definedName>
    <definedName name="__FAL7" localSheetId="18">#REF!</definedName>
    <definedName name="__FAL7">#REF!</definedName>
    <definedName name="__FMK1" localSheetId="2">#REF!</definedName>
    <definedName name="__FMK1" localSheetId="19">#REF!</definedName>
    <definedName name="__FMK1" localSheetId="20">#REF!</definedName>
    <definedName name="__FMK1" localSheetId="21">#REF!</definedName>
    <definedName name="__FMK1" localSheetId="18">#REF!</definedName>
    <definedName name="__FMK1">#REF!</definedName>
    <definedName name="__IKR1" localSheetId="2">#REF!</definedName>
    <definedName name="__IKR1" localSheetId="19">#REF!</definedName>
    <definedName name="__IKR1" localSheetId="20">#REF!</definedName>
    <definedName name="__IKR1" localSheetId="21">#REF!</definedName>
    <definedName name="__IKR1" localSheetId="18">#REF!</definedName>
    <definedName name="__IKR1">#REF!</definedName>
    <definedName name="__IRP1" localSheetId="2">#REF!</definedName>
    <definedName name="__IRP1" localSheetId="19">#REF!</definedName>
    <definedName name="__IRP1" localSheetId="20">#REF!</definedName>
    <definedName name="__IRP1" localSheetId="21">#REF!</definedName>
    <definedName name="__IRP1" localSheetId="18">#REF!</definedName>
    <definedName name="__IRP1">#REF!</definedName>
    <definedName name="__LIT1" localSheetId="2">#REF!</definedName>
    <definedName name="__LIT1" localSheetId="19">#REF!</definedName>
    <definedName name="__LIT1" localSheetId="20">#REF!</definedName>
    <definedName name="__LIT1" localSheetId="21">#REF!</definedName>
    <definedName name="__LIT1" localSheetId="18">#REF!</definedName>
    <definedName name="__LIT1">#REF!</definedName>
    <definedName name="__MEX1" localSheetId="2">#REF!</definedName>
    <definedName name="__MEX1" localSheetId="19">#REF!</definedName>
    <definedName name="__MEX1" localSheetId="20">#REF!</definedName>
    <definedName name="__MEX1" localSheetId="21">#REF!</definedName>
    <definedName name="__MEX1" localSheetId="18">#REF!</definedName>
    <definedName name="__MEX1">#REF!</definedName>
    <definedName name="__PTA1" localSheetId="2">#REF!</definedName>
    <definedName name="__PTA1" localSheetId="19">#REF!</definedName>
    <definedName name="__PTA1" localSheetId="20">#REF!</definedName>
    <definedName name="__PTA1" localSheetId="21">#REF!</definedName>
    <definedName name="__PTA1" localSheetId="18">#REF!</definedName>
    <definedName name="__PTA1">#REF!</definedName>
    <definedName name="__RES2" localSheetId="18">[19]RES!#REF!</definedName>
    <definedName name="__RES2">[19]RES!#REF!</definedName>
    <definedName name="__ROS1">#N/A</definedName>
    <definedName name="__ROS2">#N/A</definedName>
    <definedName name="__ROS3">#N/A</definedName>
    <definedName name="__ROS4">#N/A</definedName>
    <definedName name="__SAR1" localSheetId="0">#REF!</definedName>
    <definedName name="__SAR1" localSheetId="1">#REF!</definedName>
    <definedName name="__SAR1" localSheetId="3">#REF!</definedName>
    <definedName name="__SAR1" localSheetId="2">#REF!</definedName>
    <definedName name="__SAR1" localSheetId="19">#REF!</definedName>
    <definedName name="__SAR1" localSheetId="20">#REF!</definedName>
    <definedName name="__SAR1" localSheetId="21">#REF!</definedName>
    <definedName name="__SAR1" localSheetId="17">#REF!</definedName>
    <definedName name="__SAR1" localSheetId="18">#REF!</definedName>
    <definedName name="__SAR1">#REF!</definedName>
    <definedName name="__SUM2" localSheetId="0">#REF!</definedName>
    <definedName name="__SUM2" localSheetId="1">#REF!</definedName>
    <definedName name="__SUM2" localSheetId="3">#REF!</definedName>
    <definedName name="__SUM2" localSheetId="2">#REF!</definedName>
    <definedName name="__SUM2" localSheetId="18">#REF!</definedName>
    <definedName name="__SUM2">#REF!</definedName>
    <definedName name="__TAB1" localSheetId="3">#REF!</definedName>
    <definedName name="__TAB1" localSheetId="18">#REF!</definedName>
    <definedName name="__TAB1">#REF!</definedName>
    <definedName name="__Tab19" localSheetId="18">#REF!</definedName>
    <definedName name="__Tab19">#REF!</definedName>
    <definedName name="__Tab20" localSheetId="18">#REF!</definedName>
    <definedName name="__Tab20">#REF!</definedName>
    <definedName name="__Tab21" localSheetId="18">#REF!</definedName>
    <definedName name="__Tab21">#REF!</definedName>
    <definedName name="__Tab22" localSheetId="18">#REF!</definedName>
    <definedName name="__Tab22">#REF!</definedName>
    <definedName name="__Tab23" localSheetId="18">#REF!</definedName>
    <definedName name="__Tab23">#REF!</definedName>
    <definedName name="__Tab24" localSheetId="18">#REF!</definedName>
    <definedName name="__Tab24">#REF!</definedName>
    <definedName name="__Tab26" localSheetId="18">#REF!</definedName>
    <definedName name="__Tab26">#REF!</definedName>
    <definedName name="__Tab27" localSheetId="18">#REF!</definedName>
    <definedName name="__Tab27">#REF!</definedName>
    <definedName name="__Tab28" localSheetId="18">#REF!</definedName>
    <definedName name="__Tab28">#REF!</definedName>
    <definedName name="__Tab29" localSheetId="18">#REF!</definedName>
    <definedName name="__Tab29">#REF!</definedName>
    <definedName name="__Tab30" localSheetId="18">#REF!</definedName>
    <definedName name="__Tab30">#REF!</definedName>
    <definedName name="__Tab31" localSheetId="18">#REF!</definedName>
    <definedName name="__Tab31">#REF!</definedName>
    <definedName name="__Tab32" localSheetId="18">#REF!</definedName>
    <definedName name="__Tab32">#REF!</definedName>
    <definedName name="__Tab33" localSheetId="18">#REF!</definedName>
    <definedName name="__Tab33">#REF!</definedName>
    <definedName name="__Tab34" localSheetId="18">#REF!</definedName>
    <definedName name="__Tab34">#REF!</definedName>
    <definedName name="__Tab35" localSheetId="18">#REF!</definedName>
    <definedName name="__Tab35">#REF!</definedName>
    <definedName name="__TOT58" localSheetId="2">[2]GROWTH!#REF!</definedName>
    <definedName name="__TOT58" localSheetId="18">[2]GROWTH!#REF!</definedName>
    <definedName name="__TOT58">[2]GROWTH!#REF!</definedName>
    <definedName name="__WB2" localSheetId="0">#REF!</definedName>
    <definedName name="__WB2" localSheetId="1">#REF!</definedName>
    <definedName name="__WB2" localSheetId="3">#REF!</definedName>
    <definedName name="__WB2" localSheetId="2">#REF!</definedName>
    <definedName name="__WB2" localSheetId="18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>#REF!</definedName>
    <definedName name="_11__123Graph_AFIG_D" localSheetId="0" hidden="1">#REF!</definedName>
    <definedName name="_11__123Graph_AFIG_D" localSheetId="1" hidden="1">#REF!</definedName>
    <definedName name="_11__123Graph_AFIG_D" localSheetId="3" hidden="1">#REF!</definedName>
    <definedName name="_11__123Graph_AFIG_D" localSheetId="2" hidden="1">#REF!</definedName>
    <definedName name="_11__123Graph_AFIG_D" localSheetId="19" hidden="1">#REF!</definedName>
    <definedName name="_11__123Graph_AFIG_D" localSheetId="20" hidden="1">#REF!</definedName>
    <definedName name="_11__123Graph_AFIG_D" localSheetId="21" hidden="1">#REF!</definedName>
    <definedName name="_11__123Graph_AFIG_D" localSheetId="17" hidden="1">#REF!</definedName>
    <definedName name="_11__123Graph_AFIG_D" localSheetId="18" hidden="1">#REF!</definedName>
    <definedName name="_11__123Graph_AFIG_D" hidden="1">#REF!</definedName>
    <definedName name="_11GAZ_LIABS" localSheetId="3">#REF!</definedName>
    <definedName name="_11GAZ_LIABS" localSheetId="18">#REF!</definedName>
    <definedName name="_11GAZ_LIABS">#REF!</definedName>
    <definedName name="_12__123Graph_AIBA_IBRD" hidden="1">[20]WB!$Q$62:$AK$62</definedName>
    <definedName name="_12INT_RESERVES" localSheetId="0">#REF!</definedName>
    <definedName name="_12INT_RESERVES" localSheetId="1">#REF!</definedName>
    <definedName name="_12INT_RESERVES" localSheetId="3">#REF!</definedName>
    <definedName name="_12INT_RESERVES" localSheetId="2">#REF!</definedName>
    <definedName name="_12INT_RESERVES" localSheetId="18">#REF!</definedName>
    <definedName name="_12INT_RESERVES">#REF!</definedName>
    <definedName name="_15Macros_Import_.qbop" localSheetId="1">[17]!'[Macros Import].qbop'</definedName>
    <definedName name="_15Macros_Import_.qbop" localSheetId="21">[17]!'[Macros Import].qbop'</definedName>
    <definedName name="_15Macros_Import_.qbop">[17]!'[Macros Import].qbop'</definedName>
    <definedName name="_16__123Graph_ATERMS_OF_TRADE" localSheetId="0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2" hidden="1">#REF!</definedName>
    <definedName name="_16__123Graph_ATERMS_OF_TRADE" localSheetId="19" hidden="1">#REF!</definedName>
    <definedName name="_16__123Graph_ATERMS_OF_TRADE" localSheetId="20" hidden="1">#REF!</definedName>
    <definedName name="_16__123Graph_ATERMS_OF_TRADE" localSheetId="21" hidden="1">#REF!</definedName>
    <definedName name="_16__123Graph_ATERMS_OF_TRADE" localSheetId="17" hidden="1">#REF!</definedName>
    <definedName name="_16__123Graph_ATERMS_OF_TRADE" localSheetId="18" hidden="1">#REF!</definedName>
    <definedName name="_16__123Graph_ATERMS_OF_TRADE" hidden="1">#REF!</definedName>
    <definedName name="_17__123Graph_AWB_ADJ_PRJ" hidden="1">[20]WB!$Q$255:$AK$255</definedName>
    <definedName name="_19__123Graph_BCPI_ER_LOG" localSheetId="0" hidden="1">[20]ER!#REF!</definedName>
    <definedName name="_19__123Graph_BCPI_ER_LOG" localSheetId="1" hidden="1">[20]ER!#REF!</definedName>
    <definedName name="_19__123Graph_BCPI_ER_LOG" localSheetId="3" hidden="1">[20]ER!#REF!</definedName>
    <definedName name="_19__123Graph_BCPI_ER_LOG" localSheetId="2" hidden="1">[20]ER!#REF!</definedName>
    <definedName name="_19__123Graph_BCPI_ER_LOG" localSheetId="19" hidden="1">[21]ER!#REF!</definedName>
    <definedName name="_19__123Graph_BCPI_ER_LOG" localSheetId="20" hidden="1">[21]ER!#REF!</definedName>
    <definedName name="_19__123Graph_BCPI_ER_LOG" localSheetId="21" hidden="1">[21]ER!#REF!</definedName>
    <definedName name="_19__123Graph_BCPI_ER_LOG" localSheetId="17" hidden="1">[20]ER!#REF!</definedName>
    <definedName name="_19__123Graph_BCPI_ER_LOG" localSheetId="18" hidden="1">[20]ER!#REF!</definedName>
    <definedName name="_19__123Graph_BCPI_ER_LOG" hidden="1">[20]ER!#REF!</definedName>
    <definedName name="_1987">#N/A</definedName>
    <definedName name="_1IMPRESION" localSheetId="0">#REF!</definedName>
    <definedName name="_1IMPRESION" localSheetId="1">#REF!</definedName>
    <definedName name="_1IMPRESION" localSheetId="3">#REF!</definedName>
    <definedName name="_1IMPRESION" localSheetId="2">#REF!</definedName>
    <definedName name="_1IMPRESION" localSheetId="18">#REF!</definedName>
    <definedName name="_1IMPRESION">#REF!</definedName>
    <definedName name="_1r" localSheetId="0">#REF!</definedName>
    <definedName name="_1r" localSheetId="1">#REF!</definedName>
    <definedName name="_1r" localSheetId="3">#REF!</definedName>
    <definedName name="_1r" localSheetId="2">#REF!</definedName>
    <definedName name="_1r" localSheetId="18">#REF!</definedName>
    <definedName name="_1r">#REF!</definedName>
    <definedName name="_2">#N/A</definedName>
    <definedName name="_20__123Graph_BIBA_IBRD" localSheetId="0" hidden="1">[20]WB!#REF!</definedName>
    <definedName name="_20__123Graph_BIBA_IBRD" localSheetId="1" hidden="1">[20]WB!#REF!</definedName>
    <definedName name="_20__123Graph_BIBA_IBRD" localSheetId="3" hidden="1">[20]WB!#REF!</definedName>
    <definedName name="_20__123Graph_BIBA_IBRD" localSheetId="2" hidden="1">[20]WB!#REF!</definedName>
    <definedName name="_20__123Graph_BIBA_IBRD" localSheetId="19" hidden="1">[21]WB!#REF!</definedName>
    <definedName name="_20__123Graph_BIBA_IBRD" localSheetId="20" hidden="1">[21]WB!#REF!</definedName>
    <definedName name="_20__123Graph_BIBA_IBRD" localSheetId="21" hidden="1">[21]WB!#REF!</definedName>
    <definedName name="_20__123Graph_BIBA_IBRD" localSheetId="17" hidden="1">[20]WB!#REF!</definedName>
    <definedName name="_20__123Graph_BIBA_IBRD" localSheetId="18" hidden="1">[20]WB!#REF!</definedName>
    <definedName name="_20__123Graph_BIBA_IBRD" hidden="1">[20]WB!#REF!</definedName>
    <definedName name="_24__123Graph_BTERMS_OF_TRADE" localSheetId="0" hidden="1">#REF!</definedName>
    <definedName name="_24__123Graph_BTERMS_OF_TRADE" localSheetId="1" hidden="1">#REF!</definedName>
    <definedName name="_24__123Graph_BTERMS_OF_TRADE" localSheetId="3" hidden="1">#REF!</definedName>
    <definedName name="_24__123Graph_BTERMS_OF_TRADE" localSheetId="2" hidden="1">#REF!</definedName>
    <definedName name="_24__123Graph_BTERMS_OF_TRADE" localSheetId="19" hidden="1">#REF!</definedName>
    <definedName name="_24__123Graph_BTERMS_OF_TRADE" localSheetId="20" hidden="1">#REF!</definedName>
    <definedName name="_24__123Graph_BTERMS_OF_TRADE" localSheetId="21" hidden="1">#REF!</definedName>
    <definedName name="_24__123Graph_BTERMS_OF_TRADE" localSheetId="17" hidden="1">#REF!</definedName>
    <definedName name="_24__123Graph_BTERMS_OF_TRADE" localSheetId="18" hidden="1">#REF!</definedName>
    <definedName name="_24__123Graph_BTERMS_OF_TRADE" hidden="1">#REF!</definedName>
    <definedName name="_24Macros_Import_.qbop" localSheetId="1">[22]!'[Macros Import].qbop'</definedName>
    <definedName name="_24Macros_Import_.qbop" localSheetId="21">[22]!'[Macros Import].qbop'</definedName>
    <definedName name="_24Macros_Import_.qbop">[22]!'[Macros Import].qbop'</definedName>
    <definedName name="_25__123Graph_ACPI_ER_LOG" hidden="1">[23]ER!#REF!</definedName>
    <definedName name="_25__123Graph_BWB_ADJ_PRJ" hidden="1">[20]WB!$Q$257:$AK$257</definedName>
    <definedName name="_26__123Graph_BCPI_ER_LOG" hidden="1">[23]ER!#REF!</definedName>
    <definedName name="_27__123Graph_ACPI_ER_LOG" hidden="1">[9]ER!#REF!</definedName>
    <definedName name="_27__123Graph_BIBA_IBRD" hidden="1">[23]WB!#REF!</definedName>
    <definedName name="_28B.2_B.3" localSheetId="0">#REF!</definedName>
    <definedName name="_28B.2_B.3" localSheetId="1">#REF!</definedName>
    <definedName name="_28B.2_B.3" localSheetId="3">#REF!</definedName>
    <definedName name="_28B.2_B.3" localSheetId="2">#REF!</definedName>
    <definedName name="_28B.2_B.3" localSheetId="18">#REF!</definedName>
    <definedName name="_28B.2_B.3">#REF!</definedName>
    <definedName name="_29__123Graph_XFIG_D" localSheetId="0" hidden="1">#REF!</definedName>
    <definedName name="_29__123Graph_XFIG_D" localSheetId="1" hidden="1">#REF!</definedName>
    <definedName name="_29__123Graph_XFIG_D" localSheetId="3" hidden="1">#REF!</definedName>
    <definedName name="_29__123Graph_XFIG_D" localSheetId="2" hidden="1">#REF!</definedName>
    <definedName name="_29__123Graph_XFIG_D" localSheetId="19" hidden="1">#REF!</definedName>
    <definedName name="_29__123Graph_XFIG_D" localSheetId="20" hidden="1">#REF!</definedName>
    <definedName name="_29__123Graph_XFIG_D" localSheetId="21" hidden="1">#REF!</definedName>
    <definedName name="_29__123Graph_XFIG_D" localSheetId="17" hidden="1">#REF!</definedName>
    <definedName name="_29__123Graph_XFIG_D" localSheetId="18" hidden="1">#REF!</definedName>
    <definedName name="_29__123Graph_XFIG_D" hidden="1">#REF!</definedName>
    <definedName name="_29B.4___5" localSheetId="3">#REF!</definedName>
    <definedName name="_29B.4___5" localSheetId="18">#REF!</definedName>
    <definedName name="_29B.4___5">#REF!</definedName>
    <definedName name="_2IMPRESION" localSheetId="18">#REF!</definedName>
    <definedName name="_2IMPRESION">#REF!</definedName>
    <definedName name="_2Macros_Import_.qbop" localSheetId="1">[24]!'[Macros Import].qbop'</definedName>
    <definedName name="_2Macros_Import_.qbop" localSheetId="21">[24]!'[Macros Import].qbop'</definedName>
    <definedName name="_2Macros_Import_.qbop">[24]!'[Macros Import].qbop'</definedName>
    <definedName name="_3">#N/A</definedName>
    <definedName name="_3.__No_club_de_París__Después_del_30_Jun_84" localSheetId="0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2">#REF!</definedName>
    <definedName name="_3.__No_club_de_París__Después_del_30_Jun_84" localSheetId="19">#REF!</definedName>
    <definedName name="_3.__No_club_de_París__Después_del_30_Jun_84" localSheetId="20">#REF!</definedName>
    <definedName name="_3.__No_club_de_París__Después_del_30_Jun_84" localSheetId="21">#REF!</definedName>
    <definedName name="_3.__No_club_de_París__Después_del_30_Jun_84" localSheetId="17">#REF!</definedName>
    <definedName name="_3.__No_club_de_París__Después_del_30_Jun_84" localSheetId="18">#REF!</definedName>
    <definedName name="_3.__No_club_de_París__Después_del_30_Jun_84">#REF!</definedName>
    <definedName name="_3__123Graph_ACPI_ER_LOG" localSheetId="0" hidden="1">[9]ER!#REF!</definedName>
    <definedName name="_3__123Graph_ACPI_ER_LOG" localSheetId="1" hidden="1">[9]ER!#REF!</definedName>
    <definedName name="_3__123Graph_ACPI_ER_LOG" localSheetId="3" hidden="1">[9]ER!#REF!</definedName>
    <definedName name="_3__123Graph_ACPI_ER_LOG" localSheetId="2" hidden="1">[9]ER!#REF!</definedName>
    <definedName name="_3__123Graph_ACPI_ER_LOG" localSheetId="18" hidden="1">[9]ER!#REF!</definedName>
    <definedName name="_3__123Graph_ACPI_ER_LOG" hidden="1">[9]ER!#REF!</definedName>
    <definedName name="_30__123Graph_XREALEX_WAGE" localSheetId="0" hidden="1">[25]PRIVATE!#REF!</definedName>
    <definedName name="_30__123Graph_XREALEX_WAGE" localSheetId="1" hidden="1">[25]PRIVATE!#REF!</definedName>
    <definedName name="_30__123Graph_XREALEX_WAGE" localSheetId="3" hidden="1">[25]PRIVATE!#REF!</definedName>
    <definedName name="_30__123Graph_XREALEX_WAGE" localSheetId="2" hidden="1">[25]PRIVATE!#REF!</definedName>
    <definedName name="_30__123Graph_XREALEX_WAGE" localSheetId="19" hidden="1">[26]PRIVATE!#REF!</definedName>
    <definedName name="_30__123Graph_XREALEX_WAGE" localSheetId="20" hidden="1">[26]PRIVATE!#REF!</definedName>
    <definedName name="_30__123Graph_XREALEX_WAGE" localSheetId="21" hidden="1">[26]PRIVATE!#REF!</definedName>
    <definedName name="_30__123Graph_XREALEX_WAGE" localSheetId="17" hidden="1">[25]PRIVATE!#REF!</definedName>
    <definedName name="_30__123Graph_XREALEX_WAGE" hidden="1">[25]PRIVATE!#REF!</definedName>
    <definedName name="_30CONSOL_B2" localSheetId="0">#REF!</definedName>
    <definedName name="_30CONSOL_B2" localSheetId="1">#REF!</definedName>
    <definedName name="_30CONSOL_B2" localSheetId="3">#REF!</definedName>
    <definedName name="_30CONSOL_B2" localSheetId="2">#REF!</definedName>
    <definedName name="_30CONSOL_B2" localSheetId="18">#REF!</definedName>
    <definedName name="_30CONSOL_B2">#REF!</definedName>
    <definedName name="_31CONSOL_DEPOSITS" localSheetId="0">'[27]A 11'!#REF!</definedName>
    <definedName name="_31CONSOL_DEPOSITS" localSheetId="1">'[27]A 11'!#REF!</definedName>
    <definedName name="_31CONSOL_DEPOSITS" localSheetId="3">'[27]A 11'!#REF!</definedName>
    <definedName name="_31CONSOL_DEPOSITS" localSheetId="2">'[27]A 11'!#REF!</definedName>
    <definedName name="_31CONSOL_DEPOSITS" localSheetId="18">'[27]A 11'!#REF!</definedName>
    <definedName name="_31CONSOL_DEPOSITS">'[27]A 11'!#REF!</definedName>
    <definedName name="_32FA_L" localSheetId="0">#REF!</definedName>
    <definedName name="_32FA_L" localSheetId="1">#REF!</definedName>
    <definedName name="_32FA_L" localSheetId="3">#REF!</definedName>
    <definedName name="_32FA_L" localSheetId="2">#REF!</definedName>
    <definedName name="_32FA_L" localSheetId="18">#REF!</definedName>
    <definedName name="_32FA_L">#REF!</definedName>
    <definedName name="_33GAZ_LIABS" localSheetId="0">#REF!</definedName>
    <definedName name="_33GAZ_LIABS" localSheetId="1">#REF!</definedName>
    <definedName name="_33GAZ_LIABS" localSheetId="3">#REF!</definedName>
    <definedName name="_33GAZ_LIABS" localSheetId="2">#REF!</definedName>
    <definedName name="_33GAZ_LIABS" localSheetId="18">#REF!</definedName>
    <definedName name="_33GAZ_LIABS">#REF!</definedName>
    <definedName name="_34__123Graph_XTERMS_OF_TRADE" localSheetId="3" hidden="1">#REF!</definedName>
    <definedName name="_34__123Graph_XTERMS_OF_TRADE" localSheetId="2" hidden="1">#REF!</definedName>
    <definedName name="_34__123Graph_XTERMS_OF_TRADE" localSheetId="19" hidden="1">#REF!</definedName>
    <definedName name="_34__123Graph_XTERMS_OF_TRADE" localSheetId="20" hidden="1">#REF!</definedName>
    <definedName name="_34__123Graph_XTERMS_OF_TRADE" localSheetId="21" hidden="1">#REF!</definedName>
    <definedName name="_34__123Graph_XTERMS_OF_TRADE" localSheetId="17" hidden="1">#REF!</definedName>
    <definedName name="_34__123Graph_XTERMS_OF_TRADE" localSheetId="18" hidden="1">#REF!</definedName>
    <definedName name="_34__123Graph_XTERMS_OF_TRADE" hidden="1">#REF!</definedName>
    <definedName name="_34INT_RESERVES" localSheetId="18">#REF!</definedName>
    <definedName name="_34INT_RESERVES">#REF!</definedName>
    <definedName name="_39__123Graph_BCPI_ER_LOG" localSheetId="18" hidden="1">[9]ER!#REF!</definedName>
    <definedName name="_39__123Graph_BCPI_ER_LOG" hidden="1">[9]ER!#REF!</definedName>
    <definedName name="_4">#N/A</definedName>
    <definedName name="_4__123Graph_BCPI_ER_LOG" localSheetId="18" hidden="1">[9]ER!#REF!</definedName>
    <definedName name="_4__123Graph_BCPI_ER_LOG" hidden="1">[9]ER!#REF!</definedName>
    <definedName name="_5">#N/A</definedName>
    <definedName name="_5__123Graph_BIBA_IBRD" localSheetId="18" hidden="1">[9]WB!#REF!</definedName>
    <definedName name="_5__123Graph_BIBA_IBRD" hidden="1">[9]WB!#REF!</definedName>
    <definedName name="_51__123Graph_BIBA_IBRD" localSheetId="18" hidden="1">[9]WB!#REF!</definedName>
    <definedName name="_51__123Graph_BIBA_IBRD" hidden="1">[9]WB!#REF!</definedName>
    <definedName name="_52B.2_B.3" localSheetId="0">#REF!</definedName>
    <definedName name="_52B.2_B.3" localSheetId="1">#REF!</definedName>
    <definedName name="_52B.2_B.3" localSheetId="3">#REF!</definedName>
    <definedName name="_52B.2_B.3" localSheetId="2">#REF!</definedName>
    <definedName name="_52B.2_B.3" localSheetId="18">#REF!</definedName>
    <definedName name="_52B.2_B.3">#REF!</definedName>
    <definedName name="_53B.4___5" localSheetId="0">#REF!</definedName>
    <definedName name="_53B.4___5" localSheetId="1">#REF!</definedName>
    <definedName name="_53B.4___5" localSheetId="3">#REF!</definedName>
    <definedName name="_53B.4___5" localSheetId="2">#REF!</definedName>
    <definedName name="_53B.4___5" localSheetId="18">#REF!</definedName>
    <definedName name="_53B.4___5">#REF!</definedName>
    <definedName name="_54CONSOL_B2" localSheetId="0">#REF!</definedName>
    <definedName name="_54CONSOL_B2" localSheetId="1">#REF!</definedName>
    <definedName name="_54CONSOL_B2" localSheetId="3">#REF!</definedName>
    <definedName name="_54CONSOL_B2" localSheetId="2">#REF!</definedName>
    <definedName name="_54CONSOL_B2" localSheetId="18">#REF!</definedName>
    <definedName name="_54CONSOL_B2">#REF!</definedName>
    <definedName name="_6">#N/A</definedName>
    <definedName name="_68CONSOL_DEPOSITS" localSheetId="0">'[18]A 11'!#REF!</definedName>
    <definedName name="_68CONSOL_DEPOSITS" localSheetId="1">'[18]A 11'!#REF!</definedName>
    <definedName name="_68CONSOL_DEPOSITS" localSheetId="3">'[18]A 11'!#REF!</definedName>
    <definedName name="_68CONSOL_DEPOSITS" localSheetId="2">'[18]A 11'!#REF!</definedName>
    <definedName name="_68CONSOL_DEPOSITS" localSheetId="18">'[18]A 11'!#REF!</definedName>
    <definedName name="_68CONSOL_DEPOSITS">'[18]A 11'!#REF!</definedName>
    <definedName name="_69FA_L" localSheetId="0">#REF!</definedName>
    <definedName name="_69FA_L" localSheetId="1">#REF!</definedName>
    <definedName name="_69FA_L" localSheetId="3">#REF!</definedName>
    <definedName name="_69FA_L" localSheetId="2">#REF!</definedName>
    <definedName name="_69FA_L" localSheetId="18">#REF!</definedName>
    <definedName name="_69FA_L">#REF!</definedName>
    <definedName name="_6B.2_B.3" localSheetId="0">#REF!</definedName>
    <definedName name="_6B.2_B.3" localSheetId="1">#REF!</definedName>
    <definedName name="_6B.2_B.3" localSheetId="3">#REF!</definedName>
    <definedName name="_6B.2_B.3" localSheetId="2">#REF!</definedName>
    <definedName name="_6B.2_B.3" localSheetId="18">#REF!</definedName>
    <definedName name="_6B.2_B.3">#REF!</definedName>
    <definedName name="_7">#N/A</definedName>
    <definedName name="_7__123Graph_ACPI_ER_LOG" localSheetId="0" hidden="1">[20]ER!#REF!</definedName>
    <definedName name="_7__123Graph_ACPI_ER_LOG" localSheetId="1" hidden="1">[20]ER!#REF!</definedName>
    <definedName name="_7__123Graph_ACPI_ER_LOG" localSheetId="3" hidden="1">[20]ER!#REF!</definedName>
    <definedName name="_7__123Graph_ACPI_ER_LOG" localSheetId="2" hidden="1">[20]ER!#REF!</definedName>
    <definedName name="_7__123Graph_ACPI_ER_LOG" localSheetId="19" hidden="1">[21]ER!#REF!</definedName>
    <definedName name="_7__123Graph_ACPI_ER_LOG" localSheetId="20" hidden="1">[21]ER!#REF!</definedName>
    <definedName name="_7__123Graph_ACPI_ER_LOG" localSheetId="21" hidden="1">[21]ER!#REF!</definedName>
    <definedName name="_7__123Graph_ACPI_ER_LOG" localSheetId="17" hidden="1">[20]ER!#REF!</definedName>
    <definedName name="_7__123Graph_ACPI_ER_LOG" hidden="1">[20]ER!#REF!</definedName>
    <definedName name="_70GAZ_LIABS" localSheetId="0">#REF!</definedName>
    <definedName name="_70GAZ_LIABS" localSheetId="1">#REF!</definedName>
    <definedName name="_70GAZ_LIABS" localSheetId="3">#REF!</definedName>
    <definedName name="_70GAZ_LIABS" localSheetId="2">#REF!</definedName>
    <definedName name="_70GAZ_LIABS" localSheetId="18">#REF!</definedName>
    <definedName name="_70GAZ_LIABS">#REF!</definedName>
    <definedName name="_71INT_RESERVES" localSheetId="0">#REF!</definedName>
    <definedName name="_71INT_RESERVES" localSheetId="1">#REF!</definedName>
    <definedName name="_71INT_RESERVES" localSheetId="3">#REF!</definedName>
    <definedName name="_71INT_RESERVES" localSheetId="2">#REF!</definedName>
    <definedName name="_71INT_RESERVES" localSheetId="18">#REF!</definedName>
    <definedName name="_71INT_RESERVES">#REF!</definedName>
    <definedName name="_7B.4___5" localSheetId="0">#REF!</definedName>
    <definedName name="_7B.4___5" localSheetId="1">#REF!</definedName>
    <definedName name="_7B.4___5" localSheetId="3">#REF!</definedName>
    <definedName name="_7B.4___5" localSheetId="2">#REF!</definedName>
    <definedName name="_7B.4___5" localSheetId="18">#REF!</definedName>
    <definedName name="_7B.4___5">#REF!</definedName>
    <definedName name="_8">#N/A</definedName>
    <definedName name="_88" localSheetId="0">#REF!</definedName>
    <definedName name="_88" localSheetId="1">#REF!</definedName>
    <definedName name="_88" localSheetId="3">#REF!</definedName>
    <definedName name="_88" localSheetId="2">#REF!</definedName>
    <definedName name="_88" localSheetId="19">#REF!</definedName>
    <definedName name="_88" localSheetId="20">#REF!</definedName>
    <definedName name="_88" localSheetId="21">#REF!</definedName>
    <definedName name="_88" localSheetId="17">#REF!</definedName>
    <definedName name="_88" localSheetId="18">#REF!</definedName>
    <definedName name="_88">#REF!</definedName>
    <definedName name="_89" localSheetId="3">#REF!</definedName>
    <definedName name="_89" localSheetId="2">#REF!</definedName>
    <definedName name="_89" localSheetId="19">#REF!</definedName>
    <definedName name="_89" localSheetId="20">#REF!</definedName>
    <definedName name="_89" localSheetId="21">#REF!</definedName>
    <definedName name="_89" localSheetId="17">#REF!</definedName>
    <definedName name="_89" localSheetId="18">#REF!</definedName>
    <definedName name="_89">#REF!</definedName>
    <definedName name="_8CONSOL_B2" localSheetId="3">#REF!</definedName>
    <definedName name="_8CONSOL_B2" localSheetId="18">#REF!</definedName>
    <definedName name="_8CONSOL_B2">#REF!</definedName>
    <definedName name="_9CONSOL_DEPOSITS" localSheetId="3">'[28]A 11'!#REF!</definedName>
    <definedName name="_9CONSOL_DEPOSITS" localSheetId="18">'[28]A 11'!#REF!</definedName>
    <definedName name="_9CONSOL_DEPOSITS">'[28]A 11'!#REF!</definedName>
    <definedName name="_aaV110" localSheetId="3">[29]QNEWLOR!#REF!</definedName>
    <definedName name="_aaV110" localSheetId="19">[30]QNEWLOR!#REF!</definedName>
    <definedName name="_aaV110" localSheetId="20">[30]QNEWLOR!#REF!</definedName>
    <definedName name="_aaV110" localSheetId="21">[30]QNEWLOR!#REF!</definedName>
    <definedName name="_aaV110" localSheetId="17">[29]QNEWLOR!#REF!</definedName>
    <definedName name="_aaV110">[29]QNEWLOR!#REF!</definedName>
    <definedName name="_aIV114" localSheetId="3">[29]QNEWLOR!#REF!</definedName>
    <definedName name="_aIV114" localSheetId="19">[30]QNEWLOR!#REF!</definedName>
    <definedName name="_aIV114" localSheetId="20">[30]QNEWLOR!#REF!</definedName>
    <definedName name="_aIV114" localSheetId="21">[30]QNEWLOR!#REF!</definedName>
    <definedName name="_aIV114" localSheetId="17">[29]QNEWLOR!#REF!</definedName>
    <definedName name="_aIV114">[29]QNEWLOR!#REF!</definedName>
    <definedName name="_aIV190" localSheetId="3">[29]QNEWLOR!#REF!</definedName>
    <definedName name="_aIV190">[29]QNEWLOR!#REF!</definedName>
    <definedName name="_AUS1" localSheetId="0">#REF!</definedName>
    <definedName name="_AUS1" localSheetId="1">#REF!</definedName>
    <definedName name="_AUS1" localSheetId="3">#REF!</definedName>
    <definedName name="_AUS1" localSheetId="2">#REF!</definedName>
    <definedName name="_AUS1" localSheetId="19">#REF!</definedName>
    <definedName name="_AUS1" localSheetId="20">#REF!</definedName>
    <definedName name="_AUS1" localSheetId="21">#REF!</definedName>
    <definedName name="_AUS1" localSheetId="17">#REF!</definedName>
    <definedName name="_AUS1" localSheetId="18">#REF!</definedName>
    <definedName name="_AUS1">#REF!</definedName>
    <definedName name="_bla2" localSheetId="3" hidden="1">#REF!</definedName>
    <definedName name="_bla2" localSheetId="2" hidden="1">#REF!</definedName>
    <definedName name="_bla2" localSheetId="19" hidden="1">#REF!</definedName>
    <definedName name="_bla2" localSheetId="20" hidden="1">#REF!</definedName>
    <definedName name="_bla2" localSheetId="21" hidden="1">#REF!</definedName>
    <definedName name="_bla2" localSheetId="17" hidden="1">#REF!</definedName>
    <definedName name="_bla2" localSheetId="18" hidden="1">#REF!</definedName>
    <definedName name="_bla2" hidden="1">#REF!</definedName>
    <definedName name="_bla3" localSheetId="3" hidden="1">#REF!</definedName>
    <definedName name="_bla3" localSheetId="2" hidden="1">#REF!</definedName>
    <definedName name="_bla3" localSheetId="19" hidden="1">#REF!</definedName>
    <definedName name="_bla3" localSheetId="20" hidden="1">#REF!</definedName>
    <definedName name="_bla3" localSheetId="21" hidden="1">#REF!</definedName>
    <definedName name="_bla3" localSheetId="17" hidden="1">#REF!</definedName>
    <definedName name="_bla3" localSheetId="18" hidden="1">#REF!</definedName>
    <definedName name="_bla3" hidden="1">#REF!</definedName>
    <definedName name="_bla4" localSheetId="2" hidden="1">#REF!</definedName>
    <definedName name="_bla4" localSheetId="19" hidden="1">#REF!</definedName>
    <definedName name="_bla4" localSheetId="20" hidden="1">#REF!</definedName>
    <definedName name="_bla4" localSheetId="21" hidden="1">#REF!</definedName>
    <definedName name="_bla4" localSheetId="18" hidden="1">#REF!</definedName>
    <definedName name="_bla4" hidden="1">#REF!</definedName>
    <definedName name="_BOP2" localSheetId="18">[31]BoP!#REF!</definedName>
    <definedName name="_BOP2">[31]BoP!#REF!</definedName>
    <definedName name="_D" localSheetId="0">#REF!</definedName>
    <definedName name="_D" localSheetId="1">#REF!</definedName>
    <definedName name="_D" localSheetId="3">#REF!</definedName>
    <definedName name="_D" localSheetId="2">#REF!</definedName>
    <definedName name="_D" localSheetId="18">#REF!</definedName>
    <definedName name="_D">#REF!</definedName>
    <definedName name="_DEG1" localSheetId="0">#REF!</definedName>
    <definedName name="_DEG1" localSheetId="1">#REF!</definedName>
    <definedName name="_DEG1" localSheetId="3">#REF!</definedName>
    <definedName name="_DEG1" localSheetId="2">#REF!</definedName>
    <definedName name="_DEG1" localSheetId="19">#REF!</definedName>
    <definedName name="_DEG1" localSheetId="20">#REF!</definedName>
    <definedName name="_DEG1" localSheetId="21">#REF!</definedName>
    <definedName name="_DEG1" localSheetId="18">#REF!</definedName>
    <definedName name="_DEG1">#REF!</definedName>
    <definedName name="_DKR1" localSheetId="3">#REF!</definedName>
    <definedName name="_DKR1" localSheetId="2">#REF!</definedName>
    <definedName name="_DKR1" localSheetId="19">#REF!</definedName>
    <definedName name="_DKR1" localSheetId="20">#REF!</definedName>
    <definedName name="_DKR1" localSheetId="21">#REF!</definedName>
    <definedName name="_DKR1" localSheetId="18">#REF!</definedName>
    <definedName name="_DKR1">#REF!</definedName>
    <definedName name="_DLX1.EMA" localSheetId="2">#REF!</definedName>
    <definedName name="_DLX1.EMA" localSheetId="19">#REF!</definedName>
    <definedName name="_DLX1.EMA" localSheetId="20">#REF!</definedName>
    <definedName name="_DLX1.EMA" localSheetId="21">#REF!</definedName>
    <definedName name="_DLX1.EMA" localSheetId="18">#REF!</definedName>
    <definedName name="_DLX1.EMA">#REF!</definedName>
    <definedName name="_DLX1.EMG" localSheetId="2">#REF!</definedName>
    <definedName name="_DLX1.EMG" localSheetId="19">#REF!</definedName>
    <definedName name="_DLX1.EMG" localSheetId="20">#REF!</definedName>
    <definedName name="_DLX1.EMG" localSheetId="21">#REF!</definedName>
    <definedName name="_DLX1.EMG" localSheetId="18">#REF!</definedName>
    <definedName name="_DLX1.EMG">#REF!</definedName>
    <definedName name="_DLX10.EMA" localSheetId="2">#REF!</definedName>
    <definedName name="_DLX10.EMA" localSheetId="19">#REF!</definedName>
    <definedName name="_DLX10.EMA" localSheetId="20">#REF!</definedName>
    <definedName name="_DLX10.EMA" localSheetId="21">#REF!</definedName>
    <definedName name="_DLX10.EMA" localSheetId="18">#REF!</definedName>
    <definedName name="_DLX10.EMA">#REF!</definedName>
    <definedName name="_DLX11.EMA" localSheetId="2">#REF!</definedName>
    <definedName name="_DLX11.EMA" localSheetId="19">#REF!</definedName>
    <definedName name="_DLX11.EMA" localSheetId="20">#REF!</definedName>
    <definedName name="_DLX11.EMA" localSheetId="21">#REF!</definedName>
    <definedName name="_DLX11.EMA" localSheetId="18">#REF!</definedName>
    <definedName name="_DLX11.EMA">#REF!</definedName>
    <definedName name="_DLX12.EMA" localSheetId="2">#REF!</definedName>
    <definedName name="_DLX12.EMA" localSheetId="19">#REF!</definedName>
    <definedName name="_DLX12.EMA" localSheetId="20">#REF!</definedName>
    <definedName name="_DLX12.EMA" localSheetId="21">#REF!</definedName>
    <definedName name="_DLX12.EMA" localSheetId="18">#REF!</definedName>
    <definedName name="_DLX12.EMA">#REF!</definedName>
    <definedName name="_DLX13.EMA" localSheetId="2">#REF!</definedName>
    <definedName name="_DLX13.EMA" localSheetId="19">#REF!</definedName>
    <definedName name="_DLX13.EMA" localSheetId="20">#REF!</definedName>
    <definedName name="_DLX13.EMA" localSheetId="21">#REF!</definedName>
    <definedName name="_DLX13.EMA" localSheetId="18">#REF!</definedName>
    <definedName name="_DLX13.EMA">#REF!</definedName>
    <definedName name="_DLX14.EMA" localSheetId="2">#REF!</definedName>
    <definedName name="_DLX14.EMA" localSheetId="19">#REF!</definedName>
    <definedName name="_DLX14.EMA" localSheetId="20">#REF!</definedName>
    <definedName name="_DLX14.EMA" localSheetId="21">#REF!</definedName>
    <definedName name="_DLX14.EMA" localSheetId="18">#REF!</definedName>
    <definedName name="_DLX14.EMA">#REF!</definedName>
    <definedName name="_DLX16.EMA" localSheetId="2">#REF!</definedName>
    <definedName name="_DLX16.EMA" localSheetId="19">#REF!</definedName>
    <definedName name="_DLX16.EMA" localSheetId="20">#REF!</definedName>
    <definedName name="_DLX16.EMA" localSheetId="21">#REF!</definedName>
    <definedName name="_DLX16.EMA" localSheetId="18">#REF!</definedName>
    <definedName name="_DLX16.EMA">#REF!</definedName>
    <definedName name="_DLX2.EMA" localSheetId="0">#REF!,#REF!</definedName>
    <definedName name="_DLX2.EMA" localSheetId="1">#REF!,#REF!</definedName>
    <definedName name="_DLX2.EMA" localSheetId="3">#REF!,#REF!</definedName>
    <definedName name="_DLX2.EMA" localSheetId="2">#REF!,#REF!</definedName>
    <definedName name="_DLX2.EMA" localSheetId="19">#REF!,#REF!</definedName>
    <definedName name="_DLX2.EMA" localSheetId="20">#REF!,#REF!</definedName>
    <definedName name="_DLX2.EMA" localSheetId="21">#REF!,#REF!</definedName>
    <definedName name="_DLX2.EMA" localSheetId="17">#REF!,#REF!</definedName>
    <definedName name="_DLX2.EMA" localSheetId="18">#REF!,#REF!</definedName>
    <definedName name="_DLX2.EMA">#REF!,#REF!</definedName>
    <definedName name="_DLX2.EMG" localSheetId="0">#REF!</definedName>
    <definedName name="_DLX2.EMG" localSheetId="1">#REF!</definedName>
    <definedName name="_DLX2.EMG" localSheetId="3">#REF!</definedName>
    <definedName name="_DLX2.EMG" localSheetId="2">#REF!</definedName>
    <definedName name="_DLX2.EMG" localSheetId="19">#REF!</definedName>
    <definedName name="_DLX2.EMG" localSheetId="20">#REF!</definedName>
    <definedName name="_DLX2.EMG" localSheetId="21">#REF!</definedName>
    <definedName name="_DLX2.EMG" localSheetId="17">#REF!</definedName>
    <definedName name="_DLX2.EMG" localSheetId="18">#REF!</definedName>
    <definedName name="_DLX2.EMG">#REF!</definedName>
    <definedName name="_DLX4.EMA" localSheetId="3">#REF!</definedName>
    <definedName name="_DLX4.EMA" localSheetId="2">#REF!</definedName>
    <definedName name="_DLX4.EMA" localSheetId="19">#REF!</definedName>
    <definedName name="_DLX4.EMA" localSheetId="20">#REF!</definedName>
    <definedName name="_DLX4.EMA" localSheetId="21">#REF!</definedName>
    <definedName name="_DLX4.EMA" localSheetId="17">#REF!</definedName>
    <definedName name="_DLX4.EMA" localSheetId="18">#REF!</definedName>
    <definedName name="_DLX4.EMA">#REF!</definedName>
    <definedName name="_DLX4.EMG" localSheetId="3">#REF!</definedName>
    <definedName name="_DLX4.EMG" localSheetId="2">#REF!</definedName>
    <definedName name="_DLX4.EMG" localSheetId="19">#REF!</definedName>
    <definedName name="_DLX4.EMG" localSheetId="20">#REF!</definedName>
    <definedName name="_DLX4.EMG" localSheetId="21">#REF!</definedName>
    <definedName name="_DLX4.EMG" localSheetId="17">#REF!</definedName>
    <definedName name="_DLX4.EMG" localSheetId="18">#REF!</definedName>
    <definedName name="_DLX4.EMG">#REF!</definedName>
    <definedName name="_DLX5.EMA" localSheetId="2">#REF!</definedName>
    <definedName name="_DLX5.EMA" localSheetId="19">#REF!</definedName>
    <definedName name="_DLX5.EMA" localSheetId="20">#REF!</definedName>
    <definedName name="_DLX5.EMA" localSheetId="21">#REF!</definedName>
    <definedName name="_DLX5.EMA" localSheetId="18">#REF!</definedName>
    <definedName name="_DLX5.EMA">#REF!</definedName>
    <definedName name="_DLX6.EMA" localSheetId="2">#REF!</definedName>
    <definedName name="_DLX6.EMA" localSheetId="19">#REF!</definedName>
    <definedName name="_DLX6.EMA" localSheetId="20">#REF!</definedName>
    <definedName name="_DLX6.EMA" localSheetId="21">#REF!</definedName>
    <definedName name="_DLX6.EMA" localSheetId="18">#REF!</definedName>
    <definedName name="_DLX6.EMA">#REF!</definedName>
    <definedName name="_DLX7.EMA" localSheetId="2">#REF!</definedName>
    <definedName name="_DLX7.EMA" localSheetId="19">#REF!</definedName>
    <definedName name="_DLX7.EMA" localSheetId="20">#REF!</definedName>
    <definedName name="_DLX7.EMA" localSheetId="21">#REF!</definedName>
    <definedName name="_DLX7.EMA" localSheetId="18">#REF!</definedName>
    <definedName name="_DLX7.EMA">#REF!</definedName>
    <definedName name="_DLX8.EMA" localSheetId="2">#REF!</definedName>
    <definedName name="_DLX8.EMA" localSheetId="19">#REF!</definedName>
    <definedName name="_DLX8.EMA" localSheetId="20">#REF!</definedName>
    <definedName name="_DLX8.EMA" localSheetId="21">#REF!</definedName>
    <definedName name="_DLX8.EMA" localSheetId="18">#REF!</definedName>
    <definedName name="_DLX8.EMA">#REF!</definedName>
    <definedName name="_DLX9.EMA" localSheetId="2">#REF!</definedName>
    <definedName name="_DLX9.EMA" localSheetId="19">#REF!</definedName>
    <definedName name="_DLX9.EMA" localSheetId="20">#REF!</definedName>
    <definedName name="_DLX9.EMA" localSheetId="21">#REF!</definedName>
    <definedName name="_DLX9.EMA" localSheetId="18">#REF!</definedName>
    <definedName name="_DLX9.EMA">#REF!</definedName>
    <definedName name="_ECU1" localSheetId="2">#REF!</definedName>
    <definedName name="_ECU1" localSheetId="19">#REF!</definedName>
    <definedName name="_ECU1" localSheetId="20">#REF!</definedName>
    <definedName name="_ECU1" localSheetId="21">#REF!</definedName>
    <definedName name="_ECU1" localSheetId="18">#REF!</definedName>
    <definedName name="_ECU1">#REF!</definedName>
    <definedName name="_END94" localSheetId="18">#REF!</definedName>
    <definedName name="_END94">#REF!</definedName>
    <definedName name="_ESC1" localSheetId="2">#REF!</definedName>
    <definedName name="_ESC1" localSheetId="19">#REF!</definedName>
    <definedName name="_ESC1" localSheetId="20">#REF!</definedName>
    <definedName name="_ESC1" localSheetId="21">#REF!</definedName>
    <definedName name="_ESC1" localSheetId="18">#REF!</definedName>
    <definedName name="_ESC1">#REF!</definedName>
    <definedName name="_EX9596" localSheetId="2">#REF!</definedName>
    <definedName name="_EX9596" localSheetId="19">#REF!</definedName>
    <definedName name="_EX9596" localSheetId="20">#REF!</definedName>
    <definedName name="_EX9596" localSheetId="21">#REF!</definedName>
    <definedName name="_EX9596" localSheetId="18">#REF!</definedName>
    <definedName name="_EX9596">#REF!</definedName>
    <definedName name="_F" localSheetId="18" hidden="1">'[32]Fax a enviar'!#REF!</definedName>
    <definedName name="_F" hidden="1">'[32]Fax a enviar'!#REF!</definedName>
    <definedName name="_FAL1" localSheetId="0">#REF!</definedName>
    <definedName name="_FAL1" localSheetId="1">#REF!</definedName>
    <definedName name="_FAL1" localSheetId="3">#REF!</definedName>
    <definedName name="_FAL1" localSheetId="2">#REF!</definedName>
    <definedName name="_FAL1" localSheetId="19">#REF!</definedName>
    <definedName name="_FAL1" localSheetId="20">#REF!</definedName>
    <definedName name="_FAL1" localSheetId="21">#REF!</definedName>
    <definedName name="_FAL1" localSheetId="17">#REF!</definedName>
    <definedName name="_FAL1" localSheetId="18">#REF!</definedName>
    <definedName name="_FAL1">#REF!</definedName>
    <definedName name="_FAL2" localSheetId="3">#REF!</definedName>
    <definedName name="_FAL2" localSheetId="2">#REF!</definedName>
    <definedName name="_FAL2" localSheetId="19">#REF!</definedName>
    <definedName name="_FAL2" localSheetId="20">#REF!</definedName>
    <definedName name="_FAL2" localSheetId="21">#REF!</definedName>
    <definedName name="_FAL2" localSheetId="17">#REF!</definedName>
    <definedName name="_FAL2" localSheetId="18">#REF!</definedName>
    <definedName name="_FAL2">#REF!</definedName>
    <definedName name="_FAL3" localSheetId="3">#REF!</definedName>
    <definedName name="_FAL3" localSheetId="2">#REF!</definedName>
    <definedName name="_FAL3" localSheetId="19">#REF!</definedName>
    <definedName name="_FAL3" localSheetId="20">#REF!</definedName>
    <definedName name="_FAL3" localSheetId="21">#REF!</definedName>
    <definedName name="_FAL3" localSheetId="17">#REF!</definedName>
    <definedName name="_FAL3" localSheetId="18">#REF!</definedName>
    <definedName name="_FAL3">#REF!</definedName>
    <definedName name="_FAL4" localSheetId="2">#REF!</definedName>
    <definedName name="_FAL4" localSheetId="19">#REF!</definedName>
    <definedName name="_FAL4" localSheetId="20">#REF!</definedName>
    <definedName name="_FAL4" localSheetId="21">#REF!</definedName>
    <definedName name="_FAL4" localSheetId="18">#REF!</definedName>
    <definedName name="_FAL4">#REF!</definedName>
    <definedName name="_FAL5" localSheetId="2">#REF!</definedName>
    <definedName name="_FAL5" localSheetId="19">#REF!</definedName>
    <definedName name="_FAL5" localSheetId="20">#REF!</definedName>
    <definedName name="_FAL5" localSheetId="21">#REF!</definedName>
    <definedName name="_FAL5" localSheetId="18">#REF!</definedName>
    <definedName name="_FAL5">#REF!</definedName>
    <definedName name="_FAL6" localSheetId="2">#REF!</definedName>
    <definedName name="_FAL6" localSheetId="19">#REF!</definedName>
    <definedName name="_FAL6" localSheetId="20">#REF!</definedName>
    <definedName name="_FAL6" localSheetId="21">#REF!</definedName>
    <definedName name="_FAL6" localSheetId="18">#REF!</definedName>
    <definedName name="_FAL6">#REF!</definedName>
    <definedName name="_FAL7" localSheetId="2">#REF!</definedName>
    <definedName name="_FAL7" localSheetId="19">#REF!</definedName>
    <definedName name="_FAL7" localSheetId="20">#REF!</definedName>
    <definedName name="_FAL7" localSheetId="21">#REF!</definedName>
    <definedName name="_FAL7" localSheetId="18">#REF!</definedName>
    <definedName name="_FAL7">#REF!</definedName>
    <definedName name="_FAL89" localSheetId="2">#REF!</definedName>
    <definedName name="_FAL89" localSheetId="19">#REF!</definedName>
    <definedName name="_FAL89" localSheetId="20">#REF!</definedName>
    <definedName name="_FAL89" localSheetId="21">#REF!</definedName>
    <definedName name="_FAL89" localSheetId="18">#REF!</definedName>
    <definedName name="_FAL89">#REF!</definedName>
    <definedName name="_Fill" localSheetId="2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18" hidden="1">#REF!</definedName>
    <definedName name="_Fill" hidden="1">#REF!</definedName>
    <definedName name="_Fill1" localSheetId="2" hidden="1">#REF!</definedName>
    <definedName name="_Fill1" localSheetId="19" hidden="1">#REF!</definedName>
    <definedName name="_Fill1" localSheetId="20" hidden="1">#REF!</definedName>
    <definedName name="_Fill1" localSheetId="21" hidden="1">#REF!</definedName>
    <definedName name="_Fill1" localSheetId="18" hidden="1">#REF!</definedName>
    <definedName name="_Fill1" hidden="1">#REF!</definedName>
    <definedName name="_xlnm._FilterDatabase" localSheetId="20" hidden="1">'Tabla 11'!$G$1:$G$129</definedName>
    <definedName name="_xlnm._FilterDatabase" localSheetId="21" hidden="1">'Tabla 12'!$G$4:$G$80</definedName>
    <definedName name="_xlnm._FilterDatabase" localSheetId="17" hidden="1">'Tabla 8'!$B$2:$M$4</definedName>
    <definedName name="_xlnm._FilterDatabase" hidden="1">[33]C!$P$428:$T$428</definedName>
    <definedName name="_FMK1" localSheetId="0">#REF!</definedName>
    <definedName name="_FMK1" localSheetId="1">#REF!</definedName>
    <definedName name="_FMK1" localSheetId="3">#REF!</definedName>
    <definedName name="_FMK1" localSheetId="2">#REF!</definedName>
    <definedName name="_FMK1" localSheetId="19">#REF!</definedName>
    <definedName name="_FMK1" localSheetId="20">#REF!</definedName>
    <definedName name="_FMK1" localSheetId="21">#REF!</definedName>
    <definedName name="_FMK1" localSheetId="17">#REF!</definedName>
    <definedName name="_FMK1" localSheetId="18">#REF!</definedName>
    <definedName name="_FMK1">#REF!</definedName>
    <definedName name="_IKR1" localSheetId="3">#REF!</definedName>
    <definedName name="_IKR1" localSheetId="2">#REF!</definedName>
    <definedName name="_IKR1" localSheetId="19">#REF!</definedName>
    <definedName name="_IKR1" localSheetId="20">#REF!</definedName>
    <definedName name="_IKR1" localSheetId="21">#REF!</definedName>
    <definedName name="_IKR1" localSheetId="17">#REF!</definedName>
    <definedName name="_IKR1" localSheetId="18">#REF!</definedName>
    <definedName name="_IKR1">#REF!</definedName>
    <definedName name="_IRP1" localSheetId="3">#REF!</definedName>
    <definedName name="_IRP1" localSheetId="2">#REF!</definedName>
    <definedName name="_IRP1" localSheetId="19">#REF!</definedName>
    <definedName name="_IRP1" localSheetId="20">#REF!</definedName>
    <definedName name="_IRP1" localSheetId="21">#REF!</definedName>
    <definedName name="_IRP1" localSheetId="17">#REF!</definedName>
    <definedName name="_IRP1" localSheetId="18">#REF!</definedName>
    <definedName name="_IRP1">#REF!</definedName>
    <definedName name="_Key1" localSheetId="2" hidden="1">#REF!</definedName>
    <definedName name="_Key1" localSheetId="19" hidden="1">#REF!</definedName>
    <definedName name="_Key1" localSheetId="20" hidden="1">#REF!</definedName>
    <definedName name="_Key1" localSheetId="21" hidden="1">#REF!</definedName>
    <definedName name="_Key1" localSheetId="18" hidden="1">#REF!</definedName>
    <definedName name="_Key1" hidden="1">#REF!</definedName>
    <definedName name="_Key2" localSheetId="2" hidden="1">#REF!</definedName>
    <definedName name="_Key2" localSheetId="19" hidden="1">#REF!</definedName>
    <definedName name="_Key2" localSheetId="20" hidden="1">#REF!</definedName>
    <definedName name="_Key2" localSheetId="21" hidden="1">#REF!</definedName>
    <definedName name="_Key2" localSheetId="18" hidden="1">#REF!</definedName>
    <definedName name="_Key2" hidden="1">#REF!</definedName>
    <definedName name="_LIT1" localSheetId="2">#REF!</definedName>
    <definedName name="_LIT1" localSheetId="19">#REF!</definedName>
    <definedName name="_LIT1" localSheetId="20">#REF!</definedName>
    <definedName name="_LIT1" localSheetId="21">#REF!</definedName>
    <definedName name="_LIT1" localSheetId="18">#REF!</definedName>
    <definedName name="_LIT1">#REF!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'[34]Fax a enviar'!#REF!</definedName>
    <definedName name="_MatMult_AxB" hidden="1">'[34]Fax a enviar'!#REF!</definedName>
    <definedName name="_MatMult_B" hidden="1">'[34]Fax a enviar'!#REF!</definedName>
    <definedName name="_MEX1" localSheetId="0">#REF!</definedName>
    <definedName name="_MEX1" localSheetId="1">#REF!</definedName>
    <definedName name="_MEX1" localSheetId="3">#REF!</definedName>
    <definedName name="_MEX1" localSheetId="2">#REF!</definedName>
    <definedName name="_MEX1" localSheetId="19">#REF!</definedName>
    <definedName name="_MEX1" localSheetId="20">#REF!</definedName>
    <definedName name="_MEX1" localSheetId="21">#REF!</definedName>
    <definedName name="_MEX1" localSheetId="17">#REF!</definedName>
    <definedName name="_MEX1" localSheetId="18">#REF!</definedName>
    <definedName name="_MEX1">#REF!</definedName>
    <definedName name="_Order1" localSheetId="0" hidden="1">0</definedName>
    <definedName name="_Order1" localSheetId="1" hidden="1">0</definedName>
    <definedName name="_Order1" localSheetId="3" hidden="1">0</definedName>
    <definedName name="_Order1" localSheetId="2" hidden="1">255</definedName>
    <definedName name="_Order1" localSheetId="17" hidden="1">0</definedName>
    <definedName name="_Order1" localSheetId="18" hidden="1">0</definedName>
    <definedName name="_Order1" hidden="1">255</definedName>
    <definedName name="_Order2" hidden="1">255</definedName>
    <definedName name="_P" localSheetId="0">#REF!</definedName>
    <definedName name="_P" localSheetId="1">#REF!</definedName>
    <definedName name="_P" localSheetId="3">#REF!</definedName>
    <definedName name="_P" localSheetId="2">#REF!</definedName>
    <definedName name="_P" localSheetId="18">#REF!</definedName>
    <definedName name="_P">#REF!</definedName>
    <definedName name="_Parse_Out" localSheetId="0" hidden="1">#REF!</definedName>
    <definedName name="_Parse_Out" localSheetId="1" hidden="1">#REF!</definedName>
    <definedName name="_Parse_Out" localSheetId="3" hidden="1">#REF!</definedName>
    <definedName name="_Parse_Out" localSheetId="2" hidden="1">#REF!</definedName>
    <definedName name="_Parse_Out" localSheetId="19" hidden="1">#REF!</definedName>
    <definedName name="_Parse_Out" localSheetId="20" hidden="1">#REF!</definedName>
    <definedName name="_Parse_Out" localSheetId="21" hidden="1">#REF!</definedName>
    <definedName name="_Parse_Out" localSheetId="17" hidden="1">#REF!</definedName>
    <definedName name="_Parse_Out" localSheetId="18" hidden="1">#REF!</definedName>
    <definedName name="_Parse_Out" hidden="1">#REF!</definedName>
    <definedName name="_PTA1" localSheetId="3">#REF!</definedName>
    <definedName name="_PTA1" localSheetId="2">#REF!</definedName>
    <definedName name="_PTA1" localSheetId="19">#REF!</definedName>
    <definedName name="_PTA1" localSheetId="20">#REF!</definedName>
    <definedName name="_PTA1" localSheetId="21">#REF!</definedName>
    <definedName name="_PTA1" localSheetId="17">#REF!</definedName>
    <definedName name="_PTA1" localSheetId="18">#REF!</definedName>
    <definedName name="_PTA1">#REF!</definedName>
    <definedName name="_qV196" localSheetId="3">[29]QNEWLOR!#REF!</definedName>
    <definedName name="_qV196" localSheetId="19">[30]QNEWLOR!#REF!</definedName>
    <definedName name="_qV196" localSheetId="20">[30]QNEWLOR!#REF!</definedName>
    <definedName name="_qV196" localSheetId="21">[30]QNEWLOR!#REF!</definedName>
    <definedName name="_qV196" localSheetId="17">[29]QNEWLOR!#REF!</definedName>
    <definedName name="_qV196">[29]QNEWLOR!#REF!</definedName>
    <definedName name="_ref2" localSheetId="0">#REF!</definedName>
    <definedName name="_ref2" localSheetId="1">#REF!</definedName>
    <definedName name="_ref2" localSheetId="3">#REF!</definedName>
    <definedName name="_ref2" localSheetId="2">#REF!</definedName>
    <definedName name="_ref2" localSheetId="19">#REF!</definedName>
    <definedName name="_ref2" localSheetId="20">#REF!</definedName>
    <definedName name="_ref2" localSheetId="21">#REF!</definedName>
    <definedName name="_ref2" localSheetId="17">#REF!</definedName>
    <definedName name="_ref2" localSheetId="18">#REF!</definedName>
    <definedName name="_ref2">#REF!</definedName>
    <definedName name="_Regression_Int" hidden="1">1</definedName>
    <definedName name="_Regression_Out" localSheetId="0" hidden="1">#REF!</definedName>
    <definedName name="_Regression_Out" localSheetId="1" hidden="1">#REF!</definedName>
    <definedName name="_Regression_Out" localSheetId="3" hidden="1">#REF!</definedName>
    <definedName name="_Regression_Out" localSheetId="2" hidden="1">#REF!</definedName>
    <definedName name="_Regression_Out" localSheetId="19" hidden="1">#REF!</definedName>
    <definedName name="_Regression_Out" localSheetId="20" hidden="1">#REF!</definedName>
    <definedName name="_Regression_Out" localSheetId="21" hidden="1">#REF!</definedName>
    <definedName name="_Regression_Out" localSheetId="17" hidden="1">#REF!</definedName>
    <definedName name="_Regression_Out" localSheetId="18" hidden="1">#REF!</definedName>
    <definedName name="_Regression_Out" hidden="1">#REF!</definedName>
    <definedName name="_Regression_X" localSheetId="3" hidden="1">#REF!</definedName>
    <definedName name="_Regression_X" localSheetId="2" hidden="1">#REF!</definedName>
    <definedName name="_Regression_X" localSheetId="19" hidden="1">#REF!</definedName>
    <definedName name="_Regression_X" localSheetId="20" hidden="1">#REF!</definedName>
    <definedName name="_Regression_X" localSheetId="21" hidden="1">#REF!</definedName>
    <definedName name="_Regression_X" localSheetId="17" hidden="1">#REF!</definedName>
    <definedName name="_Regression_X" localSheetId="18" hidden="1">#REF!</definedName>
    <definedName name="_Regression_X" hidden="1">#REF!</definedName>
    <definedName name="_Regression_Y" localSheetId="3" hidden="1">#REF!</definedName>
    <definedName name="_Regression_Y" localSheetId="2" hidden="1">#REF!</definedName>
    <definedName name="_Regression_Y" localSheetId="19" hidden="1">#REF!</definedName>
    <definedName name="_Regression_Y" localSheetId="20" hidden="1">#REF!</definedName>
    <definedName name="_Regression_Y" localSheetId="21" hidden="1">#REF!</definedName>
    <definedName name="_Regression_Y" localSheetId="17" hidden="1">#REF!</definedName>
    <definedName name="_Regression_Y" localSheetId="18" hidden="1">#REF!</definedName>
    <definedName name="_Regression_Y" hidden="1">#REF!</definedName>
    <definedName name="_RES2" localSheetId="3">[31]RES!#REF!</definedName>
    <definedName name="_RES2" localSheetId="18">[31]RES!#REF!</definedName>
    <definedName name="_RES2">[31]RES!#REF!</definedName>
    <definedName name="_ROS1">#N/A</definedName>
    <definedName name="_ROS2">#N/A</definedName>
    <definedName name="_ROS3">#N/A</definedName>
    <definedName name="_ROS4">#N/A</definedName>
    <definedName name="_SAR1" localSheetId="0">#REF!</definedName>
    <definedName name="_SAR1" localSheetId="1">#REF!</definedName>
    <definedName name="_SAR1" localSheetId="3">#REF!</definedName>
    <definedName name="_SAR1" localSheetId="2">#REF!</definedName>
    <definedName name="_SAR1" localSheetId="19">#REF!</definedName>
    <definedName name="_SAR1" localSheetId="20">#REF!</definedName>
    <definedName name="_SAR1" localSheetId="21">#REF!</definedName>
    <definedName name="_SAR1" localSheetId="17">#REF!</definedName>
    <definedName name="_SAR1" localSheetId="18">#REF!</definedName>
    <definedName name="_SAR1">#REF!</definedName>
    <definedName name="_Sort" localSheetId="3" hidden="1">#REF!</definedName>
    <definedName name="_Sort" localSheetId="2" hidden="1">#REF!</definedName>
    <definedName name="_Sort" localSheetId="19" hidden="1">#REF!</definedName>
    <definedName name="_Sort" localSheetId="20" hidden="1">#REF!</definedName>
    <definedName name="_Sort" localSheetId="21" hidden="1">#REF!</definedName>
    <definedName name="_Sort" localSheetId="17" hidden="1">#REF!</definedName>
    <definedName name="_Sort" localSheetId="18" hidden="1">#REF!</definedName>
    <definedName name="_Sort" hidden="1">#REF!</definedName>
    <definedName name="_SRT11" localSheetId="0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2" hidden="1">{"Minpmon",#N/A,FALSE,"Monthinput"}</definedName>
    <definedName name="_SRT11" localSheetId="19" hidden="1">{"Minpmon",#N/A,FALSE,"Monthinput"}</definedName>
    <definedName name="_SRT11" localSheetId="20" hidden="1">{"Minpmon",#N/A,FALSE,"Monthinput"}</definedName>
    <definedName name="_SRT11" localSheetId="21" hidden="1">{"Minpmon",#N/A,FALSE,"Monthinput"}</definedName>
    <definedName name="_SRT11" localSheetId="22" hidden="1">{"Minpmon",#N/A,FALSE,"Monthinput"}</definedName>
    <definedName name="_SRT11" localSheetId="16" hidden="1">{"Minpmon",#N/A,FALSE,"Monthinput"}</definedName>
    <definedName name="_SRT11" localSheetId="17" hidden="1">{"Minpmon",#N/A,FALSE,"Monthinput"}</definedName>
    <definedName name="_SRT11" localSheetId="18" hidden="1">{"Minpmon",#N/A,FALSE,"Monthinput"}</definedName>
    <definedName name="_SRT11" hidden="1">{"Minpmon",#N/A,FALSE,"Monthinput"}</definedName>
    <definedName name="_SRT111" localSheetId="0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2" hidden="1">{"Minpmon",#N/A,FALSE,"Monthinput"}</definedName>
    <definedName name="_SRT111" localSheetId="19" hidden="1">{"Minpmon",#N/A,FALSE,"Monthinput"}</definedName>
    <definedName name="_SRT111" localSheetId="20" hidden="1">{"Minpmon",#N/A,FALSE,"Monthinput"}</definedName>
    <definedName name="_SRT111" localSheetId="21" hidden="1">{"Minpmon",#N/A,FALSE,"Monthinput"}</definedName>
    <definedName name="_SRT111" localSheetId="22" hidden="1">{"Minpmon",#N/A,FALSE,"Monthinput"}</definedName>
    <definedName name="_SRT111" localSheetId="16" hidden="1">{"Minpmon",#N/A,FALSE,"Monthinput"}</definedName>
    <definedName name="_SRT111" localSheetId="17" hidden="1">{"Minpmon",#N/A,FALSE,"Monthinput"}</definedName>
    <definedName name="_SRT111" localSheetId="18" hidden="1">{"Minpmon",#N/A,FALSE,"Monthinput"}</definedName>
    <definedName name="_SRT111" hidden="1">{"Minpmon",#N/A,FALSE,"Monthinput"}</definedName>
    <definedName name="_SUM2">#REF!</definedName>
    <definedName name="_TAB1" localSheetId="0">#REF!</definedName>
    <definedName name="_TAB1" localSheetId="1">#REF!</definedName>
    <definedName name="_TAB1" localSheetId="3">#REF!</definedName>
    <definedName name="_TAB1" localSheetId="2">#REF!</definedName>
    <definedName name="_TAB1" localSheetId="18">#REF!</definedName>
    <definedName name="_TAB1">#REF!</definedName>
    <definedName name="_Tab19" localSheetId="0">#REF!</definedName>
    <definedName name="_Tab19" localSheetId="1">#REF!</definedName>
    <definedName name="_Tab19" localSheetId="3">#REF!</definedName>
    <definedName name="_Tab19" localSheetId="2">#REF!</definedName>
    <definedName name="_Tab19" localSheetId="18">#REF!</definedName>
    <definedName name="_Tab19">#REF!</definedName>
    <definedName name="_Tab20" localSheetId="18">#REF!</definedName>
    <definedName name="_Tab20">#REF!</definedName>
    <definedName name="_Tab21" localSheetId="18">#REF!</definedName>
    <definedName name="_Tab21">#REF!</definedName>
    <definedName name="_Tab22" localSheetId="18">#REF!</definedName>
    <definedName name="_Tab22">#REF!</definedName>
    <definedName name="_Tab23" localSheetId="18">#REF!</definedName>
    <definedName name="_Tab23">#REF!</definedName>
    <definedName name="_Tab24" localSheetId="18">#REF!</definedName>
    <definedName name="_Tab24">#REF!</definedName>
    <definedName name="_Tab26" localSheetId="18">#REF!</definedName>
    <definedName name="_Tab26">#REF!</definedName>
    <definedName name="_Tab27" localSheetId="18">#REF!</definedName>
    <definedName name="_Tab27">#REF!</definedName>
    <definedName name="_Tab28" localSheetId="18">#REF!</definedName>
    <definedName name="_Tab28">#REF!</definedName>
    <definedName name="_Tab29" localSheetId="18">#REF!</definedName>
    <definedName name="_Tab29">#REF!</definedName>
    <definedName name="_Tab30" localSheetId="18">#REF!</definedName>
    <definedName name="_Tab30">#REF!</definedName>
    <definedName name="_Tab31" localSheetId="18">#REF!</definedName>
    <definedName name="_Tab31">#REF!</definedName>
    <definedName name="_Tab32" localSheetId="18">#REF!</definedName>
    <definedName name="_Tab32">#REF!</definedName>
    <definedName name="_Tab33" localSheetId="18">#REF!</definedName>
    <definedName name="_Tab33">#REF!</definedName>
    <definedName name="_Tab34" localSheetId="18">#REF!</definedName>
    <definedName name="_Tab34">#REF!</definedName>
    <definedName name="_Tab35" localSheetId="18">#REF!</definedName>
    <definedName name="_Tab35">#REF!</definedName>
    <definedName name="_tAB4">'[35]shared data'!$A$1:$G$71</definedName>
    <definedName name="_Toc191191306_3" localSheetId="0">[36]anex7!#REF!</definedName>
    <definedName name="_Toc191191306_3" localSheetId="1">[36]anex7!#REF!</definedName>
    <definedName name="_Toc191191306_3" localSheetId="3">[36]anex7!#REF!</definedName>
    <definedName name="_Toc191191306_3" localSheetId="2">[36]anex7!#REF!</definedName>
    <definedName name="_Toc191191306_3" localSheetId="19">[36]anex7!#REF!</definedName>
    <definedName name="_Toc191191306_3" localSheetId="20">[36]anex7!#REF!</definedName>
    <definedName name="_Toc191191306_3" localSheetId="21">[36]anex7!#REF!</definedName>
    <definedName name="_Toc191191306_3" localSheetId="22">[36]anex7!#REF!</definedName>
    <definedName name="_Toc191191306_3">[36]anex7!#REF!</definedName>
    <definedName name="_TOT58" localSheetId="0">[2]GROWTH!#REF!</definedName>
    <definedName name="_TOT58" localSheetId="1">[2]GROWTH!#REF!</definedName>
    <definedName name="_TOT58" localSheetId="3">[2]GROWTH!#REF!</definedName>
    <definedName name="_TOT58" localSheetId="2">[2]GROWTH!#REF!</definedName>
    <definedName name="_TOT58" localSheetId="19">[37]GROWTH!#REF!</definedName>
    <definedName name="_TOT58" localSheetId="20">[37]GROWTH!#REF!</definedName>
    <definedName name="_TOT58" localSheetId="21">[37]GROWTH!#REF!</definedName>
    <definedName name="_TOT58">[2]GROWTH!#REF!</definedName>
    <definedName name="_WB2" localSheetId="0">#REF!</definedName>
    <definedName name="_WB2" localSheetId="1">#REF!</definedName>
    <definedName name="_WB2" localSheetId="3">#REF!</definedName>
    <definedName name="_WB2" localSheetId="2">#REF!</definedName>
    <definedName name="_WB2" localSheetId="18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 localSheetId="0">#REF!</definedName>
    <definedName name="A" localSheetId="1">#REF!</definedName>
    <definedName name="A" localSheetId="3">#REF!</definedName>
    <definedName name="a" localSheetId="2" hidden="1">[20]WB!#REF!</definedName>
    <definedName name="A" localSheetId="19">#REF!</definedName>
    <definedName name="A" localSheetId="20">#REF!</definedName>
    <definedName name="A" localSheetId="21">#REF!</definedName>
    <definedName name="A" localSheetId="17">#REF!</definedName>
    <definedName name="A" localSheetId="18">#REF!</definedName>
    <definedName name="a" hidden="1">[20]WB!#REF!</definedName>
    <definedName name="a\V104" localSheetId="0">[29]QNEWLOR!#REF!</definedName>
    <definedName name="a\V104" localSheetId="1">[29]QNEWLOR!#REF!</definedName>
    <definedName name="a\V104" localSheetId="3">[29]QNEWLOR!#REF!</definedName>
    <definedName name="a\V104" localSheetId="2">[29]QNEWLOR!#REF!</definedName>
    <definedName name="a\V104" localSheetId="18">[29]QNEWLOR!#REF!</definedName>
    <definedName name="a\V104">[29]QNEWLOR!#REF!</definedName>
    <definedName name="A_impresión_IM">'[38]ponder a y p '!$A$1:$N$50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0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2" hidden="1">{"Riqfin97",#N/A,FALSE,"Tran";"Riqfinpro",#N/A,FALSE,"Tran"}</definedName>
    <definedName name="aaa" localSheetId="19" hidden="1">{"Riqfin97",#N/A,FALSE,"Tran";"Riqfinpro",#N/A,FALSE,"Tran"}</definedName>
    <definedName name="aaa" localSheetId="20" hidden="1">{"Riqfin97",#N/A,FALSE,"Tran";"Riqfinpro",#N/A,FALSE,"Tran"}</definedName>
    <definedName name="aaa" localSheetId="21" hidden="1">{"Riqfin97",#N/A,FALSE,"Tran";"Riqfinpro",#N/A,FALSE,"Tran"}</definedName>
    <definedName name="aaa" localSheetId="22" hidden="1">{"Riqfin97",#N/A,FALSE,"Tran";"Riqfinpro",#N/A,FALSE,"Tran"}</definedName>
    <definedName name="aaa" localSheetId="16" hidden="1">{"Riqfin97",#N/A,FALSE,"Tran";"Riqfinpro",#N/A,FALSE,"Tran"}</definedName>
    <definedName name="aaa" localSheetId="17" hidden="1">{"Riqfin97",#N/A,FALSE,"Tran";"Riqfinpro",#N/A,FALSE,"Tran"}</definedName>
    <definedName name="aaa" localSheetId="18" hidden="1">{"Riqfin97",#N/A,FALSE,"Tran";"Riqfinpro",#N/A,FALSE,"Tran"}</definedName>
    <definedName name="aaa" hidden="1">{"Riqfin97",#N/A,FALSE,"Tran";"Riqfinpro",#N/A,FALSE,"Tran"}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>#REF!</definedName>
    <definedName name="abx" localSheetId="0">#REF!</definedName>
    <definedName name="abx" localSheetId="1">#REF!</definedName>
    <definedName name="abx" localSheetId="3">#REF!</definedName>
    <definedName name="abx" localSheetId="2">#REF!</definedName>
    <definedName name="abx" localSheetId="19">#REF!</definedName>
    <definedName name="abx" localSheetId="20">#REF!</definedName>
    <definedName name="abx" localSheetId="21">#REF!</definedName>
    <definedName name="abx" localSheetId="17">#REF!</definedName>
    <definedName name="abx" localSheetId="18">#REF!</definedName>
    <definedName name="abx">#REF!</definedName>
    <definedName name="AccessDatabase" hidden="1">"\\De2kp-42538\BOLETIN\Claga\CLAGA2000.mdb"</definedName>
    <definedName name="ACTIVATE">#REF!</definedName>
    <definedName name="Actual" localSheetId="0">#REF!</definedName>
    <definedName name="Actual" localSheetId="1">#REF!</definedName>
    <definedName name="Actual" localSheetId="3">#REF!</definedName>
    <definedName name="Actual" localSheetId="2">#REF!</definedName>
    <definedName name="Actual" localSheetId="19">#REF!</definedName>
    <definedName name="Actual" localSheetId="20">#REF!</definedName>
    <definedName name="Actual" localSheetId="21">#REF!</definedName>
    <definedName name="Actual" localSheetId="17">#REF!</definedName>
    <definedName name="Actual" localSheetId="18">#REF!</definedName>
    <definedName name="Actual">#REF!</definedName>
    <definedName name="ACUMULADO">#N/A</definedName>
    <definedName name="ACwvu.PLA1." localSheetId="0" hidden="1">'[39]COP FED'!#REF!</definedName>
    <definedName name="ACwvu.PLA1." localSheetId="1" hidden="1">'[39]COP FED'!#REF!</definedName>
    <definedName name="ACwvu.PLA1." localSheetId="3" hidden="1">'[39]COP FED'!#REF!</definedName>
    <definedName name="ACwvu.PLA1." localSheetId="2" hidden="1">'[39]COP FED'!#REF!</definedName>
    <definedName name="ACwvu.PLA1." localSheetId="19" hidden="1">'[40]COP FED'!#REF!</definedName>
    <definedName name="ACwvu.PLA1." localSheetId="20" hidden="1">'[40]COP FED'!#REF!</definedName>
    <definedName name="ACwvu.PLA1." localSheetId="21" hidden="1">'[40]COP FED'!#REF!</definedName>
    <definedName name="ACwvu.PLA1." localSheetId="17" hidden="1">'[39]COP FED'!#REF!</definedName>
    <definedName name="ACwvu.PLA1." localSheetId="18" hidden="1">'[39]COP FED'!#REF!</definedName>
    <definedName name="ACwvu.PLA1." hidden="1">'[39]COP FED'!#REF!</definedName>
    <definedName name="ACwvu.PLA2." hidden="1">'[39]COP FED'!$A$1:$N$49</definedName>
    <definedName name="ad" localSheetId="0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2" hidden="1">{"Riqfin97",#N/A,FALSE,"Tran";"Riqfinpro",#N/A,FALSE,"Tran"}</definedName>
    <definedName name="ad" localSheetId="19" hidden="1">{"Riqfin97",#N/A,FALSE,"Tran";"Riqfinpro",#N/A,FALSE,"Tran"}</definedName>
    <definedName name="ad" localSheetId="20" hidden="1">{"Riqfin97",#N/A,FALSE,"Tran";"Riqfinpro",#N/A,FALSE,"Tran"}</definedName>
    <definedName name="ad" localSheetId="21" hidden="1">{"Riqfin97",#N/A,FALSE,"Tran";"Riqfinpro",#N/A,FALSE,"Tran"}</definedName>
    <definedName name="ad" localSheetId="22" hidden="1">{"Riqfin97",#N/A,FALSE,"Tran";"Riqfinpro",#N/A,FALSE,"Tran"}</definedName>
    <definedName name="ad" localSheetId="16" hidden="1">{"Riqfin97",#N/A,FALSE,"Tran";"Riqfinpro",#N/A,FALSE,"Tran"}</definedName>
    <definedName name="ad" localSheetId="17" hidden="1">{"Riqfin97",#N/A,FALSE,"Tran";"Riqfinpro",#N/A,FALSE,"Tran"}</definedName>
    <definedName name="ad" localSheetId="18" hidden="1">{"Riqfin97",#N/A,FALSE,"Tran";"Riqfinpro",#N/A,FALSE,"Tran"}</definedName>
    <definedName name="ad" hidden="1">{"Riqfin97",#N/A,FALSE,"Tran";"Riqfinpro",#N/A,FALSE,"Tran"}</definedName>
    <definedName name="adaD" localSheetId="0">#REF!</definedName>
    <definedName name="adaD" localSheetId="1">#REF!</definedName>
    <definedName name="adaD" localSheetId="3">#REF!</definedName>
    <definedName name="adaD" localSheetId="2">#REF!</definedName>
    <definedName name="adaD" localSheetId="19">#REF!</definedName>
    <definedName name="adaD" localSheetId="20">#REF!</definedName>
    <definedName name="adaD" localSheetId="21">#REF!</definedName>
    <definedName name="adaD" localSheetId="17">#REF!</definedName>
    <definedName name="adaD" localSheetId="18">#REF!</definedName>
    <definedName name="adaD">#REF!</definedName>
    <definedName name="adrra" localSheetId="3">#REF!</definedName>
    <definedName name="adrra" localSheetId="2">#REF!</definedName>
    <definedName name="adrra" localSheetId="19">#REF!</definedName>
    <definedName name="adrra" localSheetId="20">#REF!</definedName>
    <definedName name="adrra" localSheetId="21">#REF!</definedName>
    <definedName name="adrra" localSheetId="17">#REF!</definedName>
    <definedName name="adrra" localSheetId="18">#REF!</definedName>
    <definedName name="adrra">#REF!</definedName>
    <definedName name="adsadrr" localSheetId="3" hidden="1">#REF!</definedName>
    <definedName name="adsadrr" localSheetId="2" hidden="1">#REF!</definedName>
    <definedName name="adsadrr" localSheetId="19" hidden="1">#REF!</definedName>
    <definedName name="adsadrr" localSheetId="20" hidden="1">#REF!</definedName>
    <definedName name="adsadrr" localSheetId="21" hidden="1">#REF!</definedName>
    <definedName name="adsadrr" localSheetId="17" hidden="1">#REF!</definedName>
    <definedName name="adsadrr" localSheetId="18" hidden="1">#REF!</definedName>
    <definedName name="adsadrr" hidden="1">#REF!</definedName>
    <definedName name="af" localSheetId="0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2" hidden="1">{"Tab1",#N/A,FALSE,"P";"Tab2",#N/A,FALSE,"P"}</definedName>
    <definedName name="af" localSheetId="19" hidden="1">{"Tab1",#N/A,FALSE,"P";"Tab2",#N/A,FALSE,"P"}</definedName>
    <definedName name="af" localSheetId="20" hidden="1">{"Tab1",#N/A,FALSE,"P";"Tab2",#N/A,FALSE,"P"}</definedName>
    <definedName name="af" localSheetId="21" hidden="1">{"Tab1",#N/A,FALSE,"P";"Tab2",#N/A,FALSE,"P"}</definedName>
    <definedName name="af" localSheetId="22" hidden="1">{"Tab1",#N/A,FALSE,"P";"Tab2",#N/A,FALSE,"P"}</definedName>
    <definedName name="af" localSheetId="16" hidden="1">{"Tab1",#N/A,FALSE,"P";"Tab2",#N/A,FALSE,"P"}</definedName>
    <definedName name="af" localSheetId="17" hidden="1">{"Tab1",#N/A,FALSE,"P";"Tab2",#N/A,FALSE,"P"}</definedName>
    <definedName name="af" localSheetId="18" hidden="1">{"Tab1",#N/A,FALSE,"P";"Tab2",#N/A,FALSE,"P"}</definedName>
    <definedName name="af" hidden="1">{"Tab1",#N/A,FALSE,"P";"Tab2",#N/A,FALSE,"P"}</definedName>
    <definedName name="aff" localSheetId="0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2" hidden="1">{"Tab1",#N/A,FALSE,"P";"Tab2",#N/A,FALSE,"P"}</definedName>
    <definedName name="aff" localSheetId="19" hidden="1">{"Tab1",#N/A,FALSE,"P";"Tab2",#N/A,FALSE,"P"}</definedName>
    <definedName name="aff" localSheetId="20" hidden="1">{"Tab1",#N/A,FALSE,"P";"Tab2",#N/A,FALSE,"P"}</definedName>
    <definedName name="aff" localSheetId="21" hidden="1">{"Tab1",#N/A,FALSE,"P";"Tab2",#N/A,FALSE,"P"}</definedName>
    <definedName name="aff" localSheetId="22" hidden="1">{"Tab1",#N/A,FALSE,"P";"Tab2",#N/A,FALSE,"P"}</definedName>
    <definedName name="aff" localSheetId="16" hidden="1">{"Tab1",#N/A,FALSE,"P";"Tab2",#N/A,FALSE,"P"}</definedName>
    <definedName name="aff" localSheetId="17" hidden="1">{"Tab1",#N/A,FALSE,"P";"Tab2",#N/A,FALSE,"P"}</definedName>
    <definedName name="aff" localSheetId="18" hidden="1">{"Tab1",#N/A,FALSE,"P";"Tab2",#N/A,FALSE,"P"}</definedName>
    <definedName name="aff" hidden="1">{"Tab1",#N/A,FALSE,"P";"Tab2",#N/A,FALSE,"P"}</definedName>
    <definedName name="ag" localSheetId="0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2" hidden="1">{"Tab1",#N/A,FALSE,"P";"Tab2",#N/A,FALSE,"P"}</definedName>
    <definedName name="ag" localSheetId="19" hidden="1">{"Tab1",#N/A,FALSE,"P";"Tab2",#N/A,FALSE,"P"}</definedName>
    <definedName name="ag" localSheetId="20" hidden="1">{"Tab1",#N/A,FALSE,"P";"Tab2",#N/A,FALSE,"P"}</definedName>
    <definedName name="ag" localSheetId="21" hidden="1">{"Tab1",#N/A,FALSE,"P";"Tab2",#N/A,FALSE,"P"}</definedName>
    <definedName name="ag" localSheetId="22" hidden="1">{"Tab1",#N/A,FALSE,"P";"Tab2",#N/A,FALSE,"P"}</definedName>
    <definedName name="ag" localSheetId="16" hidden="1">{"Tab1",#N/A,FALSE,"P";"Tab2",#N/A,FALSE,"P"}</definedName>
    <definedName name="ag" localSheetId="17" hidden="1">{"Tab1",#N/A,FALSE,"P";"Tab2",#N/A,FALSE,"P"}</definedName>
    <definedName name="ag" localSheetId="18" hidden="1">{"Tab1",#N/A,FALSE,"P";"Tab2",#N/A,FALSE,"P"}</definedName>
    <definedName name="ag" hidden="1">{"Tab1",#N/A,FALSE,"P";"Tab2",#N/A,FALSE,"P"}</definedName>
    <definedName name="ah" localSheetId="0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2" hidden="1">{"Riqfin97",#N/A,FALSE,"Tran";"Riqfinpro",#N/A,FALSE,"Tran"}</definedName>
    <definedName name="ah" localSheetId="19" hidden="1">{"Riqfin97",#N/A,FALSE,"Tran";"Riqfinpro",#N/A,FALSE,"Tran"}</definedName>
    <definedName name="ah" localSheetId="20" hidden="1">{"Riqfin97",#N/A,FALSE,"Tran";"Riqfinpro",#N/A,FALSE,"Tran"}</definedName>
    <definedName name="ah" localSheetId="21" hidden="1">{"Riqfin97",#N/A,FALSE,"Tran";"Riqfinpro",#N/A,FALSE,"Tran"}</definedName>
    <definedName name="ah" localSheetId="22" hidden="1">{"Riqfin97",#N/A,FALSE,"Tran";"Riqfinpro",#N/A,FALSE,"Tran"}</definedName>
    <definedName name="ah" localSheetId="16" hidden="1">{"Riqfin97",#N/A,FALSE,"Tran";"Riqfinpro",#N/A,FALSE,"Tran"}</definedName>
    <definedName name="ah" localSheetId="17" hidden="1">{"Riqfin97",#N/A,FALSE,"Tran";"Riqfinpro",#N/A,FALSE,"Tran"}</definedName>
    <definedName name="ah" localSheetId="18" hidden="1">{"Riqfin97",#N/A,FALSE,"Tran";"Riqfinpro",#N/A,FALSE,"Tran"}</definedName>
    <definedName name="ah" hidden="1">{"Riqfin97",#N/A,FALSE,"Tran";"Riqfinpro",#N/A,FALSE,"Tran"}</definedName>
    <definedName name="aj" localSheetId="0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2" hidden="1">{"Riqfin97",#N/A,FALSE,"Tran";"Riqfinpro",#N/A,FALSE,"Tran"}</definedName>
    <definedName name="aj" localSheetId="19" hidden="1">{"Riqfin97",#N/A,FALSE,"Tran";"Riqfinpro",#N/A,FALSE,"Tran"}</definedName>
    <definedName name="aj" localSheetId="20" hidden="1">{"Riqfin97",#N/A,FALSE,"Tran";"Riqfinpro",#N/A,FALSE,"Tran"}</definedName>
    <definedName name="aj" localSheetId="21" hidden="1">{"Riqfin97",#N/A,FALSE,"Tran";"Riqfinpro",#N/A,FALSE,"Tran"}</definedName>
    <definedName name="aj" localSheetId="22" hidden="1">{"Riqfin97",#N/A,FALSE,"Tran";"Riqfinpro",#N/A,FALSE,"Tran"}</definedName>
    <definedName name="aj" localSheetId="16" hidden="1">{"Riqfin97",#N/A,FALSE,"Tran";"Riqfinpro",#N/A,FALSE,"Tran"}</definedName>
    <definedName name="aj" localSheetId="17" hidden="1">{"Riqfin97",#N/A,FALSE,"Tran";"Riqfinpro",#N/A,FALSE,"Tran"}</definedName>
    <definedName name="aj" localSheetId="18" hidden="1">{"Riqfin97",#N/A,FALSE,"Tran";"Riqfinpro",#N/A,FALSE,"Tran"}</definedName>
    <definedName name="aj" hidden="1">{"Riqfin97",#N/A,FALSE,"Tran";"Riqfinpro",#N/A,FALSE,"Tran"}</definedName>
    <definedName name="al" localSheetId="0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2" hidden="1">{"Riqfin97",#N/A,FALSE,"Tran";"Riqfinpro",#N/A,FALSE,"Tran"}</definedName>
    <definedName name="al" localSheetId="19" hidden="1">{"Riqfin97",#N/A,FALSE,"Tran";"Riqfinpro",#N/A,FALSE,"Tran"}</definedName>
    <definedName name="al" localSheetId="20" hidden="1">{"Riqfin97",#N/A,FALSE,"Tran";"Riqfinpro",#N/A,FALSE,"Tran"}</definedName>
    <definedName name="al" localSheetId="21" hidden="1">{"Riqfin97",#N/A,FALSE,"Tran";"Riqfinpro",#N/A,FALSE,"Tran"}</definedName>
    <definedName name="al" localSheetId="22" hidden="1">{"Riqfin97",#N/A,FALSE,"Tran";"Riqfinpro",#N/A,FALSE,"Tran"}</definedName>
    <definedName name="al" localSheetId="16" hidden="1">{"Riqfin97",#N/A,FALSE,"Tran";"Riqfinpro",#N/A,FALSE,"Tran"}</definedName>
    <definedName name="al" localSheetId="17" hidden="1">{"Riqfin97",#N/A,FALSE,"Tran";"Riqfinpro",#N/A,FALSE,"Tran"}</definedName>
    <definedName name="al" localSheetId="18" hidden="1">{"Riqfin97",#N/A,FALSE,"Tran";"Riqfinpro",#N/A,FALSE,"Tran"}</definedName>
    <definedName name="al" hidden="1">{"Riqfin97",#N/A,FALSE,"Tran";"Riqfinpro",#N/A,FALSE,"Tran"}</definedName>
    <definedName name="alj" localSheetId="0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2" hidden="1">{"Riqfin97",#N/A,FALSE,"Tran";"Riqfinpro",#N/A,FALSE,"Tran"}</definedName>
    <definedName name="alj" localSheetId="19" hidden="1">{"Riqfin97",#N/A,FALSE,"Tran";"Riqfinpro",#N/A,FALSE,"Tran"}</definedName>
    <definedName name="alj" localSheetId="20" hidden="1">{"Riqfin97",#N/A,FALSE,"Tran";"Riqfinpro",#N/A,FALSE,"Tran"}</definedName>
    <definedName name="alj" localSheetId="21" hidden="1">{"Riqfin97",#N/A,FALSE,"Tran";"Riqfinpro",#N/A,FALSE,"Tran"}</definedName>
    <definedName name="alj" localSheetId="22" hidden="1">{"Riqfin97",#N/A,FALSE,"Tran";"Riqfinpro",#N/A,FALSE,"Tran"}</definedName>
    <definedName name="alj" localSheetId="16" hidden="1">{"Riqfin97",#N/A,FALSE,"Tran";"Riqfinpro",#N/A,FALSE,"Tran"}</definedName>
    <definedName name="alj" localSheetId="17" hidden="1">{"Riqfin97",#N/A,FALSE,"Tran";"Riqfinpro",#N/A,FALSE,"Tran"}</definedName>
    <definedName name="alj" localSheetId="18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0">#REF!</definedName>
    <definedName name="ALLBIRR" localSheetId="1">#REF!</definedName>
    <definedName name="ALLBIRR" localSheetId="3">#REF!</definedName>
    <definedName name="ALLBIRR" localSheetId="2">#REF!</definedName>
    <definedName name="ALLBIRR" localSheetId="19">#REF!</definedName>
    <definedName name="ALLBIRR" localSheetId="20">#REF!</definedName>
    <definedName name="ALLBIRR" localSheetId="21">#REF!</definedName>
    <definedName name="ALLBIRR" localSheetId="17">#REF!</definedName>
    <definedName name="ALLBIRR" localSheetId="18">#REF!</definedName>
    <definedName name="ALLBIRR">#REF!</definedName>
    <definedName name="AllData" localSheetId="3">#REF!</definedName>
    <definedName name="AllData" localSheetId="2">#REF!</definedName>
    <definedName name="AllData" localSheetId="19">#REF!</definedName>
    <definedName name="AllData" localSheetId="20">#REF!</definedName>
    <definedName name="AllData" localSheetId="21">#REF!</definedName>
    <definedName name="AllData" localSheetId="17">#REF!</definedName>
    <definedName name="AllData" localSheetId="18">#REF!</definedName>
    <definedName name="AllData">#REF!</definedName>
    <definedName name="ALLSDR" localSheetId="3">#REF!</definedName>
    <definedName name="ALLSDR" localSheetId="2">#REF!</definedName>
    <definedName name="ALLSDR" localSheetId="19">#REF!</definedName>
    <definedName name="ALLSDR" localSheetId="20">#REF!</definedName>
    <definedName name="ALLSDR" localSheetId="21">#REF!</definedName>
    <definedName name="ALLSDR" localSheetId="17">#REF!</definedName>
    <definedName name="ALLSDR" localSheetId="18">#REF!</definedName>
    <definedName name="ALLSDR">#REF!</definedName>
    <definedName name="alpha">'[41]Int rate table spreads'!$C$7</definedName>
    <definedName name="AMORTI" localSheetId="0">#REF!</definedName>
    <definedName name="AMORTI" localSheetId="1">#REF!</definedName>
    <definedName name="AMORTI" localSheetId="3">#REF!</definedName>
    <definedName name="AMORTI" localSheetId="2">#REF!</definedName>
    <definedName name="AMORTI" localSheetId="19">#REF!</definedName>
    <definedName name="AMORTI" localSheetId="20">#REF!</definedName>
    <definedName name="AMORTI" localSheetId="21">#REF!</definedName>
    <definedName name="AMORTI" localSheetId="17">#REF!</definedName>
    <definedName name="AMORTI" localSheetId="18">#REF!</definedName>
    <definedName name="AMORTI">#REF!</definedName>
    <definedName name="ANEXO2" localSheetId="0">[42]BCP!#REF!</definedName>
    <definedName name="ANEXO2" localSheetId="1">[42]BCP!#REF!</definedName>
    <definedName name="ANEXO2" localSheetId="3">[42]BCP!#REF!</definedName>
    <definedName name="ANEXO2" localSheetId="2">[42]BCP!#REF!</definedName>
    <definedName name="ANEXO2" localSheetId="18">[42]BCP!#REF!</definedName>
    <definedName name="ANEXO2">[42]BCP!#REF!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[29]QNEWLOR!$J$3:$AU$7,[29]QNEWLOR!$J$21:$AU$77,[29]QNEWLOR!$J$91:$AU$149</definedName>
    <definedName name="_xlnm.Print_Area">[43]MONTHLY!$A$2:$U$25,[43]MONTHLY!$A$29:$U$66,[43]MONTHLY!$A$71:$U$124,[43]MONTHLY!$A$127:$U$180,[43]MONTHLY!$A$183:$U$238,[43]MONTHLY!$A$244:$U$287,[43]MONTHLY!$A$291:$U$330</definedName>
    <definedName name="AREACONSTRUCCIO" localSheetId="0">#REF!</definedName>
    <definedName name="AREACONSTRUCCIO" localSheetId="1">#REF!</definedName>
    <definedName name="AREACONSTRUCCIO" localSheetId="3">#REF!</definedName>
    <definedName name="AREACONSTRUCCIO" localSheetId="2">#REF!</definedName>
    <definedName name="AREACONSTRUCCIO" localSheetId="18">#REF!</definedName>
    <definedName name="AREACONSTRUCCIO">#REF!</definedName>
    <definedName name="as" localSheetId="0" hidden="1">'[44]Fax a enviar'!#REF!</definedName>
    <definedName name="as" localSheetId="1" hidden="1">'[44]Fax a enviar'!#REF!</definedName>
    <definedName name="as" localSheetId="3" hidden="1">'[44]Fax a enviar'!#REF!</definedName>
    <definedName name="as" localSheetId="2" hidden="1">'[44]Fax a enviar'!#REF!</definedName>
    <definedName name="as" localSheetId="19" hidden="1">'[45]Fax a enviar'!#REF!</definedName>
    <definedName name="as" localSheetId="20" hidden="1">'[45]Fax a enviar'!#REF!</definedName>
    <definedName name="as" localSheetId="21" hidden="1">'[45]Fax a enviar'!#REF!</definedName>
    <definedName name="as" localSheetId="17" hidden="1">'[44]Fax a enviar'!#REF!</definedName>
    <definedName name="as" localSheetId="18" hidden="1">'[44]Fax a enviar'!#REF!</definedName>
    <definedName name="as" hidden="1">'[44]Fax a enviar'!#REF!</definedName>
    <definedName name="ASAU" localSheetId="0">#REF!</definedName>
    <definedName name="ASAU" localSheetId="1">#REF!</definedName>
    <definedName name="ASAU" localSheetId="3">#REF!</definedName>
    <definedName name="ASAU" localSheetId="2">#REF!</definedName>
    <definedName name="ASAU" localSheetId="19">#REF!</definedName>
    <definedName name="ASAU" localSheetId="20">#REF!</definedName>
    <definedName name="ASAU" localSheetId="21">#REF!</definedName>
    <definedName name="ASAU" localSheetId="17">#REF!</definedName>
    <definedName name="ASAU" localSheetId="18">#REF!</definedName>
    <definedName name="ASAU">#REF!</definedName>
    <definedName name="ASAU1" localSheetId="3">#REF!</definedName>
    <definedName name="ASAU1" localSheetId="2">#REF!</definedName>
    <definedName name="ASAU1" localSheetId="19">#REF!</definedName>
    <definedName name="ASAU1" localSheetId="20">#REF!</definedName>
    <definedName name="ASAU1" localSheetId="21">#REF!</definedName>
    <definedName name="ASAU1" localSheetId="17">#REF!</definedName>
    <definedName name="ASAU1" localSheetId="18">#REF!</definedName>
    <definedName name="ASAU1">#REF!</definedName>
    <definedName name="asd" localSheetId="3">#REF!</definedName>
    <definedName name="asd" localSheetId="2">#REF!</definedName>
    <definedName name="asd" localSheetId="19">#REF!</definedName>
    <definedName name="asd" localSheetId="20">#REF!</definedName>
    <definedName name="asd" localSheetId="21">#REF!</definedName>
    <definedName name="asd" localSheetId="17">#REF!</definedName>
    <definedName name="asd" localSheetId="18">#REF!</definedName>
    <definedName name="asd">#REF!</definedName>
    <definedName name="asdrae" localSheetId="2" hidden="1">#REF!</definedName>
    <definedName name="asdrae" localSheetId="19" hidden="1">#REF!</definedName>
    <definedName name="asdrae" localSheetId="20" hidden="1">#REF!</definedName>
    <definedName name="asdrae" localSheetId="21" hidden="1">#REF!</definedName>
    <definedName name="asdrae" localSheetId="18" hidden="1">#REF!</definedName>
    <definedName name="asdrae" hidden="1">#REF!</definedName>
    <definedName name="asdrra" localSheetId="2">#REF!</definedName>
    <definedName name="asdrra" localSheetId="19">#REF!</definedName>
    <definedName name="asdrra" localSheetId="20">#REF!</definedName>
    <definedName name="asdrra" localSheetId="21">#REF!</definedName>
    <definedName name="asdrra" localSheetId="18">#REF!</definedName>
    <definedName name="asdrra">#REF!</definedName>
    <definedName name="ase" localSheetId="2">#REF!</definedName>
    <definedName name="ase" localSheetId="19">#REF!</definedName>
    <definedName name="ase" localSheetId="20">#REF!</definedName>
    <definedName name="ase" localSheetId="21">#REF!</definedName>
    <definedName name="ase" localSheetId="18">#REF!</definedName>
    <definedName name="ase">#REF!</definedName>
    <definedName name="aser" localSheetId="2">#REF!</definedName>
    <definedName name="aser" localSheetId="19">#REF!</definedName>
    <definedName name="aser" localSheetId="20">#REF!</definedName>
    <definedName name="aser" localSheetId="21">#REF!</definedName>
    <definedName name="aser" localSheetId="18">#REF!</definedName>
    <definedName name="aser">#REF!</definedName>
    <definedName name="AsignadoA">#REF!</definedName>
    <definedName name="ASO" localSheetId="18">#REF!</definedName>
    <definedName name="ASO">#REF!</definedName>
    <definedName name="asraa" localSheetId="2">#REF!</definedName>
    <definedName name="asraa" localSheetId="19">#REF!</definedName>
    <definedName name="asraa" localSheetId="20">#REF!</definedName>
    <definedName name="asraa" localSheetId="21">#REF!</definedName>
    <definedName name="asraa" localSheetId="18">#REF!</definedName>
    <definedName name="asraa">#REF!</definedName>
    <definedName name="asrraa44" localSheetId="2">#REF!</definedName>
    <definedName name="asrraa44" localSheetId="19">#REF!</definedName>
    <definedName name="asrraa44" localSheetId="20">#REF!</definedName>
    <definedName name="asrraa44" localSheetId="21">#REF!</definedName>
    <definedName name="asrraa44" localSheetId="18">#REF!</definedName>
    <definedName name="asrraa44">#REF!</definedName>
    <definedName name="ass">#N/A</definedName>
    <definedName name="ASSUM" localSheetId="0">#REF!</definedName>
    <definedName name="ASSUM" localSheetId="1">#REF!</definedName>
    <definedName name="ASSUM" localSheetId="3">#REF!</definedName>
    <definedName name="ASSUM" localSheetId="2">#REF!</definedName>
    <definedName name="ASSUM" localSheetId="19">#REF!</definedName>
    <definedName name="ASSUM" localSheetId="20">#REF!</definedName>
    <definedName name="ASSUM" localSheetId="21">#REF!</definedName>
    <definedName name="ASSUM" localSheetId="17">#REF!</definedName>
    <definedName name="ASSUM" localSheetId="18">#REF!</definedName>
    <definedName name="ASSUM">#REF!</definedName>
    <definedName name="atlantic">[46]nonopec!$D$424:$D$433</definedName>
    <definedName name="atrade" localSheetId="1">[17]!atrade</definedName>
    <definedName name="atrade" localSheetId="21">[17]!atrade</definedName>
    <definedName name="atrade">[17]!atrade</definedName>
    <definedName name="AUS" localSheetId="0">#REF!</definedName>
    <definedName name="AUS" localSheetId="1">#REF!</definedName>
    <definedName name="AUS" localSheetId="3">#REF!</definedName>
    <definedName name="AUS" localSheetId="2">#REF!</definedName>
    <definedName name="AUS" localSheetId="19">#REF!</definedName>
    <definedName name="AUS" localSheetId="20">#REF!</definedName>
    <definedName name="AUS" localSheetId="21">#REF!</definedName>
    <definedName name="AUS" localSheetId="17">#REF!</definedName>
    <definedName name="AUS" localSheetId="18">#REF!</definedName>
    <definedName name="AUS">#REF!</definedName>
    <definedName name="Average_Daily_Depreciation">'[47]Inter-Bank'!$G$5</definedName>
    <definedName name="Average_Weekly_Depreciation">'[47]Inter-Bank'!$K$5</definedName>
    <definedName name="Average_Weekly_Inter_Bank_Exchange_Rate">'[47]Inter-Bank'!$H$5</definedName>
    <definedName name="AVISO" localSheetId="0">#REF!</definedName>
    <definedName name="AVISO" localSheetId="1">#REF!</definedName>
    <definedName name="AVISO" localSheetId="3">#REF!</definedName>
    <definedName name="AVISO" localSheetId="2">#REF!</definedName>
    <definedName name="AVISO" localSheetId="19">#REF!</definedName>
    <definedName name="AVISO" localSheetId="20">#REF!</definedName>
    <definedName name="AVISO" localSheetId="21">#REF!</definedName>
    <definedName name="AVISO" localSheetId="17">#REF!</definedName>
    <definedName name="AVISO" localSheetId="18">#REF!</definedName>
    <definedName name="AVISO">#REF!</definedName>
    <definedName name="B" localSheetId="3">#REF!</definedName>
    <definedName name="B" localSheetId="2">#REF!</definedName>
    <definedName name="B" localSheetId="19">#REF!</definedName>
    <definedName name="B" localSheetId="20">#REF!</definedName>
    <definedName name="B" localSheetId="21">#REF!</definedName>
    <definedName name="B" localSheetId="17">#REF!</definedName>
    <definedName name="B" localSheetId="18">#REF!</definedName>
    <definedName name="B">#REF!</definedName>
    <definedName name="BAL" localSheetId="3">#REF!</definedName>
    <definedName name="BAL" localSheetId="18">#REF!</definedName>
    <definedName name="BAL">#REF!</definedName>
    <definedName name="bALANCE" localSheetId="0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2" hidden="1">{"Minpmon",#N/A,FALSE,"Monthinput"}</definedName>
    <definedName name="bALANCE" localSheetId="19" hidden="1">{"Minpmon",#N/A,FALSE,"Monthinput"}</definedName>
    <definedName name="bALANCE" localSheetId="20" hidden="1">{"Minpmon",#N/A,FALSE,"Monthinput"}</definedName>
    <definedName name="bALANCE" localSheetId="21" hidden="1">{"Minpmon",#N/A,FALSE,"Monthinput"}</definedName>
    <definedName name="bALANCE" localSheetId="22" hidden="1">{"Minpmon",#N/A,FALSE,"Monthinput"}</definedName>
    <definedName name="bALANCE" localSheetId="16" hidden="1">{"Minpmon",#N/A,FALSE,"Monthinput"}</definedName>
    <definedName name="bALANCE" localSheetId="17" hidden="1">{"Minpmon",#N/A,FALSE,"Monthinput"}</definedName>
    <definedName name="bALANCE" localSheetId="18" hidden="1">{"Minpmon",#N/A,FALSE,"Monthinput"}</definedName>
    <definedName name="bALANCE" hidden="1">{"Minpmon",#N/A,FALSE,"Monthinput"}</definedName>
    <definedName name="BANCOS" localSheetId="0">#REF!</definedName>
    <definedName name="BANCOS" localSheetId="1">#REF!</definedName>
    <definedName name="BANCOS" localSheetId="3">#REF!</definedName>
    <definedName name="BANCOS" localSheetId="2">#REF!</definedName>
    <definedName name="BANCOS" localSheetId="19">#REF!</definedName>
    <definedName name="BANCOS" localSheetId="20">#REF!</definedName>
    <definedName name="BANCOS" localSheetId="21">#REF!</definedName>
    <definedName name="BANCOS" localSheetId="17">#REF!</definedName>
    <definedName name="BANCOS" localSheetId="18">#REF!</definedName>
    <definedName name="BANCOS">#REF!</definedName>
    <definedName name="_xlnm.Database" localSheetId="0">#REF!</definedName>
    <definedName name="_xlnm.Database" localSheetId="1">#REF!</definedName>
    <definedName name="_xlnm.Database" localSheetId="3">#REF!</definedName>
    <definedName name="_xlnm.Database" localSheetId="2">#REF!</definedName>
    <definedName name="_xlnm.Database" localSheetId="18">#REF!</definedName>
    <definedName name="_xlnm.Database">#REF!</definedName>
    <definedName name="Batumi_debt" localSheetId="3">#REF!</definedName>
    <definedName name="Batumi_debt" localSheetId="18">#REF!</definedName>
    <definedName name="Batumi_debt">#REF!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2" hidden="1">{"Riqfin97",#N/A,FALSE,"Tran";"Riqfinpro",#N/A,FALSE,"Tran"}</definedName>
    <definedName name="bb" localSheetId="19" hidden="1">{"Riqfin97",#N/A,FALSE,"Tran";"Riqfinpro",#N/A,FALSE,"Tran"}</definedName>
    <definedName name="bb" localSheetId="20" hidden="1">{"Riqfin97",#N/A,FALSE,"Tran";"Riqfinpro",#N/A,FALSE,"Tran"}</definedName>
    <definedName name="bb" localSheetId="21" hidden="1">{"Riqfin97",#N/A,FALSE,"Tran";"Riqfinpro",#N/A,FALSE,"Tran"}</definedName>
    <definedName name="bb" localSheetId="22" hidden="1">{"Riqfin97",#N/A,FALSE,"Tran";"Riqfinpro",#N/A,FALSE,"Tran"}</definedName>
    <definedName name="bb" localSheetId="16" hidden="1">{"Riqfin97",#N/A,FALSE,"Tran";"Riqfinpro",#N/A,FALSE,"Tran"}</definedName>
    <definedName name="bb" localSheetId="17" hidden="1">{"Riqfin97",#N/A,FALSE,"Tran";"Riqfinpro",#N/A,FALSE,"Tran"}</definedName>
    <definedName name="bb" localSheetId="18" hidden="1">{"Riqfin97",#N/A,FALSE,"Tran";"Riqfinpro",#N/A,FALSE,"Tran"}</definedName>
    <definedName name="bb" hidden="1">{"Riqfin97",#N/A,FALSE,"Tran";"Riqfinpro",#N/A,FALSE,"Tran"}</definedName>
    <definedName name="BBB">#REF!</definedName>
    <definedName name="bbbb" localSheetId="0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2" hidden="1">{"Minpmon",#N/A,FALSE,"Monthinput"}</definedName>
    <definedName name="bbbb" localSheetId="19" hidden="1">{"Minpmon",#N/A,FALSE,"Monthinput"}</definedName>
    <definedName name="bbbb" localSheetId="20" hidden="1">{"Minpmon",#N/A,FALSE,"Monthinput"}</definedName>
    <definedName name="bbbb" localSheetId="21" hidden="1">{"Minpmon",#N/A,FALSE,"Monthinput"}</definedName>
    <definedName name="bbbb" localSheetId="22" hidden="1">{"Minpmon",#N/A,FALSE,"Monthinput"}</definedName>
    <definedName name="bbbb" localSheetId="16" hidden="1">{"Minpmon",#N/A,FALSE,"Monthinput"}</definedName>
    <definedName name="bbbb" localSheetId="17" hidden="1">{"Minpmon",#N/A,FALSE,"Monthinput"}</definedName>
    <definedName name="bbbb" localSheetId="18" hidden="1">{"Minpmon",#N/A,FALSE,"Monthinput"}</definedName>
    <definedName name="bbbb" hidden="1">{"Minpmon",#N/A,FALSE,"Monthinput"}</definedName>
    <definedName name="bbbbbbbbbbbbb" localSheetId="0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2" hidden="1">{"Tab1",#N/A,FALSE,"P";"Tab2",#N/A,FALSE,"P"}</definedName>
    <definedName name="bbbbbbbbbbbbb" localSheetId="19" hidden="1">{"Tab1",#N/A,FALSE,"P";"Tab2",#N/A,FALSE,"P"}</definedName>
    <definedName name="bbbbbbbbbbbbb" localSheetId="20" hidden="1">{"Tab1",#N/A,FALSE,"P";"Tab2",#N/A,FALSE,"P"}</definedName>
    <definedName name="bbbbbbbbbbbbb" localSheetId="21" hidden="1">{"Tab1",#N/A,FALSE,"P";"Tab2",#N/A,FALSE,"P"}</definedName>
    <definedName name="bbbbbbbbbbbbb" localSheetId="22" hidden="1">{"Tab1",#N/A,FALSE,"P";"Tab2",#N/A,FALSE,"P"}</definedName>
    <definedName name="bbbbbbbbbbbbb" localSheetId="16" hidden="1">{"Tab1",#N/A,FALSE,"P";"Tab2",#N/A,FALSE,"P"}</definedName>
    <definedName name="bbbbbbbbbbbbb" localSheetId="17" hidden="1">{"Tab1",#N/A,FALSE,"P";"Tab2",#N/A,FALSE,"P"}</definedName>
    <definedName name="bbbbbbbbbbbbb" localSheetId="18" hidden="1">{"Tab1",#N/A,FALSE,"P";"Tab2",#N/A,FALSE,"P"}</definedName>
    <definedName name="bbbbbbbbbbbbb" hidden="1">{"Tab1",#N/A,FALSE,"P";"Tab2",#N/A,FALSE,"P"}</definedName>
    <definedName name="BC" localSheetId="0">#REF!</definedName>
    <definedName name="BC" localSheetId="1">#REF!</definedName>
    <definedName name="BC" localSheetId="3">#REF!</definedName>
    <definedName name="BC" localSheetId="2">#REF!</definedName>
    <definedName name="BC" localSheetId="19">#REF!</definedName>
    <definedName name="BC" localSheetId="20">#REF!</definedName>
    <definedName name="BC" localSheetId="21">#REF!</definedName>
    <definedName name="BC" localSheetId="17">#REF!</definedName>
    <definedName name="BC" localSheetId="18">#REF!</definedName>
    <definedName name="BC">#REF!</definedName>
    <definedName name="BCA">#N/A</definedName>
    <definedName name="BCA_GDP">#N/A</definedName>
    <definedName name="BCA_NGDP" localSheetId="0">#REF!</definedName>
    <definedName name="BCA_NGDP" localSheetId="1">#REF!</definedName>
    <definedName name="BCA_NGDP" localSheetId="3">#REF!</definedName>
    <definedName name="BCA_NGDP" localSheetId="2">#REF!</definedName>
    <definedName name="BCA_NGDP" localSheetId="18">#REF!</definedName>
    <definedName name="BCA_NGDP">#REF!</definedName>
    <definedName name="BCH" localSheetId="0">#REF!</definedName>
    <definedName name="BCH" localSheetId="1">#REF!</definedName>
    <definedName name="BCH" localSheetId="3">#REF!</definedName>
    <definedName name="BCH" localSheetId="2">#REF!</definedName>
    <definedName name="BCH" localSheetId="18">#REF!</definedName>
    <definedName name="BCH">#REF!</definedName>
    <definedName name="BCH_10G" localSheetId="0">#REF!</definedName>
    <definedName name="BCH_10G" localSheetId="1">#REF!</definedName>
    <definedName name="BCH_10G" localSheetId="3">#REF!</definedName>
    <definedName name="BCH_10G" localSheetId="2">#REF!</definedName>
    <definedName name="BCH_10G" localSheetId="18">#REF!</definedName>
    <definedName name="BCH_10G">#REF!</definedName>
    <definedName name="BCH_10R" localSheetId="18">#REF!</definedName>
    <definedName name="BCH_10R">#REF!</definedName>
    <definedName name="Bcos_Com_20G" localSheetId="18">#REF!</definedName>
    <definedName name="Bcos_Com_20G">#REF!</definedName>
    <definedName name="Bcos_Com20R" localSheetId="18">#REF!</definedName>
    <definedName name="Bcos_Com20R">#REF!</definedName>
    <definedName name="BCRD15" localSheetId="18" hidden="1">'[48]Crédito SPNF (fiscal)'!#REF!</definedName>
    <definedName name="BCRD15" hidden="1">'[48]Crédito SPNF (fiscal)'!#REF!</definedName>
    <definedName name="BE">#N/A</definedName>
    <definedName name="BEA" localSheetId="0">#REF!</definedName>
    <definedName name="BEA" localSheetId="1">#REF!</definedName>
    <definedName name="BEA" localSheetId="3">#REF!</definedName>
    <definedName name="BEA" localSheetId="2">#REF!</definedName>
    <definedName name="BEA" localSheetId="18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 localSheetId="1">#REF!</definedName>
    <definedName name="BED" localSheetId="3">#REF!</definedName>
    <definedName name="BED" localSheetId="2">#REF!</definedName>
    <definedName name="BED" localSheetId="18">#REF!</definedName>
    <definedName name="BED">#REF!</definedName>
    <definedName name="BED_6" localSheetId="0">#REF!</definedName>
    <definedName name="BED_6" localSheetId="1">#REF!</definedName>
    <definedName name="BED_6" localSheetId="3">#REF!</definedName>
    <definedName name="BED_6" localSheetId="2">#REF!</definedName>
    <definedName name="BED_6" localSheetId="18">#REF!</definedName>
    <definedName name="BED_6">#REF!</definedName>
    <definedName name="BEO" localSheetId="0">#REF!</definedName>
    <definedName name="BEO" localSheetId="1">#REF!</definedName>
    <definedName name="BEO" localSheetId="3">#REF!</definedName>
    <definedName name="BEO" localSheetId="2">#REF!</definedName>
    <definedName name="BEO" localSheetId="18">#REF!</definedName>
    <definedName name="BEO">#REF!</definedName>
    <definedName name="BER" localSheetId="18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0">#REF!</definedName>
    <definedName name="BFD" localSheetId="1">#REF!</definedName>
    <definedName name="BFD" localSheetId="3">#REF!</definedName>
    <definedName name="BFD" localSheetId="2">#REF!</definedName>
    <definedName name="BFD" localSheetId="18">#REF!</definedName>
    <definedName name="BFD">#REF!</definedName>
    <definedName name="BFDA" localSheetId="0">#REF!</definedName>
    <definedName name="BFDA" localSheetId="1">#REF!</definedName>
    <definedName name="BFDA" localSheetId="3">#REF!</definedName>
    <definedName name="BFDA" localSheetId="2">#REF!</definedName>
    <definedName name="BFDA" localSheetId="18">#REF!</definedName>
    <definedName name="BFDA">#REF!</definedName>
    <definedName name="BFDI" localSheetId="0">#REF!</definedName>
    <definedName name="BFDI" localSheetId="1">#REF!</definedName>
    <definedName name="BFDI" localSheetId="3">#REF!</definedName>
    <definedName name="BFDI" localSheetId="2">#REF!</definedName>
    <definedName name="BFDI" localSheetId="18">#REF!</definedName>
    <definedName name="BFDI">#REF!</definedName>
    <definedName name="BFDIL" localSheetId="18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1">[49]!BFLD_DF</definedName>
    <definedName name="BFLD_DF" localSheetId="21">[49]!BFLD_DF</definedName>
    <definedName name="BFLD_DF">[49]!BFLD_DF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 localSheetId="0">#REF!</definedName>
    <definedName name="BFOA" localSheetId="1">#REF!</definedName>
    <definedName name="BFOA" localSheetId="3">#REF!</definedName>
    <definedName name="BFOA" localSheetId="2">#REF!</definedName>
    <definedName name="BFOA" localSheetId="18">#REF!</definedName>
    <definedName name="BFOA">#REF!</definedName>
    <definedName name="BFOAG" localSheetId="0">#REF!</definedName>
    <definedName name="BFOAG" localSheetId="1">#REF!</definedName>
    <definedName name="BFOAG" localSheetId="3">#REF!</definedName>
    <definedName name="BFOAG" localSheetId="2">#REF!</definedName>
    <definedName name="BFOAG" localSheetId="18">#REF!</definedName>
    <definedName name="BFOAG">#REF!</definedName>
    <definedName name="BFOL" localSheetId="18">#REF!</definedName>
    <definedName name="BFOL">#REF!</definedName>
    <definedName name="BFOL_B" localSheetId="18">#REF!</definedName>
    <definedName name="BFOL_B">#REF!</definedName>
    <definedName name="BFOL_G" localSheetId="18">#REF!</definedName>
    <definedName name="BFOL_G">#REF!</definedName>
    <definedName name="BFOL_L" localSheetId="18">#REF!</definedName>
    <definedName name="BFOL_L">#REF!</definedName>
    <definedName name="BFOL_O" localSheetId="18">#REF!</definedName>
    <definedName name="BFOL_O">#REF!</definedName>
    <definedName name="BFOL_S" localSheetId="18">#REF!</definedName>
    <definedName name="BFOL_S">#REF!</definedName>
    <definedName name="BFOLB" localSheetId="18">#REF!</definedName>
    <definedName name="BFOLB">#REF!</definedName>
    <definedName name="BFOLG_L" localSheetId="18">#REF!</definedName>
    <definedName name="BFOLG_L">#REF!</definedName>
    <definedName name="BFP" localSheetId="18">#REF!</definedName>
    <definedName name="BFP">#REF!</definedName>
    <definedName name="BFPA" localSheetId="18">#REF!</definedName>
    <definedName name="BFPA">#REF!</definedName>
    <definedName name="BFPAG" localSheetId="18">#REF!</definedName>
    <definedName name="BFPAG">#REF!</definedName>
    <definedName name="BFPL" localSheetId="18">#REF!</definedName>
    <definedName name="BFPL">#REF!</definedName>
    <definedName name="BFPLBN" localSheetId="18">#REF!</definedName>
    <definedName name="BFPLBN">#REF!</definedName>
    <definedName name="BFPLD" localSheetId="18">#REF!</definedName>
    <definedName name="BFPLD">#REF!</definedName>
    <definedName name="BFPLD_G" localSheetId="18">#REF!</definedName>
    <definedName name="BFPLD_G">#REF!</definedName>
    <definedName name="BFPLE" localSheetId="18">#REF!</definedName>
    <definedName name="BFPLE">#REF!</definedName>
    <definedName name="BFPLE_G" localSheetId="18">#REF!</definedName>
    <definedName name="BFPLE_G">#REF!</definedName>
    <definedName name="BFPLMM" localSheetId="18">#REF!</definedName>
    <definedName name="BFPLMM">#REF!</definedName>
    <definedName name="BFRA">#N/A</definedName>
    <definedName name="BFUND" localSheetId="0">#REF!</definedName>
    <definedName name="BFUND" localSheetId="1">#REF!</definedName>
    <definedName name="BFUND" localSheetId="3">#REF!</definedName>
    <definedName name="BFUND" localSheetId="2">#REF!</definedName>
    <definedName name="BFUND" localSheetId="18">#REF!</definedName>
    <definedName name="BFUND">#REF!</definedName>
    <definedName name="BGS" localSheetId="0">#REF!</definedName>
    <definedName name="BGS" localSheetId="1">#REF!</definedName>
    <definedName name="BGS" localSheetId="3">#REF!</definedName>
    <definedName name="BGS" localSheetId="2">#REF!</definedName>
    <definedName name="BGS" localSheetId="18">#REF!</definedName>
    <definedName name="BGS">#REF!</definedName>
    <definedName name="BI">#N/A</definedName>
    <definedName name="BIP" localSheetId="0">#REF!</definedName>
    <definedName name="BIP" localSheetId="1">#REF!</definedName>
    <definedName name="BIP" localSheetId="3">#REF!</definedName>
    <definedName name="BIP" localSheetId="2">#REF!</definedName>
    <definedName name="BIP" localSheetId="18">#REF!</definedName>
    <definedName name="BIP">#REF!</definedName>
    <definedName name="BK">#N/A</definedName>
    <definedName name="BKF">#N/A</definedName>
    <definedName name="BKFA" localSheetId="0">#REF!</definedName>
    <definedName name="BKFA" localSheetId="1">#REF!</definedName>
    <definedName name="BKFA" localSheetId="3">#REF!</definedName>
    <definedName name="BKFA" localSheetId="2">#REF!</definedName>
    <definedName name="BKFA" localSheetId="18">#REF!</definedName>
    <definedName name="BKFA">#REF!</definedName>
    <definedName name="BKO" localSheetId="0">#REF!</definedName>
    <definedName name="BKO" localSheetId="1">#REF!</definedName>
    <definedName name="BKO" localSheetId="3">#REF!</definedName>
    <definedName name="BKO" localSheetId="2">#REF!</definedName>
    <definedName name="BKO" localSheetId="18">#REF!</definedName>
    <definedName name="BKO">#REF!</definedName>
    <definedName name="bla" localSheetId="3" hidden="1">#REF!</definedName>
    <definedName name="bla" localSheetId="2" hidden="1">#REF!</definedName>
    <definedName name="bla" localSheetId="19" hidden="1">#REF!</definedName>
    <definedName name="bla" localSheetId="20" hidden="1">#REF!</definedName>
    <definedName name="bla" localSheetId="21" hidden="1">#REF!</definedName>
    <definedName name="bla" localSheetId="17" hidden="1">#REF!</definedName>
    <definedName name="bla" localSheetId="18" hidden="1">#REF!</definedName>
    <definedName name="bla" hidden="1">#REF!</definedName>
    <definedName name="BLPH1" hidden="1">'[50]Ex rate bloom'!$A$4</definedName>
    <definedName name="BLPH2" hidden="1">'[50]Ex rate bloom'!$D$4</definedName>
    <definedName name="BLPH3" hidden="1">'[50]Ex rate bloom'!$G$4</definedName>
    <definedName name="BLPH4" hidden="1">'[50]Ex rate bloom'!$J$4</definedName>
    <definedName name="BLPH5" hidden="1">'[50]Ex rate bloom'!$M$4</definedName>
    <definedName name="BLPH6" hidden="1">'[50]Ex rate bloom'!$P$4</definedName>
    <definedName name="BLPH7" hidden="1">'[50]Ex rate bloom'!$S$4</definedName>
    <definedName name="BLPH8" hidden="1">'[50]Ex rate bloom'!$V$4</definedName>
    <definedName name="BM" localSheetId="0">#REF!</definedName>
    <definedName name="BM" localSheetId="1">#REF!</definedName>
    <definedName name="BM" localSheetId="3">#REF!</definedName>
    <definedName name="BM" localSheetId="2">#REF!</definedName>
    <definedName name="BM" localSheetId="18">#REF!</definedName>
    <definedName name="BM">#REF!</definedName>
    <definedName name="BMG">[51]Q6!$E$28:$AH$28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G" localSheetId="0">#REF!</definedName>
    <definedName name="BOG" localSheetId="1">#REF!</definedName>
    <definedName name="BOG" localSheetId="3">#REF!</definedName>
    <definedName name="BOG" localSheetId="2">#REF!</definedName>
    <definedName name="BOG" localSheetId="19">#REF!</definedName>
    <definedName name="BOG" localSheetId="20">#REF!</definedName>
    <definedName name="BOG" localSheetId="21">#REF!</definedName>
    <definedName name="BOG" localSheetId="17">#REF!</definedName>
    <definedName name="BOG" localSheetId="18">#REF!</definedName>
    <definedName name="BOG">#REF!</definedName>
    <definedName name="BOLETIN" localSheetId="0">[42]BCP!#REF!</definedName>
    <definedName name="BOLETIN" localSheetId="1">[42]BCP!#REF!</definedName>
    <definedName name="BOLETIN" localSheetId="3">[42]BCP!#REF!</definedName>
    <definedName name="BOLETIN" localSheetId="2">[42]BCP!#REF!</definedName>
    <definedName name="BOLETIN" localSheetId="18">[42]BCP!#REF!</definedName>
    <definedName name="BOLETIN">[42]BCP!#REF!</definedName>
    <definedName name="BOP">#N/A</definedName>
    <definedName name="BOPUSD" localSheetId="0">#REF!</definedName>
    <definedName name="BOPUSD" localSheetId="1">#REF!</definedName>
    <definedName name="BOPUSD" localSheetId="3">#REF!</definedName>
    <definedName name="BOPUSD" localSheetId="2">#REF!</definedName>
    <definedName name="BOPUSD" localSheetId="18">#REF!</definedName>
    <definedName name="BOPUSD">#REF!</definedName>
    <definedName name="BRASS" localSheetId="0">#REF!</definedName>
    <definedName name="BRASS" localSheetId="1">#REF!</definedName>
    <definedName name="BRASS" localSheetId="3">#REF!</definedName>
    <definedName name="BRASS" localSheetId="2">#REF!</definedName>
    <definedName name="BRASS" localSheetId="18">#REF!</definedName>
    <definedName name="BRASS">#REF!</definedName>
    <definedName name="BRASS_1" localSheetId="0">#REF!</definedName>
    <definedName name="BRASS_1" localSheetId="1">#REF!</definedName>
    <definedName name="BRASS_1" localSheetId="3">#REF!</definedName>
    <definedName name="BRASS_1" localSheetId="2">#REF!</definedName>
    <definedName name="BRASS_1" localSheetId="18">#REF!</definedName>
    <definedName name="BRASS_1">#REF!</definedName>
    <definedName name="BRASS_6" localSheetId="18">#REF!</definedName>
    <definedName name="BRASS_6">#REF!</definedName>
    <definedName name="BS" localSheetId="2">#REF!</definedName>
    <definedName name="BS" localSheetId="19">#REF!</definedName>
    <definedName name="BS" localSheetId="20">#REF!</definedName>
    <definedName name="BS" localSheetId="21">#REF!</definedName>
    <definedName name="BS" localSheetId="17">#REF!</definedName>
    <definedName name="BS" localSheetId="18">#REF!</definedName>
    <definedName name="BS">#REF!</definedName>
    <definedName name="BS1A" localSheetId="2">#REF!</definedName>
    <definedName name="BS1A" localSheetId="19">#REF!</definedName>
    <definedName name="BS1A" localSheetId="20">#REF!</definedName>
    <definedName name="BS1A" localSheetId="21">#REF!</definedName>
    <definedName name="BS1A" localSheetId="17">#REF!</definedName>
    <definedName name="BS1A" localSheetId="18">#REF!</definedName>
    <definedName name="BS1A">#REF!</definedName>
    <definedName name="BTR" localSheetId="18">#REF!</definedName>
    <definedName name="BTR">#REF!</definedName>
    <definedName name="BTRG" localSheetId="18">#REF!</definedName>
    <definedName name="BTRG">#REF!</definedName>
    <definedName name="Budget" localSheetId="2">#REF!</definedName>
    <definedName name="Budget" localSheetId="19">#REF!</definedName>
    <definedName name="Budget" localSheetId="20">#REF!</definedName>
    <definedName name="Budget" localSheetId="21">#REF!</definedName>
    <definedName name="Budget" localSheetId="18">#REF!</definedName>
    <definedName name="Budget">#REF!</definedName>
    <definedName name="Button_13">"CLAGA2000_Consolidado_2001_List"</definedName>
    <definedName name="BX">#REF!</definedName>
    <definedName name="BXG">[51]Q6!$E$26:$AH$26</definedName>
    <definedName name="BXS" localSheetId="0">#REF!</definedName>
    <definedName name="BXS" localSheetId="1">#REF!</definedName>
    <definedName name="BXS" localSheetId="3">#REF!</definedName>
    <definedName name="BXS" localSheetId="2">#REF!</definedName>
    <definedName name="BXS" localSheetId="18">#REF!</definedName>
    <definedName name="BXS">#REF!</definedName>
    <definedName name="C.2" localSheetId="0">#REF!</definedName>
    <definedName name="C.2" localSheetId="1">#REF!</definedName>
    <definedName name="C.2" localSheetId="3">#REF!</definedName>
    <definedName name="C.2" localSheetId="2">#REF!</definedName>
    <definedName name="C.2" localSheetId="18">#REF!</definedName>
    <definedName name="C.2">#REF!</definedName>
    <definedName name="C_" localSheetId="3">#REF!</definedName>
    <definedName name="C_" localSheetId="2">#REF!</definedName>
    <definedName name="C_" localSheetId="19">#REF!</definedName>
    <definedName name="C_" localSheetId="20">#REF!</definedName>
    <definedName name="C_" localSheetId="21">#REF!</definedName>
    <definedName name="C_" localSheetId="17">#REF!</definedName>
    <definedName name="C_" localSheetId="18">#REF!</definedName>
    <definedName name="C_">#REF!</definedName>
    <definedName name="C_1" localSheetId="0">OFFSET(#REF!,0,0,COUNT(#REF!),1)</definedName>
    <definedName name="C_1" localSheetId="1">OFFSET(#REF!,0,0,COUNT(#REF!),1)</definedName>
    <definedName name="C_1" localSheetId="3">OFFSET(#REF!,0,0,COUNT(#REF!),1)</definedName>
    <definedName name="C_1" localSheetId="2">OFFSET(#REF!,0,0,COUNT(#REF!),1)</definedName>
    <definedName name="C_1" localSheetId="18">OFFSET(#REF!,0,0,COUNT(#REF!),1)</definedName>
    <definedName name="C_1">OFFSET(#REF!,0,0,COUNT(#REF!),1)</definedName>
    <definedName name="C_2" localSheetId="18">OFFSET(#REF!,0,0,COUNT(#REF!),1)</definedName>
    <definedName name="C_2">OFFSET(#REF!,0,0,COUNT(#REF!),1)</definedName>
    <definedName name="CAD" localSheetId="0">#REF!</definedName>
    <definedName name="CAD" localSheetId="1">#REF!</definedName>
    <definedName name="CAD" localSheetId="3">#REF!</definedName>
    <definedName name="CAD" localSheetId="2">#REF!</definedName>
    <definedName name="CAD" localSheetId="19">#REF!</definedName>
    <definedName name="CAD" localSheetId="20">#REF!</definedName>
    <definedName name="CAD" localSheetId="21">#REF!</definedName>
    <definedName name="CAD" localSheetId="17">#REF!</definedName>
    <definedName name="CAD" localSheetId="18">#REF!</definedName>
    <definedName name="CAD">#REF!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>#REF!</definedName>
    <definedName name="Cavg" localSheetId="0">OFFSET(#REF!,0,0,COUNT(#REF!),1)</definedName>
    <definedName name="Cavg" localSheetId="1">OFFSET(#REF!,0,0,COUNT(#REF!),1)</definedName>
    <definedName name="Cavg" localSheetId="3">OFFSET(#REF!,0,0,COUNT(#REF!),1)</definedName>
    <definedName name="Cavg" localSheetId="2">OFFSET(#REF!,0,0,COUNT(#REF!),1)</definedName>
    <definedName name="Cavg" localSheetId="18">OFFSET(#REF!,0,0,COUNT(#REF!),1)</definedName>
    <definedName name="Cavg">OFFSET(#REF!,0,0,COUNT(#REF!),1)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2" hidden="1">{"Riqfin97",#N/A,FALSE,"Tran";"Riqfinpro",#N/A,FALSE,"Tran"}</definedName>
    <definedName name="cc" localSheetId="19" hidden="1">{"Riqfin97",#N/A,FALSE,"Tran";"Riqfinpro",#N/A,FALSE,"Tran"}</definedName>
    <definedName name="cc" localSheetId="20" hidden="1">{"Riqfin97",#N/A,FALSE,"Tran";"Riqfinpro",#N/A,FALSE,"Tran"}</definedName>
    <definedName name="cc" localSheetId="21" hidden="1">{"Riqfin97",#N/A,FALSE,"Tran";"Riqfinpro",#N/A,FALSE,"Tran"}</definedName>
    <definedName name="cc" localSheetId="22" hidden="1">{"Riqfin97",#N/A,FALSE,"Tran";"Riqfinpro",#N/A,FALSE,"Tran"}</definedName>
    <definedName name="cc" localSheetId="16" hidden="1">{"Riqfin97",#N/A,FALSE,"Tran";"Riqfinpro",#N/A,FALSE,"Tran"}</definedName>
    <definedName name="cc" localSheetId="17" hidden="1">{"Riqfin97",#N/A,FALSE,"Tran";"Riqfinpro",#N/A,FALSE,"Tran"}</definedName>
    <definedName name="cc" localSheetId="18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0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2" hidden="1">{"Minpmon",#N/A,FALSE,"Monthinput"}</definedName>
    <definedName name="ccccc" localSheetId="19" hidden="1">{"Minpmon",#N/A,FALSE,"Monthinput"}</definedName>
    <definedName name="ccccc" localSheetId="20" hidden="1">{"Minpmon",#N/A,FALSE,"Monthinput"}</definedName>
    <definedName name="ccccc" localSheetId="21" hidden="1">{"Minpmon",#N/A,FALSE,"Monthinput"}</definedName>
    <definedName name="ccccc" localSheetId="22" hidden="1">{"Minpmon",#N/A,FALSE,"Monthinput"}</definedName>
    <definedName name="ccccc" localSheetId="16" hidden="1">{"Minpmon",#N/A,FALSE,"Monthinput"}</definedName>
    <definedName name="ccccc" localSheetId="17" hidden="1">{"Minpmon",#N/A,FALSE,"Monthinput"}</definedName>
    <definedName name="ccccc" localSheetId="18" hidden="1">{"Minpmon",#N/A,FALSE,"Monthinput"}</definedName>
    <definedName name="ccccc" hidden="1">{"Minpmon",#N/A,FALSE,"Monthinput"}</definedName>
    <definedName name="cccccccccccccc" localSheetId="0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2" hidden="1">{"Tab1",#N/A,FALSE,"P";"Tab2",#N/A,FALSE,"P"}</definedName>
    <definedName name="cccccccccccccc" localSheetId="19" hidden="1">{"Tab1",#N/A,FALSE,"P";"Tab2",#N/A,FALSE,"P"}</definedName>
    <definedName name="cccccccccccccc" localSheetId="20" hidden="1">{"Tab1",#N/A,FALSE,"P";"Tab2",#N/A,FALSE,"P"}</definedName>
    <definedName name="cccccccccccccc" localSheetId="21" hidden="1">{"Tab1",#N/A,FALSE,"P";"Tab2",#N/A,FALSE,"P"}</definedName>
    <definedName name="cccccccccccccc" localSheetId="22" hidden="1">{"Tab1",#N/A,FALSE,"P";"Tab2",#N/A,FALSE,"P"}</definedName>
    <definedName name="cccccccccccccc" localSheetId="16" hidden="1">{"Tab1",#N/A,FALSE,"P";"Tab2",#N/A,FALSE,"P"}</definedName>
    <definedName name="cccccccccccccc" localSheetId="17" hidden="1">{"Tab1",#N/A,FALSE,"P";"Tab2",#N/A,FALSE,"P"}</definedName>
    <definedName name="cccccccccccccc" localSheetId="18" hidden="1">{"Tab1",#N/A,FALSE,"P";"Tab2",#N/A,FALSE,"P"}</definedName>
    <definedName name="cccccccccccccc" hidden="1">{"Tab1",#N/A,FALSE,"P";"Tab2",#N/A,FALSE,"P"}</definedName>
    <definedName name="cccm" localSheetId="0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2" hidden="1">{"Riqfin97",#N/A,FALSE,"Tran";"Riqfinpro",#N/A,FALSE,"Tran"}</definedName>
    <definedName name="cccm" localSheetId="19" hidden="1">{"Riqfin97",#N/A,FALSE,"Tran";"Riqfinpro",#N/A,FALSE,"Tran"}</definedName>
    <definedName name="cccm" localSheetId="20" hidden="1">{"Riqfin97",#N/A,FALSE,"Tran";"Riqfinpro",#N/A,FALSE,"Tran"}</definedName>
    <definedName name="cccm" localSheetId="21" hidden="1">{"Riqfin97",#N/A,FALSE,"Tran";"Riqfinpro",#N/A,FALSE,"Tran"}</definedName>
    <definedName name="cccm" localSheetId="22" hidden="1">{"Riqfin97",#N/A,FALSE,"Tran";"Riqfinpro",#N/A,FALSE,"Tran"}</definedName>
    <definedName name="cccm" localSheetId="16" hidden="1">{"Riqfin97",#N/A,FALSE,"Tran";"Riqfinpro",#N/A,FALSE,"Tran"}</definedName>
    <definedName name="cccm" localSheetId="17" hidden="1">{"Riqfin97",#N/A,FALSE,"Tran";"Riqfinpro",#N/A,FALSE,"Tran"}</definedName>
    <definedName name="cccm" localSheetId="18" hidden="1">{"Riqfin97",#N/A,FALSE,"Tran";"Riqfinpro",#N/A,FALSE,"Tran"}</definedName>
    <definedName name="cccm" hidden="1">{"Riqfin97",#N/A,FALSE,"Tran";"Riqfinpro",#N/A,FALSE,"Tran"}</definedName>
    <definedName name="CD" localSheetId="0">#REF!</definedName>
    <definedName name="CD" localSheetId="1">#REF!</definedName>
    <definedName name="CD" localSheetId="3">#REF!</definedName>
    <definedName name="CD" localSheetId="2">#REF!</definedName>
    <definedName name="CD" localSheetId="19">#REF!</definedName>
    <definedName name="CD" localSheetId="20">#REF!</definedName>
    <definedName name="CD" localSheetId="21">#REF!</definedName>
    <definedName name="CD" localSheetId="17">#REF!</definedName>
    <definedName name="CD" localSheetId="18">#REF!</definedName>
    <definedName name="CD">#REF!</definedName>
    <definedName name="CD1A" localSheetId="3">#REF!</definedName>
    <definedName name="CD1A" localSheetId="2">#REF!</definedName>
    <definedName name="CD1A" localSheetId="19">#REF!</definedName>
    <definedName name="CD1A" localSheetId="20">#REF!</definedName>
    <definedName name="CD1A" localSheetId="21">#REF!</definedName>
    <definedName name="CD1A" localSheetId="17">#REF!</definedName>
    <definedName name="CD1A" localSheetId="18">#REF!</definedName>
    <definedName name="CD1A">#REF!</definedName>
    <definedName name="CEMENTO" localSheetId="3">#REF!</definedName>
    <definedName name="CEMENTO" localSheetId="18">#REF!</definedName>
    <definedName name="CEMENTO">#REF!</definedName>
    <definedName name="cfdfdf" localSheetId="2" hidden="1">#REF!</definedName>
    <definedName name="cfdfdf" localSheetId="19" hidden="1">#REF!</definedName>
    <definedName name="cfdfdf" localSheetId="20" hidden="1">#REF!</definedName>
    <definedName name="cfdfdf" localSheetId="21" hidden="1">#REF!</definedName>
    <definedName name="cfdfdf" localSheetId="17" hidden="1">#REF!</definedName>
    <definedName name="cfdfdf" localSheetId="18" hidden="1">#REF!</definedName>
    <definedName name="cfdfdf" hidden="1">#REF!</definedName>
    <definedName name="chart" localSheetId="2">#REF!</definedName>
    <definedName name="chart" localSheetId="19">#REF!</definedName>
    <definedName name="chart" localSheetId="20">#REF!</definedName>
    <definedName name="chart" localSheetId="21">#REF!</definedName>
    <definedName name="chart" localSheetId="18">#REF!</definedName>
    <definedName name="chart">#REF!</definedName>
    <definedName name="CHF" localSheetId="2">#REF!</definedName>
    <definedName name="CHF" localSheetId="19">#REF!</definedName>
    <definedName name="CHF" localSheetId="20">#REF!</definedName>
    <definedName name="CHF" localSheetId="21">#REF!</definedName>
    <definedName name="CHF" localSheetId="18">#REF!</definedName>
    <definedName name="CHF">#REF!</definedName>
    <definedName name="CHK5.1" localSheetId="18">#REF!</definedName>
    <definedName name="CHK5.1">#REF!</definedName>
    <definedName name="cirr" localSheetId="18">#REF!</definedName>
    <definedName name="cirr">#REF!</definedName>
    <definedName name="ClaveDeColor">#REF!</definedName>
    <definedName name="CLUB91" localSheetId="2">#REF!</definedName>
    <definedName name="CLUB91" localSheetId="19">#REF!</definedName>
    <definedName name="CLUB91" localSheetId="20">#REF!</definedName>
    <definedName name="CLUB91" localSheetId="21">#REF!</definedName>
    <definedName name="CLUB91" localSheetId="18">#REF!</definedName>
    <definedName name="CLUB91">#REF!</definedName>
    <definedName name="CMD" localSheetId="18">[42]BCP!#REF!</definedName>
    <definedName name="CMD">[42]BCP!#REF!</definedName>
    <definedName name="cmethapp" localSheetId="0">#REF!,#REF!,#REF!</definedName>
    <definedName name="cmethapp" localSheetId="1">#REF!,#REF!,#REF!</definedName>
    <definedName name="cmethapp" localSheetId="3">#REF!,#REF!,#REF!</definedName>
    <definedName name="cmethapp" localSheetId="2">#REF!,#REF!,#REF!</definedName>
    <definedName name="cmethapp" localSheetId="19">#REF!,#REF!,#REF!</definedName>
    <definedName name="cmethapp" localSheetId="20">#REF!,#REF!,#REF!</definedName>
    <definedName name="cmethapp" localSheetId="21">#REF!,#REF!,#REF!</definedName>
    <definedName name="cmethapp" localSheetId="17">#REF!,#REF!,#REF!</definedName>
    <definedName name="cmethapp" localSheetId="18">#REF!,#REF!,#REF!</definedName>
    <definedName name="cmethapp">#REF!,#REF!,#REF!</definedName>
    <definedName name="cmethmain" localSheetId="0">#REF!</definedName>
    <definedName name="cmethmain" localSheetId="1">#REF!</definedName>
    <definedName name="cmethmain" localSheetId="3">#REF!</definedName>
    <definedName name="cmethmain" localSheetId="2">#REF!</definedName>
    <definedName name="cmethmain" localSheetId="19">#REF!</definedName>
    <definedName name="cmethmain" localSheetId="20">#REF!</definedName>
    <definedName name="cmethmain" localSheetId="21">#REF!</definedName>
    <definedName name="cmethmain" localSheetId="17">#REF!</definedName>
    <definedName name="cmethmain" localSheetId="18">#REF!</definedName>
    <definedName name="cmethmain">#REF!</definedName>
    <definedName name="Cmin" localSheetId="0">OFFSET(#REF!,0,0,COUNT(#REF!),1)</definedName>
    <definedName name="Cmin" localSheetId="1">OFFSET(#REF!,0,0,COUNT(#REF!),1)</definedName>
    <definedName name="Cmin" localSheetId="3">OFFSET(#REF!,0,0,COUNT(#REF!),1)</definedName>
    <definedName name="Cmin" localSheetId="2">OFFSET(#REF!,0,0,COUNT(#REF!),1)</definedName>
    <definedName name="Cmin" localSheetId="18">OFFSET(#REF!,0,0,COUNT(#REF!),1)</definedName>
    <definedName name="Cmin">OFFSET(#REF!,0,0,COUNT(#REF!),1)</definedName>
    <definedName name="CN" localSheetId="0">#REF!</definedName>
    <definedName name="CN" localSheetId="1">#REF!</definedName>
    <definedName name="CN" localSheetId="3">#REF!</definedName>
    <definedName name="CN" localSheetId="2">#REF!</definedName>
    <definedName name="CN" localSheetId="19">#REF!</definedName>
    <definedName name="CN" localSheetId="20">#REF!</definedName>
    <definedName name="CN" localSheetId="21">#REF!</definedName>
    <definedName name="CN" localSheetId="17">#REF!</definedName>
    <definedName name="CN" localSheetId="18">#REF!</definedName>
    <definedName name="CN">#REF!</definedName>
    <definedName name="CN1A" localSheetId="3">#REF!</definedName>
    <definedName name="CN1A" localSheetId="2">#REF!</definedName>
    <definedName name="CN1A" localSheetId="19">#REF!</definedName>
    <definedName name="CN1A" localSheetId="20">#REF!</definedName>
    <definedName name="CN1A" localSheetId="21">#REF!</definedName>
    <definedName name="CN1A" localSheetId="17">#REF!</definedName>
    <definedName name="CN1A" localSheetId="18">#REF!</definedName>
    <definedName name="CN1A">#REF!</definedName>
    <definedName name="Color1" localSheetId="3">#REF!</definedName>
    <definedName name="Color1">#REF!</definedName>
    <definedName name="Color2">#REF!</definedName>
    <definedName name="Color3">#REF!</definedName>
    <definedName name="Color4">#REF!</definedName>
    <definedName name="Color5">#REF!</definedName>
    <definedName name="Color6">#REF!</definedName>
    <definedName name="COM" localSheetId="18">#REF!</definedName>
    <definedName name="COM">#REF!</definedName>
    <definedName name="CONS1">[52]MONTHLY!$BP$4:$CA$4</definedName>
    <definedName name="CONS2">[52]MONTHLY!$CB$4:$CM$4</definedName>
    <definedName name="CONSOL" localSheetId="0">#REF!</definedName>
    <definedName name="CONSOL" localSheetId="1">#REF!</definedName>
    <definedName name="CONSOL" localSheetId="3">#REF!</definedName>
    <definedName name="CONSOL" localSheetId="2">#REF!</definedName>
    <definedName name="CONSOL" localSheetId="18">#REF!</definedName>
    <definedName name="CONSOL">#REF!</definedName>
    <definedName name="CONSOLC2" localSheetId="0">#REF!</definedName>
    <definedName name="CONSOLC2" localSheetId="1">#REF!</definedName>
    <definedName name="CONSOLC2" localSheetId="3">#REF!</definedName>
    <definedName name="CONSOLC2" localSheetId="2">#REF!</definedName>
    <definedName name="CONSOLC2" localSheetId="18">#REF!</definedName>
    <definedName name="CONSOLC2">#REF!</definedName>
    <definedName name="copystart" localSheetId="0">#REF!</definedName>
    <definedName name="copystart" localSheetId="1">#REF!</definedName>
    <definedName name="copystart" localSheetId="3">#REF!</definedName>
    <definedName name="copystart" localSheetId="2">#REF!</definedName>
    <definedName name="copystart" localSheetId="18">#REF!</definedName>
    <definedName name="copystart">#REF!</definedName>
    <definedName name="Copytodebt" localSheetId="0">'[1]in-out'!#REF!</definedName>
    <definedName name="Copytodebt" localSheetId="1">'[1]in-out'!#REF!</definedName>
    <definedName name="Copytodebt" localSheetId="3">'[1]in-out'!#REF!</definedName>
    <definedName name="Copytodebt" localSheetId="2">'[1]in-out'!#REF!</definedName>
    <definedName name="Copytodebt" localSheetId="18">'[1]in-out'!#REF!</definedName>
    <definedName name="Copytodebt">'[1]in-out'!#REF!</definedName>
    <definedName name="COUNT" localSheetId="0">#REF!</definedName>
    <definedName name="COUNT" localSheetId="1">#REF!</definedName>
    <definedName name="COUNT" localSheetId="3">#REF!</definedName>
    <definedName name="COUNT" localSheetId="2">#REF!</definedName>
    <definedName name="COUNT" localSheetId="18">#REF!</definedName>
    <definedName name="COUNT">#REF!</definedName>
    <definedName name="COUNTER" localSheetId="0">#REF!</definedName>
    <definedName name="COUNTER" localSheetId="1">#REF!</definedName>
    <definedName name="COUNTER" localSheetId="3">#REF!</definedName>
    <definedName name="COUNTER" localSheetId="2">#REF!</definedName>
    <definedName name="COUNTER" localSheetId="18">#REF!</definedName>
    <definedName name="COUNTER">#REF!</definedName>
    <definedName name="cp" localSheetId="0" hidden="1">'[53]C Summary'!#REF!</definedName>
    <definedName name="cp" localSheetId="1" hidden="1">'[53]C Summary'!#REF!</definedName>
    <definedName name="cp" localSheetId="3" hidden="1">'[53]C Summary'!#REF!</definedName>
    <definedName name="cp" localSheetId="2" hidden="1">'[53]C Summary'!#REF!</definedName>
    <definedName name="cp" localSheetId="19" hidden="1">'[54]C Summary'!#REF!</definedName>
    <definedName name="cp" localSheetId="20" hidden="1">'[54]C Summary'!#REF!</definedName>
    <definedName name="cp" localSheetId="21" hidden="1">'[54]C Summary'!#REF!</definedName>
    <definedName name="cp" localSheetId="17" hidden="1">'[53]C Summary'!#REF!</definedName>
    <definedName name="cp" hidden="1">'[53]C Summary'!#REF!</definedName>
    <definedName name="CPF" localSheetId="0">#REF!</definedName>
    <definedName name="CPF" localSheetId="1">#REF!</definedName>
    <definedName name="CPF" localSheetId="3">#REF!</definedName>
    <definedName name="CPF" localSheetId="2">#REF!</definedName>
    <definedName name="CPF" localSheetId="18">#REF!</definedName>
    <definedName name="CPF">#REF!</definedName>
    <definedName name="CPI_Core" localSheetId="0">#REF!</definedName>
    <definedName name="CPI_Core" localSheetId="1">#REF!</definedName>
    <definedName name="CPI_Core" localSheetId="3">#REF!</definedName>
    <definedName name="CPI_Core" localSheetId="2">#REF!</definedName>
    <definedName name="CPI_Core" localSheetId="18">#REF!</definedName>
    <definedName name="CPI_Core">#REF!</definedName>
    <definedName name="CPI_NAT_monthly" localSheetId="0">#REF!</definedName>
    <definedName name="CPI_NAT_monthly" localSheetId="1">#REF!</definedName>
    <definedName name="CPI_NAT_monthly" localSheetId="3">#REF!</definedName>
    <definedName name="CPI_NAT_monthly" localSheetId="2">#REF!</definedName>
    <definedName name="CPI_NAT_monthly" localSheetId="18">#REF!</definedName>
    <definedName name="CPI_NAT_monthly">#REF!</definedName>
    <definedName name="CREDITOBCH" localSheetId="18">#REF!</definedName>
    <definedName name="CREDITOBCH">#REF!</definedName>
    <definedName name="CREDITORSB" localSheetId="18">#REF!</definedName>
    <definedName name="CREDITORSB">#REF!</definedName>
    <definedName name="Crng" localSheetId="0">OFFSET(#REF!,0,0,COUNT(#REF!),1)</definedName>
    <definedName name="Crng" localSheetId="1">OFFSET(#REF!,0,0,COUNT(#REF!),1)</definedName>
    <definedName name="Crng" localSheetId="3">OFFSET(#REF!,0,0,COUNT(#REF!),1)</definedName>
    <definedName name="Crng" localSheetId="2">OFFSET(#REF!,0,0,COUNT(#REF!),1)</definedName>
    <definedName name="Crng" localSheetId="18">OFFSET(#REF!,0,0,COUNT(#REF!),1)</definedName>
    <definedName name="Crng">OFFSET(#REF!,0,0,COUNT(#REF!),1)</definedName>
    <definedName name="Crt" localSheetId="0">#REF!</definedName>
    <definedName name="Crt" localSheetId="1">#REF!</definedName>
    <definedName name="Crt" localSheetId="3">#REF!</definedName>
    <definedName name="Crt" localSheetId="2">#REF!</definedName>
    <definedName name="Crt" localSheetId="19">#REF!</definedName>
    <definedName name="Crt" localSheetId="20">#REF!</definedName>
    <definedName name="Crt" localSheetId="21">#REF!</definedName>
    <definedName name="Crt" localSheetId="17">#REF!</definedName>
    <definedName name="Crt" localSheetId="18">#REF!</definedName>
    <definedName name="Crt">#REF!</definedName>
    <definedName name="CRUDE1">[52]MONTHLY!$B$437:$Z$444</definedName>
    <definedName name="CRUDE2">[52]MONTHLY!$B$451:$Z$458</definedName>
    <definedName name="CRUDE3">[52]MONTHLY!$B$465:$Z$472</definedName>
    <definedName name="CRUZ" localSheetId="0">#REF!</definedName>
    <definedName name="CRUZ" localSheetId="1">#REF!</definedName>
    <definedName name="CRUZ" localSheetId="3">#REF!</definedName>
    <definedName name="CRUZ" localSheetId="2">#REF!</definedName>
    <definedName name="CRUZ" localSheetId="19">#REF!</definedName>
    <definedName name="CRUZ" localSheetId="20">#REF!</definedName>
    <definedName name="CRUZ" localSheetId="21">#REF!</definedName>
    <definedName name="CRUZ" localSheetId="17">#REF!</definedName>
    <definedName name="CRUZ" localSheetId="18">#REF!</definedName>
    <definedName name="CRUZ">#REF!</definedName>
    <definedName name="CRUZ1" localSheetId="3">#REF!</definedName>
    <definedName name="CRUZ1" localSheetId="2">#REF!</definedName>
    <definedName name="CRUZ1" localSheetId="19">#REF!</definedName>
    <definedName name="CRUZ1" localSheetId="20">#REF!</definedName>
    <definedName name="CRUZ1" localSheetId="21">#REF!</definedName>
    <definedName name="CRUZ1" localSheetId="17">#REF!</definedName>
    <definedName name="CRUZ1" localSheetId="18">#REF!</definedName>
    <definedName name="CRUZ1">#REF!</definedName>
    <definedName name="CS" localSheetId="3">#REF!</definedName>
    <definedName name="CS" localSheetId="2">#REF!</definedName>
    <definedName name="CS" localSheetId="19">#REF!</definedName>
    <definedName name="CS" localSheetId="20">#REF!</definedName>
    <definedName name="CS" localSheetId="21">#REF!</definedName>
    <definedName name="CS" localSheetId="17">#REF!</definedName>
    <definedName name="CS" localSheetId="18">#REF!</definedName>
    <definedName name="CS">#REF!</definedName>
    <definedName name="CS1A" localSheetId="2">#REF!</definedName>
    <definedName name="CS1A" localSheetId="19">#REF!</definedName>
    <definedName name="CS1A" localSheetId="20">#REF!</definedName>
    <definedName name="CS1A" localSheetId="21">#REF!</definedName>
    <definedName name="CS1A" localSheetId="18">#REF!</definedName>
    <definedName name="CS1A">#REF!</definedName>
    <definedName name="CUENTASMON" localSheetId="18">[42]BCP!#REF!</definedName>
    <definedName name="CUENTASMON">[42]BCP!#REF!</definedName>
    <definedName name="CurMonth" localSheetId="0">#REF!</definedName>
    <definedName name="CurMonth" localSheetId="1">#REF!</definedName>
    <definedName name="CurMonth" localSheetId="3">#REF!</definedName>
    <definedName name="CurMonth" localSheetId="2">#REF!</definedName>
    <definedName name="CurMonth" localSheetId="19">#REF!</definedName>
    <definedName name="CurMonth" localSheetId="20">#REF!</definedName>
    <definedName name="CurMonth" localSheetId="21">#REF!</definedName>
    <definedName name="CurMonth" localSheetId="18">#REF!</definedName>
    <definedName name="CurMonth">#REF!</definedName>
    <definedName name="Currency" localSheetId="3">#REF!</definedName>
    <definedName name="Currency" localSheetId="2">#REF!</definedName>
    <definedName name="Currency" localSheetId="19">#REF!</definedName>
    <definedName name="Currency" localSheetId="20">#REF!</definedName>
    <definedName name="Currency" localSheetId="21">#REF!</definedName>
    <definedName name="Currency" localSheetId="18">#REF!</definedName>
    <definedName name="Currency">#REF!</definedName>
    <definedName name="cutoff">'[55]LIC cutoff'!$A$2:$B$15</definedName>
    <definedName name="d" localSheetId="0" hidden="1">'[56]Fax a enviar'!#REF!</definedName>
    <definedName name="d" localSheetId="1" hidden="1">'[56]Fax a enviar'!#REF!</definedName>
    <definedName name="d" localSheetId="3" hidden="1">'[56]Fax a enviar'!#REF!</definedName>
    <definedName name="d" localSheetId="2" hidden="1">'[56]Fax a enviar'!#REF!</definedName>
    <definedName name="d" localSheetId="19" hidden="1">'[56]Fax a enviar'!#REF!</definedName>
    <definedName name="d" localSheetId="20" hidden="1">'[56]Fax a enviar'!#REF!</definedName>
    <definedName name="d" localSheetId="21" hidden="1">'[56]Fax a enviar'!#REF!</definedName>
    <definedName name="d" localSheetId="17" hidden="1">'[56]Fax a enviar'!#REF!</definedName>
    <definedName name="d" localSheetId="18" hidden="1">'[56]Fax a enviar'!#REF!</definedName>
    <definedName name="d" hidden="1">'[56]Fax a enviar'!#REF!</definedName>
    <definedName name="D_B" localSheetId="0">#REF!</definedName>
    <definedName name="D_B" localSheetId="1">#REF!</definedName>
    <definedName name="D_B" localSheetId="3">#REF!</definedName>
    <definedName name="D_B" localSheetId="2">#REF!</definedName>
    <definedName name="D_B" localSheetId="18">#REF!</definedName>
    <definedName name="D_B">#REF!</definedName>
    <definedName name="D_G" localSheetId="0">#REF!</definedName>
    <definedName name="D_G" localSheetId="1">#REF!</definedName>
    <definedName name="D_G" localSheetId="3">#REF!</definedName>
    <definedName name="D_G" localSheetId="2">#REF!</definedName>
    <definedName name="D_G" localSheetId="18">#REF!</definedName>
    <definedName name="D_G">#REF!</definedName>
    <definedName name="D_Ind" localSheetId="0">#REF!</definedName>
    <definedName name="D_Ind" localSheetId="1">#REF!</definedName>
    <definedName name="D_Ind" localSheetId="3">#REF!</definedName>
    <definedName name="D_Ind" localSheetId="2">#REF!</definedName>
    <definedName name="D_Ind" localSheetId="18">#REF!</definedName>
    <definedName name="D_Ind">#REF!</definedName>
    <definedName name="D_L" localSheetId="18">#REF!</definedName>
    <definedName name="D_L">#REF!</definedName>
    <definedName name="D_O" localSheetId="18">#REF!</definedName>
    <definedName name="D_O">#REF!</definedName>
    <definedName name="D_S" localSheetId="18">#REF!</definedName>
    <definedName name="D_S">#REF!</definedName>
    <definedName name="D_SRM" localSheetId="18">#REF!</definedName>
    <definedName name="D_SRM">#REF!</definedName>
    <definedName name="D_SY" localSheetId="18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18">#REF!</definedName>
    <definedName name="da">#REF!</definedName>
    <definedName name="DABproj">#N/A</definedName>
    <definedName name="DAGproj">#N/A</definedName>
    <definedName name="Daily_Depreciation">'[47]Inter-Bank'!$E$5</definedName>
    <definedName name="DAproj">#N/A</definedName>
    <definedName name="DASD">#N/A</definedName>
    <definedName name="DASDB">#N/A</definedName>
    <definedName name="DASDG">#N/A</definedName>
    <definedName name="data" localSheetId="0">#REF!</definedName>
    <definedName name="data" localSheetId="1">#REF!</definedName>
    <definedName name="data" localSheetId="3">#REF!</definedName>
    <definedName name="data" localSheetId="2">#REF!</definedName>
    <definedName name="data" localSheetId="19">#REF!</definedName>
    <definedName name="data" localSheetId="20">#REF!</definedName>
    <definedName name="data" localSheetId="21">#REF!</definedName>
    <definedName name="data" localSheetId="17">#REF!</definedName>
    <definedName name="data" localSheetId="18">#REF!</definedName>
    <definedName name="data">#REF!</definedName>
    <definedName name="data1" localSheetId="3">#REF!</definedName>
    <definedName name="data1" localSheetId="2">#REF!</definedName>
    <definedName name="data1" localSheetId="19">#REF!</definedName>
    <definedName name="data1" localSheetId="20">#REF!</definedName>
    <definedName name="data1" localSheetId="21">#REF!</definedName>
    <definedName name="data1" localSheetId="17">#REF!</definedName>
    <definedName name="data1" localSheetId="18">#REF!</definedName>
    <definedName name="data1">#REF!</definedName>
    <definedName name="Data2" localSheetId="3">#REF!</definedName>
    <definedName name="Data2" localSheetId="2">#REF!</definedName>
    <definedName name="Data2" localSheetId="19">#REF!</definedName>
    <definedName name="Data2" localSheetId="20">#REF!</definedName>
    <definedName name="Data2" localSheetId="21">#REF!</definedName>
    <definedName name="Data2" localSheetId="17">#REF!</definedName>
    <definedName name="Data2" localSheetId="18">#REF!</definedName>
    <definedName name="Data2">#REF!</definedName>
    <definedName name="Dataset" localSheetId="2">#REF!</definedName>
    <definedName name="Dataset" localSheetId="19">#REF!</definedName>
    <definedName name="Dataset" localSheetId="20">#REF!</definedName>
    <definedName name="Dataset" localSheetId="21">#REF!</definedName>
    <definedName name="Dataset" localSheetId="18">#REF!</definedName>
    <definedName name="Dataset">#REF!</definedName>
    <definedName name="date" localSheetId="0">[57]Tablas!$IV$1:$IV$2</definedName>
    <definedName name="date" localSheetId="1">[57]Tablas!$IV$1:$IV$2</definedName>
    <definedName name="date" localSheetId="3">[57]Tablas!$IV$1:$IV$2</definedName>
    <definedName name="date" localSheetId="2">[58]Tablas!$IV$1:$IV$2</definedName>
    <definedName name="date" localSheetId="17">[57]Tablas!$IV$1:$IV$2</definedName>
    <definedName name="date" localSheetId="18">[59]Tablas!$IV$1:$IV$2</definedName>
    <definedName name="date">[58]Tablas!$IV$1:$IV$2</definedName>
    <definedName name="dates">'[35]shared data'!$S$8:$S$155</definedName>
    <definedName name="DATES_A">'[35]shared data'!$D$2:$AC$2</definedName>
    <definedName name="Dates1" localSheetId="0">#REF!</definedName>
    <definedName name="Dates1" localSheetId="1">#REF!</definedName>
    <definedName name="Dates1" localSheetId="3">#REF!</definedName>
    <definedName name="Dates1" localSheetId="2">#REF!</definedName>
    <definedName name="Dates1" localSheetId="18">#REF!</definedName>
    <definedName name="Dates1">#REF!</definedName>
    <definedName name="DB" localSheetId="0">#REF!</definedName>
    <definedName name="DB" localSheetId="1">#REF!</definedName>
    <definedName name="DB" localSheetId="3">#REF!</definedName>
    <definedName name="DB" localSheetId="2">#REF!</definedName>
    <definedName name="DB" localSheetId="18">#REF!</definedName>
    <definedName name="DB">#REF!</definedName>
    <definedName name="dbo" localSheetId="3">#REF!</definedName>
    <definedName name="dbo" localSheetId="2">#REF!</definedName>
    <definedName name="dbo" localSheetId="19">#REF!</definedName>
    <definedName name="dbo" localSheetId="20">#REF!</definedName>
    <definedName name="dbo" localSheetId="21">#REF!</definedName>
    <definedName name="dbo" localSheetId="17">#REF!</definedName>
    <definedName name="dbo" localSheetId="18">#REF!</definedName>
    <definedName name="dbo">#REF!</definedName>
    <definedName name="DBproj">#N/A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2" hidden="1">{"Riqfin97",#N/A,FALSE,"Tran";"Riqfinpro",#N/A,FALSE,"Tran"}</definedName>
    <definedName name="dd" localSheetId="19" hidden="1">{"Riqfin97",#N/A,FALSE,"Tran";"Riqfinpro",#N/A,FALSE,"Tran"}</definedName>
    <definedName name="dd" localSheetId="20" hidden="1">{"Riqfin97",#N/A,FALSE,"Tran";"Riqfinpro",#N/A,FALSE,"Tran"}</definedName>
    <definedName name="dd" localSheetId="21" hidden="1">{"Riqfin97",#N/A,FALSE,"Tran";"Riqfinpro",#N/A,FALSE,"Tran"}</definedName>
    <definedName name="dd" localSheetId="22" hidden="1">{"Riqfin97",#N/A,FALSE,"Tran";"Riqfinpro",#N/A,FALSE,"Tran"}</definedName>
    <definedName name="dd" localSheetId="16" hidden="1">{"Riqfin97",#N/A,FALSE,"Tran";"Riqfinpro",#N/A,FALSE,"Tran"}</definedName>
    <definedName name="dd" localSheetId="17" hidden="1">{"Riqfin97",#N/A,FALSE,"Tran";"Riqfinpro",#N/A,FALSE,"Tran"}</definedName>
    <definedName name="dd" localSheetId="18" hidden="1">{"Riqfin97",#N/A,FALSE,"Tran";"Riqfinpro",#N/A,FALSE,"Tran"}</definedName>
    <definedName name="dd" hidden="1">{"Riqfin97",#N/A,FALSE,"Tran";"Riqfinpro",#N/A,FALSE,"Tran"}</definedName>
    <definedName name="DDD" localSheetId="0">#REF!</definedName>
    <definedName name="DDD" localSheetId="1">#REF!</definedName>
    <definedName name="DDD" localSheetId="3">#REF!</definedName>
    <definedName name="DDD" localSheetId="2">#REF!</definedName>
    <definedName name="DDD" localSheetId="19">#REF!</definedName>
    <definedName name="DDD" localSheetId="20">#REF!</definedName>
    <definedName name="DDD" localSheetId="21">#REF!</definedName>
    <definedName name="DDD" localSheetId="17">#REF!</definedName>
    <definedName name="DDD" localSheetId="18">#REF!</definedName>
    <definedName name="DDD">#REF!</definedName>
    <definedName name="dddd" localSheetId="0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2" hidden="1">{"Minpmon",#N/A,FALSE,"Monthinput"}</definedName>
    <definedName name="dddd" localSheetId="19" hidden="1">{"Minpmon",#N/A,FALSE,"Monthinput"}</definedName>
    <definedName name="dddd" localSheetId="20" hidden="1">{"Minpmon",#N/A,FALSE,"Monthinput"}</definedName>
    <definedName name="dddd" localSheetId="21" hidden="1">{"Minpmon",#N/A,FALSE,"Monthinput"}</definedName>
    <definedName name="dddd" localSheetId="22" hidden="1">{"Minpmon",#N/A,FALSE,"Monthinput"}</definedName>
    <definedName name="dddd" localSheetId="16" hidden="1">{"Minpmon",#N/A,FALSE,"Monthinput"}</definedName>
    <definedName name="dddd" localSheetId="17" hidden="1">{"Minpmon",#N/A,FALSE,"Monthinput"}</definedName>
    <definedName name="dddd" localSheetId="18" hidden="1">{"Minpmon",#N/A,FALSE,"Monthinput"}</definedName>
    <definedName name="dddd" hidden="1">{"Minpmon",#N/A,FALSE,"Monthinput"}</definedName>
    <definedName name="dddddd" localSheetId="0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2" hidden="1">{"Tab1",#N/A,FALSE,"P";"Tab2",#N/A,FALSE,"P"}</definedName>
    <definedName name="dddddd" localSheetId="19" hidden="1">{"Tab1",#N/A,FALSE,"P";"Tab2",#N/A,FALSE,"P"}</definedName>
    <definedName name="dddddd" localSheetId="20" hidden="1">{"Tab1",#N/A,FALSE,"P";"Tab2",#N/A,FALSE,"P"}</definedName>
    <definedName name="dddddd" localSheetId="21" hidden="1">{"Tab1",#N/A,FALSE,"P";"Tab2",#N/A,FALSE,"P"}</definedName>
    <definedName name="dddddd" localSheetId="22" hidden="1">{"Tab1",#N/A,FALSE,"P";"Tab2",#N/A,FALSE,"P"}</definedName>
    <definedName name="dddddd" localSheetId="16" hidden="1">{"Tab1",#N/A,FALSE,"P";"Tab2",#N/A,FALSE,"P"}</definedName>
    <definedName name="dddddd" localSheetId="17" hidden="1">{"Tab1",#N/A,FALSE,"P";"Tab2",#N/A,FALSE,"P"}</definedName>
    <definedName name="dddddd" localSheetId="18" hidden="1">{"Tab1",#N/A,FALSE,"P";"Tab2",#N/A,FALSE,"P"}</definedName>
    <definedName name="dddddd" hidden="1">{"Tab1",#N/A,FALSE,"P";"Tab2",#N/A,FALSE,"P"}</definedName>
    <definedName name="ddgdg" localSheetId="0" hidden="1">#REF!</definedName>
    <definedName name="ddgdg" localSheetId="1" hidden="1">#REF!</definedName>
    <definedName name="ddgdg" localSheetId="3" hidden="1">#REF!</definedName>
    <definedName name="ddgdg" localSheetId="2" hidden="1">#REF!</definedName>
    <definedName name="ddgdg" localSheetId="19" hidden="1">#REF!</definedName>
    <definedName name="ddgdg" localSheetId="20" hidden="1">#REF!</definedName>
    <definedName name="ddgdg" localSheetId="21" hidden="1">#REF!</definedName>
    <definedName name="ddgdg" localSheetId="17" hidden="1">#REF!</definedName>
    <definedName name="ddgdg" localSheetId="18" hidden="1">#REF!</definedName>
    <definedName name="ddgdg" hidden="1">#REF!</definedName>
    <definedName name="Deal_Date">'[47]Inter-Bank'!$B$5</definedName>
    <definedName name="DEBRIEF" localSheetId="0">#REF!</definedName>
    <definedName name="DEBRIEF" localSheetId="1">#REF!</definedName>
    <definedName name="DEBRIEF" localSheetId="3">#REF!</definedName>
    <definedName name="DEBRIEF" localSheetId="2">#REF!</definedName>
    <definedName name="DEBRIEF" localSheetId="18">#REF!</definedName>
    <definedName name="DEBRIEF">#REF!</definedName>
    <definedName name="DEBT" localSheetId="0">#REF!</definedName>
    <definedName name="DEBT" localSheetId="1">#REF!</definedName>
    <definedName name="DEBT" localSheetId="3">#REF!</definedName>
    <definedName name="DEBT" localSheetId="2">#REF!</definedName>
    <definedName name="DEBT" localSheetId="19">#REF!</definedName>
    <definedName name="DEBT" localSheetId="20">#REF!</definedName>
    <definedName name="DEBT" localSheetId="21">#REF!</definedName>
    <definedName name="DEBT" localSheetId="17">#REF!</definedName>
    <definedName name="DEBT" localSheetId="18">#REF!</definedName>
    <definedName name="DEBT">#REF!</definedName>
    <definedName name="DEFL" localSheetId="3">#REF!</definedName>
    <definedName name="DEFL" localSheetId="18">#REF!</definedName>
    <definedName name="DEFL">#REF!</definedName>
    <definedName name="DEG" localSheetId="2">#REF!</definedName>
    <definedName name="DEG" localSheetId="19">#REF!</definedName>
    <definedName name="DEG" localSheetId="20">#REF!</definedName>
    <definedName name="DEG" localSheetId="21">#REF!</definedName>
    <definedName name="DEG" localSheetId="17">#REF!</definedName>
    <definedName name="DEG" localSheetId="18">#REF!</definedName>
    <definedName name="DEG">#REF!</definedName>
    <definedName name="DEMEURO" localSheetId="2">#REF!</definedName>
    <definedName name="DEMEURO" localSheetId="19">#REF!</definedName>
    <definedName name="DEMEURO" localSheetId="20">#REF!</definedName>
    <definedName name="DEMEURO" localSheetId="21">#REF!</definedName>
    <definedName name="DEMEURO" localSheetId="17">#REF!</definedName>
    <definedName name="DEMEURO" localSheetId="18">#REF!</definedName>
    <definedName name="DEMEURO">#REF!</definedName>
    <definedName name="der" localSheetId="0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2" hidden="1">{"Tab1",#N/A,FALSE,"P";"Tab2",#N/A,FALSE,"P"}</definedName>
    <definedName name="der" localSheetId="19" hidden="1">{"Tab1",#N/A,FALSE,"P";"Tab2",#N/A,FALSE,"P"}</definedName>
    <definedName name="der" localSheetId="20" hidden="1">{"Tab1",#N/A,FALSE,"P";"Tab2",#N/A,FALSE,"P"}</definedName>
    <definedName name="der" localSheetId="21" hidden="1">{"Tab1",#N/A,FALSE,"P";"Tab2",#N/A,FALSE,"P"}</definedName>
    <definedName name="der" localSheetId="22" hidden="1">{"Tab1",#N/A,FALSE,"P";"Tab2",#N/A,FALSE,"P"}</definedName>
    <definedName name="der" localSheetId="16" hidden="1">{"Tab1",#N/A,FALSE,"P";"Tab2",#N/A,FALSE,"P"}</definedName>
    <definedName name="der" localSheetId="17" hidden="1">{"Tab1",#N/A,FALSE,"P";"Tab2",#N/A,FALSE,"P"}</definedName>
    <definedName name="der" localSheetId="18" hidden="1">{"Tab1",#N/A,FALSE,"P";"Tab2",#N/A,FALSE,"P"}</definedName>
    <definedName name="der" hidden="1">{"Tab1",#N/A,FALSE,"P";"Tab2",#N/A,FALSE,"P"}</definedName>
    <definedName name="DES">#REF!</definedName>
    <definedName name="dfdf" localSheetId="0" hidden="1">'[56]Fax a enviar'!#REF!</definedName>
    <definedName name="dfdf" localSheetId="1" hidden="1">'[56]Fax a enviar'!#REF!</definedName>
    <definedName name="dfdf" localSheetId="3" hidden="1">'[56]Fax a enviar'!#REF!</definedName>
    <definedName name="dfdf" localSheetId="2" hidden="1">'[56]Fax a enviar'!#REF!</definedName>
    <definedName name="dfdf" localSheetId="18" hidden="1">'[56]Fax a enviar'!#REF!</definedName>
    <definedName name="dfdf" hidden="1">'[56]Fax a enviar'!#REF!</definedName>
    <definedName name="dfdfsd" localSheetId="0" hidden="1">'[60]Fax a enviar'!#REF!</definedName>
    <definedName name="dfdfsd" localSheetId="1" hidden="1">'[60]Fax a enviar'!#REF!</definedName>
    <definedName name="dfdfsd" localSheetId="3" hidden="1">'[60]Fax a enviar'!#REF!</definedName>
    <definedName name="dfdfsd" localSheetId="2" hidden="1">'[60]Fax a enviar'!#REF!</definedName>
    <definedName name="dfdfsd" localSheetId="18" hidden="1">'[60]Fax a enviar'!#REF!</definedName>
    <definedName name="dfdfsd" hidden="1">'[60]Fax a enviar'!#REF!</definedName>
    <definedName name="dfdgfdfd" hidden="1">'[61]Fax a enviar'!#REF!</definedName>
    <definedName name="dfdgfdsfsd" localSheetId="0" hidden="1">#REF!</definedName>
    <definedName name="dfdgfdsfsd" localSheetId="1" hidden="1">#REF!</definedName>
    <definedName name="dfdgfdsfsd" localSheetId="3" hidden="1">#REF!</definedName>
    <definedName name="dfdgfdsfsd" localSheetId="2" hidden="1">#REF!</definedName>
    <definedName name="dfdgfdsfsd" localSheetId="19" hidden="1">#REF!</definedName>
    <definedName name="dfdgfdsfsd" localSheetId="20" hidden="1">#REF!</definedName>
    <definedName name="dfdgfdsfsd" localSheetId="21" hidden="1">#REF!</definedName>
    <definedName name="dfdgfdsfsd" localSheetId="17" hidden="1">#REF!</definedName>
    <definedName name="dfdgfdsfsd" localSheetId="18" hidden="1">#REF!</definedName>
    <definedName name="dfdgfdsfsd" hidden="1">#REF!</definedName>
    <definedName name="dfgd" localSheetId="3">#REF!</definedName>
    <definedName name="dfgd" localSheetId="2">#REF!</definedName>
    <definedName name="dfgd" localSheetId="19">#REF!</definedName>
    <definedName name="dfgd" localSheetId="20">#REF!</definedName>
    <definedName name="dfgd" localSheetId="21">#REF!</definedName>
    <definedName name="dfgd" localSheetId="17">#REF!</definedName>
    <definedName name="dfgd" localSheetId="18">#REF!</definedName>
    <definedName name="dfgd">#REF!</definedName>
    <definedName name="DG" localSheetId="3">#REF!</definedName>
    <definedName name="DG" localSheetId="18">#REF!</definedName>
    <definedName name="DG">#REF!</definedName>
    <definedName name="DG_S" localSheetId="18">#REF!</definedName>
    <definedName name="DG_S">#REF!</definedName>
    <definedName name="dgdgd" localSheetId="2" hidden="1">#REF!</definedName>
    <definedName name="dgdgd" localSheetId="19" hidden="1">#REF!</definedName>
    <definedName name="dgdgd" localSheetId="20" hidden="1">#REF!</definedName>
    <definedName name="dgdgd" localSheetId="21" hidden="1">#REF!</definedName>
    <definedName name="dgdgd" localSheetId="17" hidden="1">#REF!</definedName>
    <definedName name="dgdgd" localSheetId="18" hidden="1">#REF!</definedName>
    <definedName name="dgdgd" hidden="1">#REF!</definedName>
    <definedName name="DGproj">#N/A</definedName>
    <definedName name="Discount_IDA">[62]NPV!$B$28</definedName>
    <definedName name="Discount_NC">[62]NPV!#REF!</definedName>
    <definedName name="DiscountRate" localSheetId="0">#REF!</definedName>
    <definedName name="DiscountRate" localSheetId="1">#REF!</definedName>
    <definedName name="DiscountRate" localSheetId="3">#REF!</definedName>
    <definedName name="DiscountRate" localSheetId="2">#REF!</definedName>
    <definedName name="DiscountRate" localSheetId="18">#REF!</definedName>
    <definedName name="DiscountRate">#REF!</definedName>
    <definedName name="DIVISOR" localSheetId="0">#REF!</definedName>
    <definedName name="DIVISOR" localSheetId="1">#REF!</definedName>
    <definedName name="DIVISOR" localSheetId="3">#REF!</definedName>
    <definedName name="DIVISOR" localSheetId="2">#REF!</definedName>
    <definedName name="DIVISOR" localSheetId="19">#REF!</definedName>
    <definedName name="DIVISOR" localSheetId="20">#REF!</definedName>
    <definedName name="DIVISOR" localSheetId="21">#REF!</definedName>
    <definedName name="DIVISOR" localSheetId="18">#REF!</definedName>
    <definedName name="DIVISOR">#REF!</definedName>
    <definedName name="DIVISOR1" localSheetId="3">#REF!</definedName>
    <definedName name="DIVISOR1" localSheetId="2">#REF!</definedName>
    <definedName name="DIVISOR1" localSheetId="19">#REF!</definedName>
    <definedName name="DIVISOR1" localSheetId="20">#REF!</definedName>
    <definedName name="DIVISOR1" localSheetId="21">#REF!</definedName>
    <definedName name="DIVISOR1" localSheetId="18">#REF!</definedName>
    <definedName name="DIVISOR1">#REF!</definedName>
    <definedName name="DKK" localSheetId="2">#REF!</definedName>
    <definedName name="DKK" localSheetId="19">#REF!</definedName>
    <definedName name="DKK" localSheetId="20">#REF!</definedName>
    <definedName name="DKK" localSheetId="21">#REF!</definedName>
    <definedName name="DKK" localSheetId="18">#REF!</definedName>
    <definedName name="DKK">#REF!</definedName>
    <definedName name="DKR" localSheetId="2">#REF!</definedName>
    <definedName name="DKR" localSheetId="19">#REF!</definedName>
    <definedName name="DKR" localSheetId="20">#REF!</definedName>
    <definedName name="DKR" localSheetId="21">#REF!</definedName>
    <definedName name="DKR" localSheetId="18">#REF!</definedName>
    <definedName name="DKR">#REF!</definedName>
    <definedName name="DM" localSheetId="2">#REF!</definedName>
    <definedName name="DM" localSheetId="19">#REF!</definedName>
    <definedName name="DM" localSheetId="20">#REF!</definedName>
    <definedName name="DM" localSheetId="21">#REF!</definedName>
    <definedName name="DM" localSheetId="18">#REF!</definedName>
    <definedName name="DM">#REF!</definedName>
    <definedName name="DM1A" localSheetId="2">#REF!</definedName>
    <definedName name="DM1A" localSheetId="19">#REF!</definedName>
    <definedName name="DM1A" localSheetId="20">#REF!</definedName>
    <definedName name="DM1A" localSheetId="21">#REF!</definedName>
    <definedName name="DM1A" localSheetId="18">#REF!</definedName>
    <definedName name="DM1A">#REF!</definedName>
    <definedName name="DO" localSheetId="18">#REF!</definedName>
    <definedName name="DO">#REF!</definedName>
    <definedName name="Dproj">#N/A</definedName>
    <definedName name="DR" localSheetId="0">#REF!</definedName>
    <definedName name="DR" localSheetId="1">#REF!</definedName>
    <definedName name="DR" localSheetId="3">#REF!</definedName>
    <definedName name="DR" localSheetId="2">#REF!</definedName>
    <definedName name="DR" localSheetId="19">#REF!</definedName>
    <definedName name="DR" localSheetId="20">#REF!</definedName>
    <definedName name="DR" localSheetId="21">#REF!</definedName>
    <definedName name="DR" localSheetId="18">#REF!</definedName>
    <definedName name="DR">#REF!</definedName>
    <definedName name="DR1A" localSheetId="3">#REF!</definedName>
    <definedName name="DR1A" localSheetId="2">#REF!</definedName>
    <definedName name="DR1A" localSheetId="19">#REF!</definedName>
    <definedName name="DR1A" localSheetId="20">#REF!</definedName>
    <definedName name="DR1A" localSheetId="21">#REF!</definedName>
    <definedName name="DR1A" localSheetId="18">#REF!</definedName>
    <definedName name="DR1A">#REF!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'[56]Fax a enviar'!#REF!</definedName>
    <definedName name="DSA_Assumptions" localSheetId="0">#REF!</definedName>
    <definedName name="DSA_Assumptions" localSheetId="1">#REF!</definedName>
    <definedName name="DSA_Assumptions" localSheetId="3">#REF!</definedName>
    <definedName name="DSA_Assumptions" localSheetId="2">#REF!</definedName>
    <definedName name="DSA_Assumptions" localSheetId="18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localSheetId="0" hidden="1">'[56]Fax a enviar'!#REF!</definedName>
    <definedName name="dsds" localSheetId="1" hidden="1">'[56]Fax a enviar'!#REF!</definedName>
    <definedName name="dsds" localSheetId="3" hidden="1">'[56]Fax a enviar'!#REF!</definedName>
    <definedName name="dsds" localSheetId="2" hidden="1">'[56]Fax a enviar'!#REF!</definedName>
    <definedName name="dsds" localSheetId="17" hidden="1">'[56]Fax a enviar'!#REF!</definedName>
    <definedName name="dsds" localSheetId="18" hidden="1">'[56]Fax a enviar'!#REF!</definedName>
    <definedName name="dsds" hidden="1">'[56]Fax a enviar'!#REF!</definedName>
    <definedName name="DSI" localSheetId="0">#REF!</definedName>
    <definedName name="DSI" localSheetId="1">#REF!</definedName>
    <definedName name="DSI" localSheetId="3">#REF!</definedName>
    <definedName name="DSI" localSheetId="2">#REF!</definedName>
    <definedName name="DSI" localSheetId="18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 localSheetId="1">#REF!</definedName>
    <definedName name="DSP" localSheetId="3">#REF!</definedName>
    <definedName name="DSP" localSheetId="2">#REF!</definedName>
    <definedName name="DSP" localSheetId="18">#REF!</definedName>
    <definedName name="DSP">#REF!</definedName>
    <definedName name="DSPBproj">#N/A</definedName>
    <definedName name="DSPG" localSheetId="0">#REF!</definedName>
    <definedName name="DSPG" localSheetId="1">#REF!</definedName>
    <definedName name="DSPG" localSheetId="3">#REF!</definedName>
    <definedName name="DSPG" localSheetId="2">#REF!</definedName>
    <definedName name="DSPG" localSheetId="18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0">#REF!</definedName>
    <definedName name="DY" localSheetId="1">#REF!</definedName>
    <definedName name="DY" localSheetId="3">#REF!</definedName>
    <definedName name="DY" localSheetId="2">#REF!</definedName>
    <definedName name="DY" localSheetId="19">#REF!</definedName>
    <definedName name="DY" localSheetId="20">#REF!</definedName>
    <definedName name="DY" localSheetId="21">#REF!</definedName>
    <definedName name="DY" localSheetId="17">#REF!</definedName>
    <definedName name="DY" localSheetId="18">#REF!</definedName>
    <definedName name="DY">#REF!</definedName>
    <definedName name="DY1A" localSheetId="3">#REF!</definedName>
    <definedName name="DY1A" localSheetId="2">#REF!</definedName>
    <definedName name="DY1A" localSheetId="19">#REF!</definedName>
    <definedName name="DY1A" localSheetId="20">#REF!</definedName>
    <definedName name="DY1A" localSheetId="21">#REF!</definedName>
    <definedName name="DY1A" localSheetId="17">#REF!</definedName>
    <definedName name="DY1A" localSheetId="18">#REF!</definedName>
    <definedName name="DY1A">#REF!</definedName>
    <definedName name="E" localSheetId="3">#REF!</definedName>
    <definedName name="E" localSheetId="2">#REF!</definedName>
    <definedName name="E" localSheetId="19">#REF!</definedName>
    <definedName name="E" localSheetId="20">#REF!</definedName>
    <definedName name="E" localSheetId="21">#REF!</definedName>
    <definedName name="E" localSheetId="17">#REF!</definedName>
    <definedName name="E" localSheetId="18">#REF!</definedName>
    <definedName name="E">#REF!</definedName>
    <definedName name="EBRD" localSheetId="18">#REF!</definedName>
    <definedName name="EBRD">#REF!</definedName>
    <definedName name="ECU" localSheetId="2">#REF!</definedName>
    <definedName name="ECU" localSheetId="19">#REF!</definedName>
    <definedName name="ECU" localSheetId="20">#REF!</definedName>
    <definedName name="ECU" localSheetId="21">#REF!</definedName>
    <definedName name="ECU" localSheetId="18">#REF!</definedName>
    <definedName name="ECU">#REF!</definedName>
    <definedName name="EDNA">#N/A</definedName>
    <definedName name="edr" localSheetId="0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2" hidden="1">{"Riqfin97",#N/A,FALSE,"Tran";"Riqfinpro",#N/A,FALSE,"Tran"}</definedName>
    <definedName name="edr" localSheetId="19" hidden="1">{"Riqfin97",#N/A,FALSE,"Tran";"Riqfinpro",#N/A,FALSE,"Tran"}</definedName>
    <definedName name="edr" localSheetId="20" hidden="1">{"Riqfin97",#N/A,FALSE,"Tran";"Riqfinpro",#N/A,FALSE,"Tran"}</definedName>
    <definedName name="edr" localSheetId="21" hidden="1">{"Riqfin97",#N/A,FALSE,"Tran";"Riqfinpro",#N/A,FALSE,"Tran"}</definedName>
    <definedName name="edr" localSheetId="22" hidden="1">{"Riqfin97",#N/A,FALSE,"Tran";"Riqfinpro",#N/A,FALSE,"Tran"}</definedName>
    <definedName name="edr" localSheetId="16" hidden="1">{"Riqfin97",#N/A,FALSE,"Tran";"Riqfinpro",#N/A,FALSE,"Tran"}</definedName>
    <definedName name="edr" localSheetId="17" hidden="1">{"Riqfin97",#N/A,FALSE,"Tran";"Riqfinpro",#N/A,FALSE,"Tran"}</definedName>
    <definedName name="edr" localSheetId="18" hidden="1">{"Riqfin97",#N/A,FALSE,"Tran";"Riqfinpro",#N/A,FALSE,"Tran"}</definedName>
    <definedName name="edr" hidden="1">{"Riqfin97",#N/A,FALSE,"Tran";"Riqfinpro",#N/A,FALSE,"Tran"}</definedName>
    <definedName name="ee" localSheetId="0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2" hidden="1">{"Tab1",#N/A,FALSE,"P";"Tab2",#N/A,FALSE,"P"}</definedName>
    <definedName name="ee" localSheetId="19" hidden="1">{"Tab1",#N/A,FALSE,"P";"Tab2",#N/A,FALSE,"P"}</definedName>
    <definedName name="ee" localSheetId="20" hidden="1">{"Tab1",#N/A,FALSE,"P";"Tab2",#N/A,FALSE,"P"}</definedName>
    <definedName name="ee" localSheetId="21" hidden="1">{"Tab1",#N/A,FALSE,"P";"Tab2",#N/A,FALSE,"P"}</definedName>
    <definedName name="ee" localSheetId="22" hidden="1">{"Tab1",#N/A,FALSE,"P";"Tab2",#N/A,FALSE,"P"}</definedName>
    <definedName name="ee" localSheetId="16" hidden="1">{"Tab1",#N/A,FALSE,"P";"Tab2",#N/A,FALSE,"P"}</definedName>
    <definedName name="ee" localSheetId="17" hidden="1">{"Tab1",#N/A,FALSE,"P";"Tab2",#N/A,FALSE,"P"}</definedName>
    <definedName name="ee" localSheetId="18" hidden="1">{"Tab1",#N/A,FALSE,"P";"Tab2",#N/A,FALSE,"P"}</definedName>
    <definedName name="ee" hidden="1">{"Tab1",#N/A,FALSE,"P";"Tab2",#N/A,FALSE,"P"}</definedName>
    <definedName name="eee" localSheetId="0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2" hidden="1">{"Tab1",#N/A,FALSE,"P";"Tab2",#N/A,FALSE,"P"}</definedName>
    <definedName name="eee" localSheetId="19" hidden="1">{"Tab1",#N/A,FALSE,"P";"Tab2",#N/A,FALSE,"P"}</definedName>
    <definedName name="eee" localSheetId="20" hidden="1">{"Tab1",#N/A,FALSE,"P";"Tab2",#N/A,FALSE,"P"}</definedName>
    <definedName name="eee" localSheetId="21" hidden="1">{"Tab1",#N/A,FALSE,"P";"Tab2",#N/A,FALSE,"P"}</definedName>
    <definedName name="eee" localSheetId="22" hidden="1">{"Tab1",#N/A,FALSE,"P";"Tab2",#N/A,FALSE,"P"}</definedName>
    <definedName name="eee" localSheetId="16" hidden="1">{"Tab1",#N/A,FALSE,"P";"Tab2",#N/A,FALSE,"P"}</definedName>
    <definedName name="eee" localSheetId="17" hidden="1">{"Tab1",#N/A,FALSE,"P";"Tab2",#N/A,FALSE,"P"}</definedName>
    <definedName name="eee" localSheetId="18" hidden="1">{"Tab1",#N/A,FALSE,"P";"Tab2",#N/A,FALSE,"P"}</definedName>
    <definedName name="eee" hidden="1">{"Tab1",#N/A,FALSE,"P";"Tab2",#N/A,FALSE,"P"}</definedName>
    <definedName name="eeee" localSheetId="0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2" hidden="1">{"Riqfin97",#N/A,FALSE,"Tran";"Riqfinpro",#N/A,FALSE,"Tran"}</definedName>
    <definedName name="eeee" localSheetId="19" hidden="1">{"Riqfin97",#N/A,FALSE,"Tran";"Riqfinpro",#N/A,FALSE,"Tran"}</definedName>
    <definedName name="eeee" localSheetId="20" hidden="1">{"Riqfin97",#N/A,FALSE,"Tran";"Riqfinpro",#N/A,FALSE,"Tran"}</definedName>
    <definedName name="eeee" localSheetId="21" hidden="1">{"Riqfin97",#N/A,FALSE,"Tran";"Riqfinpro",#N/A,FALSE,"Tran"}</definedName>
    <definedName name="eeee" localSheetId="22" hidden="1">{"Riqfin97",#N/A,FALSE,"Tran";"Riqfinpro",#N/A,FALSE,"Tran"}</definedName>
    <definedName name="eeee" localSheetId="16" hidden="1">{"Riqfin97",#N/A,FALSE,"Tran";"Riqfinpro",#N/A,FALSE,"Tran"}</definedName>
    <definedName name="eeee" localSheetId="17" hidden="1">{"Riqfin97",#N/A,FALSE,"Tran";"Riqfinpro",#N/A,FALSE,"Tran"}</definedName>
    <definedName name="eeee" localSheetId="18" hidden="1">{"Riqfin97",#N/A,FALSE,"Tran";"Riqfinpro",#N/A,FALSE,"Tran"}</definedName>
    <definedName name="eeee" hidden="1">{"Riqfin97",#N/A,FALSE,"Tran";"Riqfinpro",#N/A,FALSE,"Tran"}</definedName>
    <definedName name="eeeee" localSheetId="0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2" hidden="1">{"Riqfin97",#N/A,FALSE,"Tran";"Riqfinpro",#N/A,FALSE,"Tran"}</definedName>
    <definedName name="eeeee" localSheetId="19" hidden="1">{"Riqfin97",#N/A,FALSE,"Tran";"Riqfinpro",#N/A,FALSE,"Tran"}</definedName>
    <definedName name="eeeee" localSheetId="20" hidden="1">{"Riqfin97",#N/A,FALSE,"Tran";"Riqfinpro",#N/A,FALSE,"Tran"}</definedName>
    <definedName name="eeeee" localSheetId="21" hidden="1">{"Riqfin97",#N/A,FALSE,"Tran";"Riqfinpro",#N/A,FALSE,"Tran"}</definedName>
    <definedName name="eeeee" localSheetId="22" hidden="1">{"Riqfin97",#N/A,FALSE,"Tran";"Riqfinpro",#N/A,FALSE,"Tran"}</definedName>
    <definedName name="eeeee" localSheetId="16" hidden="1">{"Riqfin97",#N/A,FALSE,"Tran";"Riqfinpro",#N/A,FALSE,"Tran"}</definedName>
    <definedName name="eeeee" localSheetId="17" hidden="1">{"Riqfin97",#N/A,FALSE,"Tran";"Riqfinpro",#N/A,FALSE,"Tran"}</definedName>
    <definedName name="eeeee" localSheetId="18" hidden="1">{"Riqfin97",#N/A,FALSE,"Tran";"Riqfinpro",#N/A,FALSE,"Tran"}</definedName>
    <definedName name="eeeee" hidden="1">{"Riqfin97",#N/A,FALSE,"Tran";"Riqfinpro",#N/A,FALSE,"Tran"}</definedName>
    <definedName name="eeeeeee" localSheetId="0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2" hidden="1">{"Riqfin97",#N/A,FALSE,"Tran";"Riqfinpro",#N/A,FALSE,"Tran"}</definedName>
    <definedName name="eeeeeee" localSheetId="19" hidden="1">{"Riqfin97",#N/A,FALSE,"Tran";"Riqfinpro",#N/A,FALSE,"Tran"}</definedName>
    <definedName name="eeeeeee" localSheetId="20" hidden="1">{"Riqfin97",#N/A,FALSE,"Tran";"Riqfinpro",#N/A,FALSE,"Tran"}</definedName>
    <definedName name="eeeeeee" localSheetId="21" hidden="1">{"Riqfin97",#N/A,FALSE,"Tran";"Riqfinpro",#N/A,FALSE,"Tran"}</definedName>
    <definedName name="eeeeeee" localSheetId="22" hidden="1">{"Riqfin97",#N/A,FALSE,"Tran";"Riqfinpro",#N/A,FALSE,"Tran"}</definedName>
    <definedName name="eeeeeee" localSheetId="16" hidden="1">{"Riqfin97",#N/A,FALSE,"Tran";"Riqfinpro",#N/A,FALSE,"Tran"}</definedName>
    <definedName name="eeeeeee" localSheetId="17" hidden="1">{"Riqfin97",#N/A,FALSE,"Tran";"Riqfinpro",#N/A,FALSE,"Tran"}</definedName>
    <definedName name="eeeeeee" localSheetId="18" hidden="1">{"Riqfin97",#N/A,FALSE,"Tran";"Riqfinpro",#N/A,FALSE,"Tran"}</definedName>
    <definedName name="eeeeeee" hidden="1">{"Riqfin97",#N/A,FALSE,"Tran";"Riqfinpro",#N/A,FALSE,"Tran"}</definedName>
    <definedName name="eeeeeeeeee" localSheetId="0" hidden="1">#REF!</definedName>
    <definedName name="eeeeeeeeee" localSheetId="1" hidden="1">#REF!</definedName>
    <definedName name="eeeeeeeeee" localSheetId="3" hidden="1">#REF!</definedName>
    <definedName name="eeeeeeeeee" localSheetId="2" hidden="1">#REF!</definedName>
    <definedName name="eeeeeeeeee" localSheetId="19" hidden="1">#REF!</definedName>
    <definedName name="eeeeeeeeee" localSheetId="20" hidden="1">#REF!</definedName>
    <definedName name="eeeeeeeeee" localSheetId="21" hidden="1">#REF!</definedName>
    <definedName name="eeeeeeeeee" localSheetId="17" hidden="1">#REF!</definedName>
    <definedName name="eeeeeeeeee" localSheetId="18" hidden="1">#REF!</definedName>
    <definedName name="eeeeeeeeee" hidden="1">#REF!</definedName>
    <definedName name="efdgd" localSheetId="0" hidden="1">'[63]Fax a enviar'!#REF!</definedName>
    <definedName name="efdgd" localSheetId="1" hidden="1">'[63]Fax a enviar'!#REF!</definedName>
    <definedName name="efdgd" localSheetId="3" hidden="1">'[63]Fax a enviar'!#REF!</definedName>
    <definedName name="efdgd" localSheetId="2" hidden="1">'[63]Fax a enviar'!#REF!</definedName>
    <definedName name="efdgd" localSheetId="19" hidden="1">'[64]Fax a enviar'!#REF!</definedName>
    <definedName name="efdgd" localSheetId="20" hidden="1">'[64]Fax a enviar'!#REF!</definedName>
    <definedName name="efdgd" localSheetId="21" hidden="1">'[64]Fax a enviar'!#REF!</definedName>
    <definedName name="efdgd" localSheetId="17" hidden="1">'[63]Fax a enviar'!#REF!</definedName>
    <definedName name="efdgd" hidden="1">'[63]Fax a enviar'!#REF!</definedName>
    <definedName name="efefte" localSheetId="0" hidden="1">'[63]Fax a enviar'!#REF!</definedName>
    <definedName name="efefte" localSheetId="1" hidden="1">'[63]Fax a enviar'!#REF!</definedName>
    <definedName name="efefte" localSheetId="3" hidden="1">'[63]Fax a enviar'!#REF!</definedName>
    <definedName name="efefte" localSheetId="2" hidden="1">'[63]Fax a enviar'!#REF!</definedName>
    <definedName name="efefte" localSheetId="19" hidden="1">'[64]Fax a enviar'!#REF!</definedName>
    <definedName name="efefte" localSheetId="20" hidden="1">'[64]Fax a enviar'!#REF!</definedName>
    <definedName name="efefte" localSheetId="21" hidden="1">'[64]Fax a enviar'!#REF!</definedName>
    <definedName name="efefte" localSheetId="17" hidden="1">'[63]Fax a enviar'!#REF!</definedName>
    <definedName name="efefte" hidden="1">'[63]Fax a enviar'!#REF!</definedName>
    <definedName name="efsdfsd" localSheetId="0" hidden="1">#REF!</definedName>
    <definedName name="efsdfsd" localSheetId="1" hidden="1">#REF!</definedName>
    <definedName name="efsdfsd" localSheetId="3" hidden="1">#REF!</definedName>
    <definedName name="efsdfsd" localSheetId="2" hidden="1">#REF!</definedName>
    <definedName name="efsdfsd" localSheetId="19" hidden="1">#REF!</definedName>
    <definedName name="efsdfsd" localSheetId="20" hidden="1">#REF!</definedName>
    <definedName name="efsdfsd" localSheetId="21" hidden="1">#REF!</definedName>
    <definedName name="efsdfsd" localSheetId="17" hidden="1">#REF!</definedName>
    <definedName name="efsdfsd" localSheetId="18" hidden="1">#REF!</definedName>
    <definedName name="efsdfsd" hidden="1">#REF!</definedName>
    <definedName name="eka" localSheetId="3">#REF!</definedName>
    <definedName name="eka" localSheetId="2">#REF!</definedName>
    <definedName name="eka" localSheetId="19">#REF!</definedName>
    <definedName name="eka" localSheetId="20">#REF!</definedName>
    <definedName name="eka" localSheetId="21">#REF!</definedName>
    <definedName name="eka" localSheetId="17">#REF!</definedName>
    <definedName name="eka" localSheetId="18">#REF!</definedName>
    <definedName name="eka">#REF!</definedName>
    <definedName name="EMISION" localSheetId="3">[42]BCP!#REF!</definedName>
    <definedName name="EMISION" localSheetId="18">[42]BCP!#REF!</definedName>
    <definedName name="EMISION">[42]BCP!#REF!</definedName>
    <definedName name="empty" localSheetId="0">#REF!</definedName>
    <definedName name="empty" localSheetId="1">#REF!</definedName>
    <definedName name="empty" localSheetId="3">#REF!</definedName>
    <definedName name="empty" localSheetId="2">#REF!</definedName>
    <definedName name="empty" localSheetId="18">#REF!</definedName>
    <definedName name="empty">#REF!</definedName>
    <definedName name="ENDA">#N/A</definedName>
    <definedName name="enri" localSheetId="0">#REF!</definedName>
    <definedName name="enri" localSheetId="1">#REF!</definedName>
    <definedName name="enri" localSheetId="3">#REF!</definedName>
    <definedName name="enri" localSheetId="2">#REF!</definedName>
    <definedName name="enri" localSheetId="17">#REF!</definedName>
    <definedName name="enri" localSheetId="18">#REF!</definedName>
    <definedName name="enri">#REF!</definedName>
    <definedName name="erererer" localSheetId="0" hidden="1">'[56]Fax a enviar'!#REF!</definedName>
    <definedName name="erererer" localSheetId="1" hidden="1">'[56]Fax a enviar'!#REF!</definedName>
    <definedName name="erererer" localSheetId="3" hidden="1">'[56]Fax a enviar'!#REF!</definedName>
    <definedName name="erererer" localSheetId="2" hidden="1">'[56]Fax a enviar'!#REF!</definedName>
    <definedName name="erererer" localSheetId="19" hidden="1">'[56]Fax a enviar'!#REF!</definedName>
    <definedName name="erererer" localSheetId="20" hidden="1">'[56]Fax a enviar'!#REF!</definedName>
    <definedName name="erererer" localSheetId="21" hidden="1">'[56]Fax a enviar'!#REF!</definedName>
    <definedName name="erererer" localSheetId="17" hidden="1">'[56]Fax a enviar'!#REF!</definedName>
    <definedName name="erererer" hidden="1">'[56]Fax a enviar'!#REF!</definedName>
    <definedName name="ererwrw" localSheetId="0" hidden="1">'[61]Fax a enviar'!#REF!</definedName>
    <definedName name="ererwrw" localSheetId="1" hidden="1">'[61]Fax a enviar'!#REF!</definedName>
    <definedName name="ererwrw" localSheetId="3" hidden="1">'[61]Fax a enviar'!#REF!</definedName>
    <definedName name="ererwrw" localSheetId="2" hidden="1">'[61]Fax a enviar'!#REF!</definedName>
    <definedName name="ererwrw" localSheetId="19" hidden="1">'[65]Fax a enviar'!#REF!</definedName>
    <definedName name="ererwrw" localSheetId="20" hidden="1">'[65]Fax a enviar'!#REF!</definedName>
    <definedName name="ererwrw" localSheetId="21" hidden="1">'[65]Fax a enviar'!#REF!</definedName>
    <definedName name="ererwrw" localSheetId="17" hidden="1">'[61]Fax a enviar'!#REF!</definedName>
    <definedName name="ererwrw" hidden="1">'[61]Fax a enviar'!#REF!</definedName>
    <definedName name="ergferger" localSheetId="0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2" hidden="1">{"Main Economic Indicators",#N/A,FALSE,"C"}</definedName>
    <definedName name="ergferger" localSheetId="19" hidden="1">{"Main Economic Indicators",#N/A,FALSE,"C"}</definedName>
    <definedName name="ergferger" localSheetId="20" hidden="1">{"Main Economic Indicators",#N/A,FALSE,"C"}</definedName>
    <definedName name="ergferger" localSheetId="21" hidden="1">{"Main Economic Indicators",#N/A,FALSE,"C"}</definedName>
    <definedName name="ergferger" localSheetId="22" hidden="1">{"Main Economic Indicators",#N/A,FALSE,"C"}</definedName>
    <definedName name="ergferger" localSheetId="16" hidden="1">{"Main Economic Indicators",#N/A,FALSE,"C"}</definedName>
    <definedName name="ergferger" localSheetId="17" hidden="1">{"Main Economic Indicators",#N/A,FALSE,"C"}</definedName>
    <definedName name="ergferger" localSheetId="18" hidden="1">{"Main Economic Indicators",#N/A,FALSE,"C"}</definedName>
    <definedName name="ergferger" hidden="1">{"Main Economic Indicators",#N/A,FALSE,"C"}</definedName>
    <definedName name="ergferger1" localSheetId="0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2" hidden="1">{"Main Economic Indicators",#N/A,FALSE,"C"}</definedName>
    <definedName name="ergferger1" localSheetId="19" hidden="1">{"Main Economic Indicators",#N/A,FALSE,"C"}</definedName>
    <definedName name="ergferger1" localSheetId="20" hidden="1">{"Main Economic Indicators",#N/A,FALSE,"C"}</definedName>
    <definedName name="ergferger1" localSheetId="21" hidden="1">{"Main Economic Indicators",#N/A,FALSE,"C"}</definedName>
    <definedName name="ergferger1" localSheetId="22" hidden="1">{"Main Economic Indicators",#N/A,FALSE,"C"}</definedName>
    <definedName name="ergferger1" localSheetId="16" hidden="1">{"Main Economic Indicators",#N/A,FALSE,"C"}</definedName>
    <definedName name="ergferger1" localSheetId="17" hidden="1">{"Main Economic Indicators",#N/A,FALSE,"C"}</definedName>
    <definedName name="ergferger1" localSheetId="18" hidden="1">{"Main Economic Indicators",#N/A,FALSE,"C"}</definedName>
    <definedName name="ergferger1" hidden="1">{"Main Economic Indicators",#N/A,FALSE,"C"}</definedName>
    <definedName name="ert" localSheetId="0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2" hidden="1">{"Minpmon",#N/A,FALSE,"Monthinput"}</definedName>
    <definedName name="ert" localSheetId="19" hidden="1">{"Minpmon",#N/A,FALSE,"Monthinput"}</definedName>
    <definedName name="ert" localSheetId="20" hidden="1">{"Minpmon",#N/A,FALSE,"Monthinput"}</definedName>
    <definedName name="ert" localSheetId="21" hidden="1">{"Minpmon",#N/A,FALSE,"Monthinput"}</definedName>
    <definedName name="ert" localSheetId="22" hidden="1">{"Minpmon",#N/A,FALSE,"Monthinput"}</definedName>
    <definedName name="ert" localSheetId="16" hidden="1">{"Minpmon",#N/A,FALSE,"Monthinput"}</definedName>
    <definedName name="ert" localSheetId="17" hidden="1">{"Minpmon",#N/A,FALSE,"Monthinput"}</definedName>
    <definedName name="ert" localSheetId="18" hidden="1">{"Minpmon",#N/A,FALSE,"Monthinput"}</definedName>
    <definedName name="ert" hidden="1">{"Minpmon",#N/A,FALSE,"Monthinput"}</definedName>
    <definedName name="ESAF_QUAR_GDP">#REF!</definedName>
    <definedName name="esafr" localSheetId="0">#REF!</definedName>
    <definedName name="esafr" localSheetId="1">#REF!</definedName>
    <definedName name="esafr" localSheetId="3">#REF!</definedName>
    <definedName name="esafr" localSheetId="2">#REF!</definedName>
    <definedName name="esafr" localSheetId="18">#REF!</definedName>
    <definedName name="esafr">#REF!</definedName>
    <definedName name="ESC" localSheetId="3">#REF!</definedName>
    <definedName name="ESC" localSheetId="2">#REF!</definedName>
    <definedName name="ESC" localSheetId="19">#REF!</definedName>
    <definedName name="ESC" localSheetId="20">#REF!</definedName>
    <definedName name="ESC" localSheetId="21">#REF!</definedName>
    <definedName name="ESC" localSheetId="17">#REF!</definedName>
    <definedName name="ESC" localSheetId="18">#REF!</definedName>
    <definedName name="ESC">#REF!</definedName>
    <definedName name="ESTRUCTURA" localSheetId="3" hidden="1">[5]C!#REF!</definedName>
    <definedName name="ESTRUCTURA" localSheetId="2" hidden="1">[5]C!#REF!</definedName>
    <definedName name="ESTRUCTURA" localSheetId="18" hidden="1">[5]C!#REF!</definedName>
    <definedName name="ESTRUCTURA" hidden="1">[5]C!#REF!</definedName>
    <definedName name="etewte" localSheetId="0" hidden="1">#REF!</definedName>
    <definedName name="etewte" localSheetId="1" hidden="1">#REF!</definedName>
    <definedName name="etewte" localSheetId="3" hidden="1">#REF!</definedName>
    <definedName name="etewte" localSheetId="2" hidden="1">#REF!</definedName>
    <definedName name="etewte" localSheetId="19" hidden="1">#REF!</definedName>
    <definedName name="etewte" localSheetId="20" hidden="1">#REF!</definedName>
    <definedName name="etewte" localSheetId="21" hidden="1">#REF!</definedName>
    <definedName name="etewte" localSheetId="17" hidden="1">#REF!</definedName>
    <definedName name="etewte" localSheetId="18" hidden="1">#REF!</definedName>
    <definedName name="etewte" hidden="1">#REF!</definedName>
    <definedName name="etwt" localSheetId="3" hidden="1">#REF!</definedName>
    <definedName name="etwt" localSheetId="2" hidden="1">#REF!</definedName>
    <definedName name="etwt" localSheetId="19" hidden="1">#REF!</definedName>
    <definedName name="etwt" localSheetId="20" hidden="1">#REF!</definedName>
    <definedName name="etwt" localSheetId="21" hidden="1">#REF!</definedName>
    <definedName name="etwt" localSheetId="17" hidden="1">#REF!</definedName>
    <definedName name="etwt" localSheetId="18" hidden="1">#REF!</definedName>
    <definedName name="etwt" hidden="1">#REF!</definedName>
    <definedName name="EURCRUDE87" localSheetId="3">#REF!</definedName>
    <definedName name="EURCRUDE87" localSheetId="2">#REF!</definedName>
    <definedName name="EURCRUDE87" localSheetId="19">#REF!</definedName>
    <definedName name="EURCRUDE87" localSheetId="20">#REF!</definedName>
    <definedName name="EURCRUDE87" localSheetId="21">#REF!</definedName>
    <definedName name="EURCRUDE87" localSheetId="17">#REF!</definedName>
    <definedName name="EURCRUDE87" localSheetId="18">#REF!</definedName>
    <definedName name="EURCRUDE87">#REF!</definedName>
    <definedName name="EURCRUDE88" localSheetId="2">#REF!</definedName>
    <definedName name="EURCRUDE88" localSheetId="19">#REF!</definedName>
    <definedName name="EURCRUDE88" localSheetId="20">#REF!</definedName>
    <definedName name="EURCRUDE88" localSheetId="21">#REF!</definedName>
    <definedName name="EURCRUDE88" localSheetId="18">#REF!</definedName>
    <definedName name="EURCRUDE88">#REF!</definedName>
    <definedName name="EURO" localSheetId="2">#REF!</definedName>
    <definedName name="EURO" localSheetId="19">#REF!</definedName>
    <definedName name="EURO" localSheetId="20">#REF!</definedName>
    <definedName name="EURO" localSheetId="21">#REF!</definedName>
    <definedName name="EURO" localSheetId="18">#REF!</definedName>
    <definedName name="EURO">#REF!</definedName>
    <definedName name="EURO1" localSheetId="2">#REF!</definedName>
    <definedName name="EURO1" localSheetId="19">#REF!</definedName>
    <definedName name="EURO1" localSheetId="20">#REF!</definedName>
    <definedName name="EURO1" localSheetId="21">#REF!</definedName>
    <definedName name="EURO1" localSheetId="18">#REF!</definedName>
    <definedName name="EURO1">#REF!</definedName>
    <definedName name="EURPROD87" localSheetId="2">#REF!</definedName>
    <definedName name="EURPROD87" localSheetId="19">#REF!</definedName>
    <definedName name="EURPROD87" localSheetId="20">#REF!</definedName>
    <definedName name="EURPROD87" localSheetId="21">#REF!</definedName>
    <definedName name="EURPROD87" localSheetId="18">#REF!</definedName>
    <definedName name="EURPROD87">#REF!</definedName>
    <definedName name="EURPROD88" localSheetId="2">#REF!</definedName>
    <definedName name="EURPROD88" localSheetId="19">#REF!</definedName>
    <definedName name="EURPROD88" localSheetId="20">#REF!</definedName>
    <definedName name="EURPROD88" localSheetId="21">#REF!</definedName>
    <definedName name="EURPROD88" localSheetId="18">#REF!</definedName>
    <definedName name="EURPROD88">#REF!</definedName>
    <definedName name="EURTOT87" localSheetId="2">#REF!</definedName>
    <definedName name="EURTOT87" localSheetId="19">#REF!</definedName>
    <definedName name="EURTOT87" localSheetId="20">#REF!</definedName>
    <definedName name="EURTOT87" localSheetId="21">#REF!</definedName>
    <definedName name="EURTOT87" localSheetId="18">#REF!</definedName>
    <definedName name="EURTOT87">#REF!</definedName>
    <definedName name="EURTOT88" localSheetId="2">#REF!</definedName>
    <definedName name="EURTOT88" localSheetId="19">#REF!</definedName>
    <definedName name="EURTOT88" localSheetId="20">#REF!</definedName>
    <definedName name="EURTOT88" localSheetId="21">#REF!</definedName>
    <definedName name="EURTOT88" localSheetId="18">#REF!</definedName>
    <definedName name="EURTOT88">#REF!</definedName>
    <definedName name="eustocks">#N/A</definedName>
    <definedName name="ex">[66]Sheet1!$N$2:$Q$26</definedName>
    <definedName name="ExitWRS">[67]Main!$AB$25</definedName>
    <definedName name="FAL" localSheetId="0">#REF!</definedName>
    <definedName name="FAL" localSheetId="1">#REF!</definedName>
    <definedName name="FAL" localSheetId="3">#REF!</definedName>
    <definedName name="FAL" localSheetId="2">#REF!</definedName>
    <definedName name="FAL" localSheetId="19">#REF!</definedName>
    <definedName name="FAL" localSheetId="20">#REF!</definedName>
    <definedName name="FAL" localSheetId="21">#REF!</definedName>
    <definedName name="FAL" localSheetId="17">#REF!</definedName>
    <definedName name="FAL" localSheetId="18">#REF!</definedName>
    <definedName name="FAL">#REF!</definedName>
    <definedName name="FB" localSheetId="3">#REF!</definedName>
    <definedName name="FB" localSheetId="2">#REF!</definedName>
    <definedName name="FB" localSheetId="19">#REF!</definedName>
    <definedName name="FB" localSheetId="20">#REF!</definedName>
    <definedName name="FB" localSheetId="21">#REF!</definedName>
    <definedName name="FB" localSheetId="17">#REF!</definedName>
    <definedName name="FB" localSheetId="18">#REF!</definedName>
    <definedName name="FB">#REF!</definedName>
    <definedName name="FB1A" localSheetId="3">#REF!</definedName>
    <definedName name="FB1A" localSheetId="2">#REF!</definedName>
    <definedName name="FB1A" localSheetId="19">#REF!</definedName>
    <definedName name="FB1A" localSheetId="20">#REF!</definedName>
    <definedName name="FB1A" localSheetId="21">#REF!</definedName>
    <definedName name="FB1A" localSheetId="17">#REF!</definedName>
    <definedName name="FB1A" localSheetId="18">#REF!</definedName>
    <definedName name="FB1A">#REF!</definedName>
    <definedName name="fdfd" localSheetId="3" hidden="1">'[32]Fax a enviar'!#REF!</definedName>
    <definedName name="fdfd" localSheetId="19" hidden="1">'[68]Fax a enviar'!#REF!</definedName>
    <definedName name="fdfd" localSheetId="20" hidden="1">'[68]Fax a enviar'!#REF!</definedName>
    <definedName name="fdfd" localSheetId="21" hidden="1">'[68]Fax a enviar'!#REF!</definedName>
    <definedName name="fdfd" localSheetId="17" hidden="1">'[32]Fax a enviar'!#REF!</definedName>
    <definedName name="fdfd" hidden="1">'[32]Fax a enviar'!#REF!</definedName>
    <definedName name="fdfdd" localSheetId="0" hidden="1">#REF!</definedName>
    <definedName name="fdfdd" localSheetId="1" hidden="1">#REF!</definedName>
    <definedName name="fdfdd" localSheetId="3" hidden="1">#REF!</definedName>
    <definedName name="fdfdd" localSheetId="2" hidden="1">#REF!</definedName>
    <definedName name="fdfdd" localSheetId="19" hidden="1">#REF!</definedName>
    <definedName name="fdfdd" localSheetId="20" hidden="1">#REF!</definedName>
    <definedName name="fdfdd" localSheetId="21" hidden="1">#REF!</definedName>
    <definedName name="fdfdd" localSheetId="17" hidden="1">#REF!</definedName>
    <definedName name="fdfdd" localSheetId="18" hidden="1">#REF!</definedName>
    <definedName name="fdfdd" hidden="1">#REF!</definedName>
    <definedName name="fdfddf" localSheetId="3" hidden="1">#REF!</definedName>
    <definedName name="fdfddf" localSheetId="2" hidden="1">#REF!</definedName>
    <definedName name="fdfddf" localSheetId="19" hidden="1">#REF!</definedName>
    <definedName name="fdfddf" localSheetId="20" hidden="1">#REF!</definedName>
    <definedName name="fdfddf" localSheetId="21" hidden="1">#REF!</definedName>
    <definedName name="fdfddf" localSheetId="17" hidden="1">#REF!</definedName>
    <definedName name="fdfddf" localSheetId="18" hidden="1">#REF!</definedName>
    <definedName name="fdfddf" hidden="1">#REF!</definedName>
    <definedName name="fdfdf" localSheetId="3" hidden="1">'[32]Fax a enviar'!#REF!</definedName>
    <definedName name="fdfdf" localSheetId="19" hidden="1">'[68]Fax a enviar'!#REF!</definedName>
    <definedName name="fdfdf" localSheetId="20" hidden="1">'[68]Fax a enviar'!#REF!</definedName>
    <definedName name="fdfdf" localSheetId="21" hidden="1">'[68]Fax a enviar'!#REF!</definedName>
    <definedName name="fdfdf" localSheetId="17" hidden="1">'[32]Fax a enviar'!#REF!</definedName>
    <definedName name="fdfdf" hidden="1">'[32]Fax a enviar'!#REF!</definedName>
    <definedName name="fdfds" localSheetId="0" hidden="1">#REF!</definedName>
    <definedName name="fdfds" localSheetId="1" hidden="1">#REF!</definedName>
    <definedName name="fdfds" localSheetId="3" hidden="1">#REF!</definedName>
    <definedName name="fdfds" localSheetId="2" hidden="1">#REF!</definedName>
    <definedName name="fdfds" localSheetId="19" hidden="1">#REF!</definedName>
    <definedName name="fdfds" localSheetId="20" hidden="1">#REF!</definedName>
    <definedName name="fdfds" localSheetId="21" hidden="1">#REF!</definedName>
    <definedName name="fdfds" localSheetId="17" hidden="1">#REF!</definedName>
    <definedName name="fdfds" localSheetId="18" hidden="1">#REF!</definedName>
    <definedName name="fdfds" hidden="1">#REF!</definedName>
    <definedName name="fdfdsafsdf" localSheetId="0" hidden="1">'[60]Fax a enviar'!#REF!</definedName>
    <definedName name="fdfdsafsdf" localSheetId="1" hidden="1">'[60]Fax a enviar'!#REF!</definedName>
    <definedName name="fdfdsafsdf" localSheetId="3" hidden="1">'[60]Fax a enviar'!#REF!</definedName>
    <definedName name="fdfdsafsdf" localSheetId="2" hidden="1">'[60]Fax a enviar'!#REF!</definedName>
    <definedName name="fdfdsafsdf" localSheetId="19" hidden="1">'[60]Fax a enviar'!#REF!</definedName>
    <definedName name="fdfdsafsdf" localSheetId="20" hidden="1">'[60]Fax a enviar'!#REF!</definedName>
    <definedName name="fdfdsafsdf" localSheetId="21" hidden="1">'[60]Fax a enviar'!#REF!</definedName>
    <definedName name="fdfdsafsdf" localSheetId="17" hidden="1">'[60]Fax a enviar'!#REF!</definedName>
    <definedName name="fdfdsafsdf" hidden="1">'[60]Fax a enviar'!#REF!</definedName>
    <definedName name="fdfdsf" localSheetId="0" hidden="1">#REF!</definedName>
    <definedName name="fdfdsf" localSheetId="1" hidden="1">#REF!</definedName>
    <definedName name="fdfdsf" localSheetId="3" hidden="1">#REF!</definedName>
    <definedName name="fdfdsf" localSheetId="2" hidden="1">#REF!</definedName>
    <definedName name="fdfdsf" localSheetId="19" hidden="1">#REF!</definedName>
    <definedName name="fdfdsf" localSheetId="20" hidden="1">#REF!</definedName>
    <definedName name="fdfdsf" localSheetId="21" hidden="1">#REF!</definedName>
    <definedName name="fdfdsf" localSheetId="17" hidden="1">#REF!</definedName>
    <definedName name="fdfdsf" localSheetId="18" hidden="1">#REF!</definedName>
    <definedName name="fdfdsf" hidden="1">#REF!</definedName>
    <definedName name="fdfsd" localSheetId="0" hidden="1">'[44]Fax a enviar'!#REF!</definedName>
    <definedName name="fdfsd" localSheetId="1" hidden="1">'[44]Fax a enviar'!#REF!</definedName>
    <definedName name="fdfsd" localSheetId="3" hidden="1">'[44]Fax a enviar'!#REF!</definedName>
    <definedName name="fdfsd" localSheetId="2" hidden="1">'[44]Fax a enviar'!#REF!</definedName>
    <definedName name="fdfsd" localSheetId="19" hidden="1">'[45]Fax a enviar'!#REF!</definedName>
    <definedName name="fdfsd" localSheetId="20" hidden="1">'[45]Fax a enviar'!#REF!</definedName>
    <definedName name="fdfsd" localSheetId="21" hidden="1">'[45]Fax a enviar'!#REF!</definedName>
    <definedName name="fdfsd" localSheetId="17" hidden="1">'[44]Fax a enviar'!#REF!</definedName>
    <definedName name="fdfsd" hidden="1">'[44]Fax a enviar'!#REF!</definedName>
    <definedName name="fed" localSheetId="0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2" hidden="1">{"Riqfin97",#N/A,FALSE,"Tran";"Riqfinpro",#N/A,FALSE,"Tran"}</definedName>
    <definedName name="fed" localSheetId="19" hidden="1">{"Riqfin97",#N/A,FALSE,"Tran";"Riqfinpro",#N/A,FALSE,"Tran"}</definedName>
    <definedName name="fed" localSheetId="20" hidden="1">{"Riqfin97",#N/A,FALSE,"Tran";"Riqfinpro",#N/A,FALSE,"Tran"}</definedName>
    <definedName name="fed" localSheetId="21" hidden="1">{"Riqfin97",#N/A,FALSE,"Tran";"Riqfinpro",#N/A,FALSE,"Tran"}</definedName>
    <definedName name="fed" localSheetId="22" hidden="1">{"Riqfin97",#N/A,FALSE,"Tran";"Riqfinpro",#N/A,FALSE,"Tran"}</definedName>
    <definedName name="fed" localSheetId="16" hidden="1">{"Riqfin97",#N/A,FALSE,"Tran";"Riqfinpro",#N/A,FALSE,"Tran"}</definedName>
    <definedName name="fed" localSheetId="17" hidden="1">{"Riqfin97",#N/A,FALSE,"Tran";"Riqfinpro",#N/A,FALSE,"Tran"}</definedName>
    <definedName name="fed" localSheetId="18" hidden="1">{"Riqfin97",#N/A,FALSE,"Tran";"Riqfinpro",#N/A,FALSE,"Tran"}</definedName>
    <definedName name="fed" hidden="1">{"Riqfin97",#N/A,FALSE,"Tran";"Riqfinpro",#N/A,FALSE,"Tran"}</definedName>
    <definedName name="feere" hidden="1">'[56]Fax a enviar'!#REF!</definedName>
    <definedName name="fef" hidden="1">'[56]Fax a enviar'!#REF!</definedName>
    <definedName name="fer" localSheetId="0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2" hidden="1">{"Riqfin97",#N/A,FALSE,"Tran";"Riqfinpro",#N/A,FALSE,"Tran"}</definedName>
    <definedName name="fer" localSheetId="19" hidden="1">{"Riqfin97",#N/A,FALSE,"Tran";"Riqfinpro",#N/A,FALSE,"Tran"}</definedName>
    <definedName name="fer" localSheetId="20" hidden="1">{"Riqfin97",#N/A,FALSE,"Tran";"Riqfinpro",#N/A,FALSE,"Tran"}</definedName>
    <definedName name="fer" localSheetId="21" hidden="1">{"Riqfin97",#N/A,FALSE,"Tran";"Riqfinpro",#N/A,FALSE,"Tran"}</definedName>
    <definedName name="fer" localSheetId="22" hidden="1">{"Riqfin97",#N/A,FALSE,"Tran";"Riqfinpro",#N/A,FALSE,"Tran"}</definedName>
    <definedName name="fer" localSheetId="16" hidden="1">{"Riqfin97",#N/A,FALSE,"Tran";"Riqfinpro",#N/A,FALSE,"Tran"}</definedName>
    <definedName name="fer" localSheetId="17" hidden="1">{"Riqfin97",#N/A,FALSE,"Tran";"Riqfinpro",#N/A,FALSE,"Tran"}</definedName>
    <definedName name="fer" localSheetId="18" hidden="1">{"Riqfin97",#N/A,FALSE,"Tran";"Riqfinpro",#N/A,FALSE,"Tran"}</definedName>
    <definedName name="fer" hidden="1">{"Riqfin97",#N/A,FALSE,"Tran";"Riqfinpro",#N/A,FALSE,"Tran"}</definedName>
    <definedName name="FF" localSheetId="0">#REF!</definedName>
    <definedName name="FF" localSheetId="1">#REF!</definedName>
    <definedName name="FF" localSheetId="3">#REF!</definedName>
    <definedName name="FF" localSheetId="2">#REF!</definedName>
    <definedName name="FF" localSheetId="19">#REF!</definedName>
    <definedName name="FF" localSheetId="20">#REF!</definedName>
    <definedName name="FF" localSheetId="21">#REF!</definedName>
    <definedName name="FF" localSheetId="17">#REF!</definedName>
    <definedName name="FF" localSheetId="18">#REF!</definedName>
    <definedName name="FF">#REF!</definedName>
    <definedName name="FF1A" localSheetId="3">#REF!</definedName>
    <definedName name="FF1A" localSheetId="2">#REF!</definedName>
    <definedName name="FF1A" localSheetId="19">#REF!</definedName>
    <definedName name="FF1A" localSheetId="20">#REF!</definedName>
    <definedName name="FF1A" localSheetId="21">#REF!</definedName>
    <definedName name="FF1A" localSheetId="17">#REF!</definedName>
    <definedName name="FF1A" localSheetId="18">#REF!</definedName>
    <definedName name="FF1A">#REF!</definedName>
    <definedName name="fff" localSheetId="3" hidden="1">#REF!</definedName>
    <definedName name="fff" localSheetId="2" hidden="1">#REF!</definedName>
    <definedName name="fff" localSheetId="19" hidden="1">#REF!</definedName>
    <definedName name="fff" localSheetId="20" hidden="1">#REF!</definedName>
    <definedName name="fff" localSheetId="21" hidden="1">#REF!</definedName>
    <definedName name="fff" localSheetId="17" hidden="1">#REF!</definedName>
    <definedName name="fff" localSheetId="18" hidden="1">#REF!</definedName>
    <definedName name="fff" hidden="1">#REF!</definedName>
    <definedName name="ffff" localSheetId="0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2" hidden="1">{"Riqfin97",#N/A,FALSE,"Tran";"Riqfinpro",#N/A,FALSE,"Tran"}</definedName>
    <definedName name="ffff" localSheetId="19" hidden="1">{"Riqfin97",#N/A,FALSE,"Tran";"Riqfinpro",#N/A,FALSE,"Tran"}</definedName>
    <definedName name="ffff" localSheetId="20" hidden="1">{"Riqfin97",#N/A,FALSE,"Tran";"Riqfinpro",#N/A,FALSE,"Tran"}</definedName>
    <definedName name="ffff" localSheetId="21" hidden="1">{"Riqfin97",#N/A,FALSE,"Tran";"Riqfinpro",#N/A,FALSE,"Tran"}</definedName>
    <definedName name="ffff" localSheetId="22" hidden="1">{"Riqfin97",#N/A,FALSE,"Tran";"Riqfinpro",#N/A,FALSE,"Tran"}</definedName>
    <definedName name="ffff" localSheetId="16" hidden="1">{"Riqfin97",#N/A,FALSE,"Tran";"Riqfinpro",#N/A,FALSE,"Tran"}</definedName>
    <definedName name="ffff" localSheetId="17" hidden="1">{"Riqfin97",#N/A,FALSE,"Tran";"Riqfinpro",#N/A,FALSE,"Tran"}</definedName>
    <definedName name="ffff" localSheetId="18" hidden="1">{"Riqfin97",#N/A,FALSE,"Tran";"Riqfinpro",#N/A,FALSE,"Tran"}</definedName>
    <definedName name="ffff" hidden="1">{"Riqfin97",#N/A,FALSE,"Tran";"Riqfinpro",#N/A,FALSE,"Tran"}</definedName>
    <definedName name="fffff" localSheetId="0">#REF!</definedName>
    <definedName name="fffff" localSheetId="1">#REF!</definedName>
    <definedName name="fffff" localSheetId="3">#REF!</definedName>
    <definedName name="fffff" localSheetId="2">#REF!</definedName>
    <definedName name="fffff" localSheetId="19">#REF!</definedName>
    <definedName name="fffff" localSheetId="20">#REF!</definedName>
    <definedName name="fffff" localSheetId="21">#REF!</definedName>
    <definedName name="fffff" localSheetId="17">#REF!</definedName>
    <definedName name="fffff" localSheetId="18">#REF!</definedName>
    <definedName name="fffff">#REF!</definedName>
    <definedName name="ffffff" localSheetId="3" hidden="1">#REF!</definedName>
    <definedName name="ffffff" localSheetId="2" hidden="1">#REF!</definedName>
    <definedName name="ffffff" localSheetId="19" hidden="1">#REF!</definedName>
    <definedName name="ffffff" localSheetId="20" hidden="1">#REF!</definedName>
    <definedName name="ffffff" localSheetId="21" hidden="1">#REF!</definedName>
    <definedName name="ffffff" localSheetId="17" hidden="1">#REF!</definedName>
    <definedName name="ffffff" localSheetId="18" hidden="1">#REF!</definedName>
    <definedName name="ffffff" hidden="1">#REF!</definedName>
    <definedName name="fffffff" localSheetId="0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2" hidden="1">{"Minpmon",#N/A,FALSE,"Monthinput"}</definedName>
    <definedName name="fffffff" localSheetId="19" hidden="1">{"Minpmon",#N/A,FALSE,"Monthinput"}</definedName>
    <definedName name="fffffff" localSheetId="20" hidden="1">{"Minpmon",#N/A,FALSE,"Monthinput"}</definedName>
    <definedName name="fffffff" localSheetId="21" hidden="1">{"Minpmon",#N/A,FALSE,"Monthinput"}</definedName>
    <definedName name="fffffff" localSheetId="22" hidden="1">{"Minpmon",#N/A,FALSE,"Monthinput"}</definedName>
    <definedName name="fffffff" localSheetId="16" hidden="1">{"Minpmon",#N/A,FALSE,"Monthinput"}</definedName>
    <definedName name="fffffff" localSheetId="17" hidden="1">{"Minpmon",#N/A,FALSE,"Monthinput"}</definedName>
    <definedName name="fffffff" localSheetId="18" hidden="1">{"Minpmon",#N/A,FALSE,"Monthinput"}</definedName>
    <definedName name="fffffff" hidden="1">{"Minpmon",#N/A,FALSE,"Monthinput"}</definedName>
    <definedName name="fffffffff" hidden="1">'[56]Fax a enviar'!#REF!</definedName>
    <definedName name="ffffffffffffff" localSheetId="0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19" hidden="1">{"Riqfin97",#N/A,FALSE,"Tran";"Riqfinpro",#N/A,FALSE,"Tran"}</definedName>
    <definedName name="ffffffffffffff" localSheetId="20" hidden="1">{"Riqfin97",#N/A,FALSE,"Tran";"Riqfinpro",#N/A,FALSE,"Tran"}</definedName>
    <definedName name="ffffffffffffff" localSheetId="21" hidden="1">{"Riqfin97",#N/A,FALSE,"Tran";"Riqfinpro",#N/A,FALSE,"Tran"}</definedName>
    <definedName name="ffffffffffffff" localSheetId="22" hidden="1">{"Riqfin97",#N/A,FALSE,"Tran";"Riqfinpro",#N/A,FALSE,"Tran"}</definedName>
    <definedName name="ffffffffffffff" localSheetId="16" hidden="1">{"Riqfin97",#N/A,FALSE,"Tran";"Riqfinpro",#N/A,FALSE,"Tran"}</definedName>
    <definedName name="ffffffffffffff" localSheetId="17" hidden="1">{"Riqfin97",#N/A,FALSE,"Tran";"Riqfinpro",#N/A,FALSE,"Tran"}</definedName>
    <definedName name="ffffffffffffff" localSheetId="18" hidden="1">{"Riqfin97",#N/A,FALSE,"Tran";"Riqfinpro",#N/A,FALSE,"Tran"}</definedName>
    <definedName name="ffffffffffffff" hidden="1">{"Riqfin97",#N/A,FALSE,"Tran";"Riqfinpro",#N/A,FALSE,"Tran"}</definedName>
    <definedName name="FFNN">#REF!</definedName>
    <definedName name="fgf" localSheetId="0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2" hidden="1">{"Riqfin97",#N/A,FALSE,"Tran";"Riqfinpro",#N/A,FALSE,"Tran"}</definedName>
    <definedName name="fgf" localSheetId="19" hidden="1">{"Riqfin97",#N/A,FALSE,"Tran";"Riqfinpro",#N/A,FALSE,"Tran"}</definedName>
    <definedName name="fgf" localSheetId="20" hidden="1">{"Riqfin97",#N/A,FALSE,"Tran";"Riqfinpro",#N/A,FALSE,"Tran"}</definedName>
    <definedName name="fgf" localSheetId="21" hidden="1">{"Riqfin97",#N/A,FALSE,"Tran";"Riqfinpro",#N/A,FALSE,"Tran"}</definedName>
    <definedName name="fgf" localSheetId="22" hidden="1">{"Riqfin97",#N/A,FALSE,"Tran";"Riqfinpro",#N/A,FALSE,"Tran"}</definedName>
    <definedName name="fgf" localSheetId="16" hidden="1">{"Riqfin97",#N/A,FALSE,"Tran";"Riqfinpro",#N/A,FALSE,"Tran"}</definedName>
    <definedName name="fgf" localSheetId="17" hidden="1">{"Riqfin97",#N/A,FALSE,"Tran";"Riqfinpro",#N/A,FALSE,"Tran"}</definedName>
    <definedName name="fgf" localSheetId="18" hidden="1">{"Riqfin97",#N/A,FALSE,"Tran";"Riqfinpro",#N/A,FALSE,"Tran"}</definedName>
    <definedName name="fgf" hidden="1">{"Riqfin97",#N/A,FALSE,"Tran";"Riqfinpro",#N/A,FALSE,"Tran"}</definedName>
    <definedName name="fgfg" hidden="1">'[61]Fax a enviar'!#REF!</definedName>
    <definedName name="fghfghf" hidden="1">'[69]Fax a enviar'!#REF!</definedName>
    <definedName name="fhnfdj" hidden="1">'[56]Fax a enviar'!#REF!</definedName>
    <definedName name="Fig.1" localSheetId="0">#REF!</definedName>
    <definedName name="Fig.1" localSheetId="1">#REF!</definedName>
    <definedName name="Fig.1" localSheetId="3">#REF!</definedName>
    <definedName name="Fig.1" localSheetId="2">#REF!</definedName>
    <definedName name="Fig.1" localSheetId="19">#REF!</definedName>
    <definedName name="Fig.1" localSheetId="20">#REF!</definedName>
    <definedName name="Fig.1" localSheetId="21">#REF!</definedName>
    <definedName name="Fig.1" localSheetId="17">#REF!</definedName>
    <definedName name="Fig.1" localSheetId="18">#REF!</definedName>
    <definedName name="Fig.1">#REF!</definedName>
    <definedName name="FigTitle" localSheetId="3">#REF!</definedName>
    <definedName name="FigTitle" localSheetId="2">#REF!</definedName>
    <definedName name="FigTitle" localSheetId="19">#REF!</definedName>
    <definedName name="FigTitle" localSheetId="20">#REF!</definedName>
    <definedName name="FigTitle" localSheetId="21">#REF!</definedName>
    <definedName name="FigTitle" localSheetId="17">#REF!</definedName>
    <definedName name="FigTitle" localSheetId="18">#REF!</definedName>
    <definedName name="FigTitle">#REF!</definedName>
    <definedName name="Figure.3" localSheetId="3">#REF!</definedName>
    <definedName name="Figure.3" localSheetId="2">#REF!</definedName>
    <definedName name="Figure.3" localSheetId="19">#REF!</definedName>
    <definedName name="Figure.3" localSheetId="20">#REF!</definedName>
    <definedName name="Figure.3" localSheetId="21">#REF!</definedName>
    <definedName name="Figure.3" localSheetId="17">#REF!</definedName>
    <definedName name="Figure.3" localSheetId="18">#REF!</definedName>
    <definedName name="Figure.3">#REF!</definedName>
    <definedName name="Financing" localSheetId="0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2" hidden="1">{"Tab1",#N/A,FALSE,"P";"Tab2",#N/A,FALSE,"P"}</definedName>
    <definedName name="Financing" localSheetId="19" hidden="1">{"Tab1",#N/A,FALSE,"P";"Tab2",#N/A,FALSE,"P"}</definedName>
    <definedName name="Financing" localSheetId="20" hidden="1">{"Tab1",#N/A,FALSE,"P";"Tab2",#N/A,FALSE,"P"}</definedName>
    <definedName name="Financing" localSheetId="21" hidden="1">{"Tab1",#N/A,FALSE,"P";"Tab2",#N/A,FALSE,"P"}</definedName>
    <definedName name="Financing" localSheetId="22" hidden="1">{"Tab1",#N/A,FALSE,"P";"Tab2",#N/A,FALSE,"P"}</definedName>
    <definedName name="Financing" localSheetId="16" hidden="1">{"Tab1",#N/A,FALSE,"P";"Tab2",#N/A,FALSE,"P"}</definedName>
    <definedName name="Financing" localSheetId="17" hidden="1">{"Tab1",#N/A,FALSE,"P";"Tab2",#N/A,FALSE,"P"}</definedName>
    <definedName name="Financing" localSheetId="18" hidden="1">{"Tab1",#N/A,FALSE,"P";"Tab2",#N/A,FALSE,"P"}</definedName>
    <definedName name="Financing" hidden="1">{"Tab1",#N/A,FALSE,"P";"Tab2",#N/A,FALSE,"P"}</definedName>
    <definedName name="Fisc">#REF!</definedName>
    <definedName name="Fisca" localSheetId="0">#REF!</definedName>
    <definedName name="Fisca" localSheetId="1">#REF!</definedName>
    <definedName name="Fisca" localSheetId="3">#REF!</definedName>
    <definedName name="Fisca" localSheetId="2">#REF!</definedName>
    <definedName name="Fisca" localSheetId="19">#REF!</definedName>
    <definedName name="Fisca" localSheetId="20">#REF!</definedName>
    <definedName name="Fisca" localSheetId="21">#REF!</definedName>
    <definedName name="Fisca" localSheetId="17">#REF!</definedName>
    <definedName name="Fisca" localSheetId="18">#REF!</definedName>
    <definedName name="Fisca">#REF!</definedName>
    <definedName name="FMI" localSheetId="0">[42]BCP!#REF!</definedName>
    <definedName name="FMI" localSheetId="1">[42]BCP!#REF!</definedName>
    <definedName name="FMI" localSheetId="3">[42]BCP!#REF!</definedName>
    <definedName name="FMI" localSheetId="2">[42]BCP!#REF!</definedName>
    <definedName name="FMI" localSheetId="18">[42]BCP!#REF!</definedName>
    <definedName name="FMI">[42]BCP!#REF!</definedName>
    <definedName name="FMK" localSheetId="0">#REF!</definedName>
    <definedName name="FMK" localSheetId="1">#REF!</definedName>
    <definedName name="FMK" localSheetId="3">#REF!</definedName>
    <definedName name="FMK" localSheetId="2">#REF!</definedName>
    <definedName name="FMK" localSheetId="19">#REF!</definedName>
    <definedName name="FMK" localSheetId="20">#REF!</definedName>
    <definedName name="FMK" localSheetId="21">#REF!</definedName>
    <definedName name="FMK" localSheetId="17">#REF!</definedName>
    <definedName name="FMK" localSheetId="18">#REF!</definedName>
    <definedName name="FMK">#REF!</definedName>
    <definedName name="FORMATO">#N/A</definedName>
    <definedName name="FRAMENO" localSheetId="0">#REF!</definedName>
    <definedName name="FRAMENO" localSheetId="1">#REF!</definedName>
    <definedName name="FRAMENO" localSheetId="3">#REF!</definedName>
    <definedName name="FRAMENO" localSheetId="2">#REF!</definedName>
    <definedName name="FRAMENO" localSheetId="18">#REF!</definedName>
    <definedName name="FRAMENO">#REF!</definedName>
    <definedName name="framework_macro" localSheetId="0">#REF!</definedName>
    <definedName name="framework_macro" localSheetId="1">#REF!</definedName>
    <definedName name="framework_macro" localSheetId="3">#REF!</definedName>
    <definedName name="framework_macro" localSheetId="2">#REF!</definedName>
    <definedName name="framework_macro" localSheetId="18">#REF!</definedName>
    <definedName name="framework_macro">#REF!</definedName>
    <definedName name="framework_macro_new" localSheetId="0">#REF!</definedName>
    <definedName name="framework_macro_new" localSheetId="1">#REF!</definedName>
    <definedName name="framework_macro_new" localSheetId="3">#REF!</definedName>
    <definedName name="framework_macro_new" localSheetId="2">#REF!</definedName>
    <definedName name="framework_macro_new" localSheetId="18">#REF!</definedName>
    <definedName name="framework_macro_new">#REF!</definedName>
    <definedName name="framework_monetary" localSheetId="18">#REF!</definedName>
    <definedName name="framework_monetary">#REF!</definedName>
    <definedName name="FRAMEYES" localSheetId="18">#REF!</definedName>
    <definedName name="FRAMEYES">#REF!</definedName>
    <definedName name="fre" localSheetId="0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2" hidden="1">{"Tab1",#N/A,FALSE,"P";"Tab2",#N/A,FALSE,"P"}</definedName>
    <definedName name="fre" localSheetId="19" hidden="1">{"Tab1",#N/A,FALSE,"P";"Tab2",#N/A,FALSE,"P"}</definedName>
    <definedName name="fre" localSheetId="20" hidden="1">{"Tab1",#N/A,FALSE,"P";"Tab2",#N/A,FALSE,"P"}</definedName>
    <definedName name="fre" localSheetId="21" hidden="1">{"Tab1",#N/A,FALSE,"P";"Tab2",#N/A,FALSE,"P"}</definedName>
    <definedName name="fre" localSheetId="22" hidden="1">{"Tab1",#N/A,FALSE,"P";"Tab2",#N/A,FALSE,"P"}</definedName>
    <definedName name="fre" localSheetId="16" hidden="1">{"Tab1",#N/A,FALSE,"P";"Tab2",#N/A,FALSE,"P"}</definedName>
    <definedName name="fre" localSheetId="17" hidden="1">{"Tab1",#N/A,FALSE,"P";"Tab2",#N/A,FALSE,"P"}</definedName>
    <definedName name="fre" localSheetId="18" hidden="1">{"Tab1",#N/A,FALSE,"P";"Tab2",#N/A,FALSE,"P"}</definedName>
    <definedName name="fre" hidden="1">{"Tab1",#N/A,FALSE,"P";"Tab2",#N/A,FALSE,"P"}</definedName>
    <definedName name="FRFEURO" localSheetId="0">#REF!</definedName>
    <definedName name="FRFEURO" localSheetId="1">#REF!</definedName>
    <definedName name="FRFEURO" localSheetId="3">#REF!</definedName>
    <definedName name="FRFEURO" localSheetId="2">#REF!</definedName>
    <definedName name="FRFEURO" localSheetId="19">#REF!</definedName>
    <definedName name="FRFEURO" localSheetId="20">#REF!</definedName>
    <definedName name="FRFEURO" localSheetId="21">#REF!</definedName>
    <definedName name="FRFEURO" localSheetId="17">#REF!</definedName>
    <definedName name="FRFEURO" localSheetId="18">#REF!</definedName>
    <definedName name="FRFEURO">#REF!</definedName>
    <definedName name="FS" localSheetId="3">#REF!</definedName>
    <definedName name="FS" localSheetId="2">#REF!</definedName>
    <definedName name="FS" localSheetId="19">#REF!</definedName>
    <definedName name="FS" localSheetId="20">#REF!</definedName>
    <definedName name="FS" localSheetId="21">#REF!</definedName>
    <definedName name="FS" localSheetId="17">#REF!</definedName>
    <definedName name="FS" localSheetId="18">#REF!</definedName>
    <definedName name="FS">#REF!</definedName>
    <definedName name="FS1A" localSheetId="3">#REF!</definedName>
    <definedName name="FS1A" localSheetId="2">#REF!</definedName>
    <definedName name="FS1A" localSheetId="19">#REF!</definedName>
    <definedName name="FS1A" localSheetId="20">#REF!</definedName>
    <definedName name="FS1A" localSheetId="21">#REF!</definedName>
    <definedName name="FS1A" localSheetId="17">#REF!</definedName>
    <definedName name="FS1A" localSheetId="18">#REF!</definedName>
    <definedName name="FS1A">#REF!</definedName>
    <definedName name="fsdfsd" localSheetId="3" hidden="1">[70]C!#REF!</definedName>
    <definedName name="fsdfsd" localSheetId="19" hidden="1">[70]C!#REF!</definedName>
    <definedName name="fsdfsd" localSheetId="20" hidden="1">[70]C!#REF!</definedName>
    <definedName name="fsdfsd" localSheetId="21" hidden="1">[70]C!#REF!</definedName>
    <definedName name="fsdfsd" localSheetId="17" hidden="1">[70]C!#REF!</definedName>
    <definedName name="fsdfsd" hidden="1">[70]C!#REF!</definedName>
    <definedName name="fsdsdfa" localSheetId="3" hidden="1">'[60]Fax a enviar'!#REF!</definedName>
    <definedName name="fsdsdfa" localSheetId="19" hidden="1">'[60]Fax a enviar'!#REF!</definedName>
    <definedName name="fsdsdfa" localSheetId="20" hidden="1">'[60]Fax a enviar'!#REF!</definedName>
    <definedName name="fsdsdfa" localSheetId="21" hidden="1">'[60]Fax a enviar'!#REF!</definedName>
    <definedName name="fsdsdfa" localSheetId="17" hidden="1">'[60]Fax a enviar'!#REF!</definedName>
    <definedName name="fsdsdfa" hidden="1">'[60]Fax a enviar'!#REF!</definedName>
    <definedName name="FT" localSheetId="0">#REF!</definedName>
    <definedName name="FT" localSheetId="1">#REF!</definedName>
    <definedName name="FT" localSheetId="3">#REF!</definedName>
    <definedName name="FT" localSheetId="2">#REF!</definedName>
    <definedName name="FT" localSheetId="19">#REF!</definedName>
    <definedName name="FT" localSheetId="20">#REF!</definedName>
    <definedName name="FT" localSheetId="21">#REF!</definedName>
    <definedName name="FT" localSheetId="17">#REF!</definedName>
    <definedName name="FT" localSheetId="18">#REF!</definedName>
    <definedName name="FT">#REF!</definedName>
    <definedName name="FT1A" localSheetId="3">#REF!</definedName>
    <definedName name="FT1A" localSheetId="2">#REF!</definedName>
    <definedName name="FT1A" localSheetId="19">#REF!</definedName>
    <definedName name="FT1A" localSheetId="20">#REF!</definedName>
    <definedName name="FT1A" localSheetId="21">#REF!</definedName>
    <definedName name="FT1A" localSheetId="17">#REF!</definedName>
    <definedName name="FT1A" localSheetId="18">#REF!</definedName>
    <definedName name="FT1A">#REF!</definedName>
    <definedName name="ftr" localSheetId="0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2" hidden="1">{"Riqfin97",#N/A,FALSE,"Tran";"Riqfinpro",#N/A,FALSE,"Tran"}</definedName>
    <definedName name="ftr" localSheetId="19" hidden="1">{"Riqfin97",#N/A,FALSE,"Tran";"Riqfinpro",#N/A,FALSE,"Tran"}</definedName>
    <definedName name="ftr" localSheetId="20" hidden="1">{"Riqfin97",#N/A,FALSE,"Tran";"Riqfinpro",#N/A,FALSE,"Tran"}</definedName>
    <definedName name="ftr" localSheetId="21" hidden="1">{"Riqfin97",#N/A,FALSE,"Tran";"Riqfinpro",#N/A,FALSE,"Tran"}</definedName>
    <definedName name="ftr" localSheetId="22" hidden="1">{"Riqfin97",#N/A,FALSE,"Tran";"Riqfinpro",#N/A,FALSE,"Tran"}</definedName>
    <definedName name="ftr" localSheetId="16" hidden="1">{"Riqfin97",#N/A,FALSE,"Tran";"Riqfinpro",#N/A,FALSE,"Tran"}</definedName>
    <definedName name="ftr" localSheetId="17" hidden="1">{"Riqfin97",#N/A,FALSE,"Tran";"Riqfinpro",#N/A,FALSE,"Tran"}</definedName>
    <definedName name="ftr" localSheetId="18" hidden="1">{"Riqfin97",#N/A,FALSE,"Tran";"Riqfinpro",#N/A,FALSE,"Tran"}</definedName>
    <definedName name="ftr" hidden="1">{"Riqfin97",#N/A,FALSE,"Tran";"Riqfinpro",#N/A,FALSE,"Tran"}</definedName>
    <definedName name="fty" localSheetId="0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2" hidden="1">{"Riqfin97",#N/A,FALSE,"Tran";"Riqfinpro",#N/A,FALSE,"Tran"}</definedName>
    <definedName name="fty" localSheetId="19" hidden="1">{"Riqfin97",#N/A,FALSE,"Tran";"Riqfinpro",#N/A,FALSE,"Tran"}</definedName>
    <definedName name="fty" localSheetId="20" hidden="1">{"Riqfin97",#N/A,FALSE,"Tran";"Riqfinpro",#N/A,FALSE,"Tran"}</definedName>
    <definedName name="fty" localSheetId="21" hidden="1">{"Riqfin97",#N/A,FALSE,"Tran";"Riqfinpro",#N/A,FALSE,"Tran"}</definedName>
    <definedName name="fty" localSheetId="22" hidden="1">{"Riqfin97",#N/A,FALSE,"Tran";"Riqfinpro",#N/A,FALSE,"Tran"}</definedName>
    <definedName name="fty" localSheetId="16" hidden="1">{"Riqfin97",#N/A,FALSE,"Tran";"Riqfinpro",#N/A,FALSE,"Tran"}</definedName>
    <definedName name="fty" localSheetId="17" hidden="1">{"Riqfin97",#N/A,FALSE,"Tran";"Riqfinpro",#N/A,FALSE,"Tran"}</definedName>
    <definedName name="fty" localSheetId="18" hidden="1">{"Riqfin97",#N/A,FALSE,"Tran";"Riqfinpro",#N/A,FALSE,"Tran"}</definedName>
    <definedName name="fty" hidden="1">{"Riqfin97",#N/A,FALSE,"Tran";"Riqfinpro",#N/A,FALSE,"Tran"}</definedName>
    <definedName name="FUENTE" localSheetId="0">#REF!</definedName>
    <definedName name="FUENTE" localSheetId="1">#REF!</definedName>
    <definedName name="FUENTE" localSheetId="3">#REF!</definedName>
    <definedName name="FUENTE" localSheetId="2">#REF!</definedName>
    <definedName name="FUENTE" localSheetId="19">#REF!</definedName>
    <definedName name="FUENTE" localSheetId="20">#REF!</definedName>
    <definedName name="FUENTE" localSheetId="21">#REF!</definedName>
    <definedName name="FUENTE" localSheetId="17">#REF!</definedName>
    <definedName name="FUENTE" localSheetId="18">#REF!</definedName>
    <definedName name="FUENTE">#REF!</definedName>
    <definedName name="fuente1" localSheetId="3">#REF!</definedName>
    <definedName name="fuente1" localSheetId="2">#REF!</definedName>
    <definedName name="fuente1" localSheetId="19">#REF!</definedName>
    <definedName name="fuente1" localSheetId="20">#REF!</definedName>
    <definedName name="fuente1" localSheetId="21">#REF!</definedName>
    <definedName name="fuente1" localSheetId="17">#REF!</definedName>
    <definedName name="fuente1" localSheetId="18">#REF!</definedName>
    <definedName name="fuente1">#REF!</definedName>
    <definedName name="FUENTE2" localSheetId="3">#REF!</definedName>
    <definedName name="FUENTE2" localSheetId="18">#REF!</definedName>
    <definedName name="FUENTE2">#REF!</definedName>
    <definedName name="Fuentes" localSheetId="18">#REF!</definedName>
    <definedName name="Fuentes">#REF!</definedName>
    <definedName name="fx" localSheetId="2">#REF!</definedName>
    <definedName name="fx" localSheetId="19">#REF!</definedName>
    <definedName name="fx" localSheetId="20">#REF!</definedName>
    <definedName name="fx" localSheetId="21">#REF!</definedName>
    <definedName name="fx" localSheetId="17">#REF!</definedName>
    <definedName name="fx" localSheetId="18">#REF!</definedName>
    <definedName name="fx">#REF!</definedName>
    <definedName name="G" localSheetId="0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2" hidden="1">{"Main Economic Indicators",#N/A,FALSE,"C"}</definedName>
    <definedName name="G" localSheetId="19" hidden="1">{"Main Economic Indicators",#N/A,FALSE,"C"}</definedName>
    <definedName name="G" localSheetId="20" hidden="1">{"Main Economic Indicators",#N/A,FALSE,"C"}</definedName>
    <definedName name="G" localSheetId="21" hidden="1">{"Main Economic Indicators",#N/A,FALSE,"C"}</definedName>
    <definedName name="G" localSheetId="22" hidden="1">{"Main Economic Indicators",#N/A,FALSE,"C"}</definedName>
    <definedName name="G" localSheetId="16" hidden="1">{"Main Economic Indicators",#N/A,FALSE,"C"}</definedName>
    <definedName name="G" localSheetId="17" hidden="1">{"Main Economic Indicators",#N/A,FALSE,"C"}</definedName>
    <definedName name="G" localSheetId="18" hidden="1">{"Main Economic Indicators",#N/A,FALSE,"C"}</definedName>
    <definedName name="G" hidden="1">{"Main Economic Indicators",#N/A,FALSE,"C"}</definedName>
    <definedName name="GAP">#REF!</definedName>
    <definedName name="GAPFGFROM" localSheetId="0">#REF!</definedName>
    <definedName name="GAPFGFROM" localSheetId="1">#REF!</definedName>
    <definedName name="GAPFGFROM" localSheetId="3">#REF!</definedName>
    <definedName name="GAPFGFROM" localSheetId="2">#REF!</definedName>
    <definedName name="GAPFGFROM" localSheetId="18">#REF!</definedName>
    <definedName name="GAPFGFROM">#REF!</definedName>
    <definedName name="GAPFGTO" localSheetId="0">#REF!</definedName>
    <definedName name="GAPFGTO" localSheetId="1">#REF!</definedName>
    <definedName name="GAPFGTO" localSheetId="3">#REF!</definedName>
    <definedName name="GAPFGTO" localSheetId="2">#REF!</definedName>
    <definedName name="GAPFGTO" localSheetId="18">#REF!</definedName>
    <definedName name="GAPFGTO">#REF!</definedName>
    <definedName name="GAPSTFROM" localSheetId="18">#REF!</definedName>
    <definedName name="GAPSTFROM">#REF!</definedName>
    <definedName name="GAPSTTO" localSheetId="18">#REF!</definedName>
    <definedName name="GAPSTTO">#REF!</definedName>
    <definedName name="GAPTEST" localSheetId="18">#REF!</definedName>
    <definedName name="GAPTEST">#REF!</definedName>
    <definedName name="GAPTESTFG" localSheetId="18">#REF!</definedName>
    <definedName name="GAPTESTFG">#REF!</definedName>
    <definedName name="GAZZETTE" localSheetId="18">#REF!</definedName>
    <definedName name="GAZZETTE">#REF!</definedName>
    <definedName name="GBP" localSheetId="2">#REF!</definedName>
    <definedName name="GBP" localSheetId="19">#REF!</definedName>
    <definedName name="GBP" localSheetId="20">#REF!</definedName>
    <definedName name="GBP" localSheetId="21">#REF!</definedName>
    <definedName name="GBP" localSheetId="17">#REF!</definedName>
    <definedName name="GBP" localSheetId="18">#REF!</definedName>
    <definedName name="GBP">#REF!</definedName>
    <definedName name="GCB_NGDP">#N/A</definedName>
    <definedName name="gdg" localSheetId="2" hidden="1">'[56]Fax a enviar'!#REF!</definedName>
    <definedName name="gdg" localSheetId="18" hidden="1">'[56]Fax a enviar'!#REF!</definedName>
    <definedName name="gdg" hidden="1">'[56]Fax a enviar'!#REF!</definedName>
    <definedName name="gdgd" localSheetId="2" hidden="1">'[63]Fax a enviar'!#REF!</definedName>
    <definedName name="gdgd" localSheetId="18" hidden="1">'[63]Fax a enviar'!#REF!</definedName>
    <definedName name="gdgd" hidden="1">'[63]Fax a enviar'!#REF!</definedName>
    <definedName name="gdp">[71]GDP_WEO!$A$3:$AB$188</definedName>
    <definedName name="gdpall">[71]GDP!$B$2:$AD$134</definedName>
    <definedName name="gdppc">[71]GDPpc_WEO!$A$3:$AC$188</definedName>
    <definedName name="GGB_NGDP">#N/A</definedName>
    <definedName name="ggfrfff" localSheetId="0" hidden="1">#REF!</definedName>
    <definedName name="ggfrfff" localSheetId="1" hidden="1">#REF!</definedName>
    <definedName name="ggfrfff" localSheetId="3" hidden="1">#REF!</definedName>
    <definedName name="ggfrfff" localSheetId="2" hidden="1">#REF!</definedName>
    <definedName name="ggfrfff" localSheetId="19" hidden="1">#REF!</definedName>
    <definedName name="ggfrfff" localSheetId="20" hidden="1">#REF!</definedName>
    <definedName name="ggfrfff" localSheetId="21" hidden="1">#REF!</definedName>
    <definedName name="ggfrfff" localSheetId="17" hidden="1">#REF!</definedName>
    <definedName name="ggfrfff" localSheetId="18" hidden="1">#REF!</definedName>
    <definedName name="ggfrfff" hidden="1">#REF!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2" hidden="1">{"Riqfin97",#N/A,FALSE,"Tran";"Riqfinpro",#N/A,FALSE,"Tran"}</definedName>
    <definedName name="ggg" localSheetId="19" hidden="1">{"Riqfin97",#N/A,FALSE,"Tran";"Riqfinpro",#N/A,FALSE,"Tran"}</definedName>
    <definedName name="ggg" localSheetId="20" hidden="1">{"Riqfin97",#N/A,FALSE,"Tran";"Riqfinpro",#N/A,FALSE,"Tran"}</definedName>
    <definedName name="ggg" localSheetId="21" hidden="1">{"Riqfin97",#N/A,FALSE,"Tran";"Riqfinpro",#N/A,FALSE,"Tran"}</definedName>
    <definedName name="ggg" localSheetId="22" hidden="1">{"Riqfin97",#N/A,FALSE,"Tran";"Riqfinpro",#N/A,FALSE,"Tran"}</definedName>
    <definedName name="ggg" localSheetId="16" hidden="1">{"Riqfin97",#N/A,FALSE,"Tran";"Riqfinpro",#N/A,FALSE,"Tran"}</definedName>
    <definedName name="ggg" localSheetId="17" hidden="1">{"Riqfin97",#N/A,FALSE,"Tran";"Riqfinpro",#N/A,FALSE,"Tran"}</definedName>
    <definedName name="ggg" localSheetId="18" hidden="1">{"Riqfin97",#N/A,FALSE,"Tran";"Riqfinpro",#N/A,FALSE,"Tran"}</definedName>
    <definedName name="ggg" hidden="1">{"Riqfin97",#N/A,FALSE,"Tran";"Riqfinpro",#N/A,FALSE,"Tran"}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'[72]J(Priv.Cap)'!#REF!</definedName>
    <definedName name="ggggggggggggggg" localSheetId="0" hidden="1">#REF!</definedName>
    <definedName name="ggggggggggggggg" localSheetId="1" hidden="1">#REF!</definedName>
    <definedName name="ggggggggggggggg" localSheetId="3" hidden="1">#REF!</definedName>
    <definedName name="ggggggggggggggg" localSheetId="2" hidden="1">#REF!</definedName>
    <definedName name="ggggggggggggggg" localSheetId="19" hidden="1">#REF!</definedName>
    <definedName name="ggggggggggggggg" localSheetId="20" hidden="1">#REF!</definedName>
    <definedName name="ggggggggggggggg" localSheetId="21" hidden="1">#REF!</definedName>
    <definedName name="ggggggggggggggg" localSheetId="17" hidden="1">#REF!</definedName>
    <definedName name="ggggggggggggggg" localSheetId="18" hidden="1">#REF!</definedName>
    <definedName name="ggggggggggggggg" hidden="1">#REF!</definedName>
    <definedName name="ght" localSheetId="0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2" hidden="1">{"Tab1",#N/A,FALSE,"P";"Tab2",#N/A,FALSE,"P"}</definedName>
    <definedName name="ght" localSheetId="19" hidden="1">{"Tab1",#N/A,FALSE,"P";"Tab2",#N/A,FALSE,"P"}</definedName>
    <definedName name="ght" localSheetId="20" hidden="1">{"Tab1",#N/A,FALSE,"P";"Tab2",#N/A,FALSE,"P"}</definedName>
    <definedName name="ght" localSheetId="21" hidden="1">{"Tab1",#N/A,FALSE,"P";"Tab2",#N/A,FALSE,"P"}</definedName>
    <definedName name="ght" localSheetId="22" hidden="1">{"Tab1",#N/A,FALSE,"P";"Tab2",#N/A,FALSE,"P"}</definedName>
    <definedName name="ght" localSheetId="16" hidden="1">{"Tab1",#N/A,FALSE,"P";"Tab2",#N/A,FALSE,"P"}</definedName>
    <definedName name="ght" localSheetId="17" hidden="1">{"Tab1",#N/A,FALSE,"P";"Tab2",#N/A,FALSE,"P"}</definedName>
    <definedName name="ght" localSheetId="18" hidden="1">{"Tab1",#N/A,FALSE,"P";"Tab2",#N/A,FALSE,"P"}</definedName>
    <definedName name="ght" hidden="1">{"Tab1",#N/A,FALSE,"P";"Tab2",#N/A,FALSE,"P"}</definedName>
    <definedName name="GL_Z">#REF!</definedName>
    <definedName name="gni">[55]GNIpc!$A$1:$R$235</definedName>
    <definedName name="goafrica" localSheetId="1">[73]!goafrica</definedName>
    <definedName name="goafrica" localSheetId="21">[73]!goafrica</definedName>
    <definedName name="goafrica">[73]!goafrica</definedName>
    <definedName name="goasia" localSheetId="1">[73]!goasia</definedName>
    <definedName name="goasia" localSheetId="21">[73]!goasia</definedName>
    <definedName name="goasia">[73]!goasia</definedName>
    <definedName name="GOB" localSheetId="0">#REF!</definedName>
    <definedName name="GOB" localSheetId="1">#REF!</definedName>
    <definedName name="GOB" localSheetId="3">#REF!</definedName>
    <definedName name="GOB" localSheetId="2">#REF!</definedName>
    <definedName name="GOB" localSheetId="19">#REF!</definedName>
    <definedName name="GOB" localSheetId="20">#REF!</definedName>
    <definedName name="GOB" localSheetId="21">#REF!</definedName>
    <definedName name="GOB" localSheetId="17">#REF!</definedName>
    <definedName name="GOB" localSheetId="18">#REF!</definedName>
    <definedName name="GOB">#REF!</definedName>
    <definedName name="goeeup" localSheetId="1">[73]!goeeup</definedName>
    <definedName name="goeeup" localSheetId="21">[73]!goeeup</definedName>
    <definedName name="goeeup">[73]!goeeup</definedName>
    <definedName name="goeurope" localSheetId="1">[73]!goeurope</definedName>
    <definedName name="goeurope" localSheetId="21">[73]!goeurope</definedName>
    <definedName name="goeurope">[73]!goeurope</definedName>
    <definedName name="golamerica" localSheetId="1">[73]!golamerica</definedName>
    <definedName name="golamerica" localSheetId="21">[73]!golamerica</definedName>
    <definedName name="golamerica">[73]!golamerica</definedName>
    <definedName name="gomeast" localSheetId="1">[73]!gomeast</definedName>
    <definedName name="gomeast" localSheetId="21">[73]!gomeast</definedName>
    <definedName name="gomeast">[73]!gomeast</definedName>
    <definedName name="gooecd" localSheetId="1">[73]!gooecd</definedName>
    <definedName name="gooecd" localSheetId="21">[73]!gooecd</definedName>
    <definedName name="gooecd">[73]!gooecd</definedName>
    <definedName name="goopec" localSheetId="1">[73]!goopec</definedName>
    <definedName name="goopec" localSheetId="21">[73]!goopec</definedName>
    <definedName name="goopec">[73]!goopec</definedName>
    <definedName name="gosummary" localSheetId="1">[73]!gosummary</definedName>
    <definedName name="gosummary" localSheetId="21">[73]!gosummary</definedName>
    <definedName name="gosummary">[73]!gosummary</definedName>
    <definedName name="Grace_IDA">[62]NPV!$B$25</definedName>
    <definedName name="Grace_NC">[62]NPV!#REF!</definedName>
    <definedName name="gre" localSheetId="0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2" hidden="1">{"Riqfin97",#N/A,FALSE,"Tran";"Riqfinpro",#N/A,FALSE,"Tran"}</definedName>
    <definedName name="gre" localSheetId="19" hidden="1">{"Riqfin97",#N/A,FALSE,"Tran";"Riqfinpro",#N/A,FALSE,"Tran"}</definedName>
    <definedName name="gre" localSheetId="20" hidden="1">{"Riqfin97",#N/A,FALSE,"Tran";"Riqfinpro",#N/A,FALSE,"Tran"}</definedName>
    <definedName name="gre" localSheetId="21" hidden="1">{"Riqfin97",#N/A,FALSE,"Tran";"Riqfinpro",#N/A,FALSE,"Tran"}</definedName>
    <definedName name="gre" localSheetId="22" hidden="1">{"Riqfin97",#N/A,FALSE,"Tran";"Riqfinpro",#N/A,FALSE,"Tran"}</definedName>
    <definedName name="gre" localSheetId="16" hidden="1">{"Riqfin97",#N/A,FALSE,"Tran";"Riqfinpro",#N/A,FALSE,"Tran"}</definedName>
    <definedName name="gre" localSheetId="17" hidden="1">{"Riqfin97",#N/A,FALSE,"Tran";"Riqfinpro",#N/A,FALSE,"Tran"}</definedName>
    <definedName name="gre" localSheetId="18" hidden="1">{"Riqfin97",#N/A,FALSE,"Tran";"Riqfinpro",#N/A,FALSE,"Tran"}</definedName>
    <definedName name="gre" hidden="1">{"Riqfin97",#N/A,FALSE,"Tran";"Riqfinpro",#N/A,FALSE,"Tran"}</definedName>
    <definedName name="grtrt" hidden="1">'[61]Fax a enviar'!#REF!</definedName>
    <definedName name="gtryrtyr" localSheetId="0" hidden="1">#REF!</definedName>
    <definedName name="gtryrtyr" localSheetId="1" hidden="1">#REF!</definedName>
    <definedName name="gtryrtyr" localSheetId="3" hidden="1">#REF!</definedName>
    <definedName name="gtryrtyr" localSheetId="2" hidden="1">#REF!</definedName>
    <definedName name="gtryrtyr" localSheetId="19" hidden="1">#REF!</definedName>
    <definedName name="gtryrtyr" localSheetId="20" hidden="1">#REF!</definedName>
    <definedName name="gtryrtyr" localSheetId="21" hidden="1">#REF!</definedName>
    <definedName name="gtryrtyr" localSheetId="17" hidden="1">#REF!</definedName>
    <definedName name="gtryrtyr" localSheetId="18" hidden="1">#REF!</definedName>
    <definedName name="gtryrtyr" hidden="1">#REF!</definedName>
    <definedName name="GUIL" localSheetId="3">#REF!</definedName>
    <definedName name="GUIL" localSheetId="2">#REF!</definedName>
    <definedName name="GUIL" localSheetId="19">#REF!</definedName>
    <definedName name="GUIL" localSheetId="20">#REF!</definedName>
    <definedName name="GUIL" localSheetId="21">#REF!</definedName>
    <definedName name="GUIL" localSheetId="17">#REF!</definedName>
    <definedName name="GUIL" localSheetId="18">#REF!</definedName>
    <definedName name="GUIL">#REF!</definedName>
    <definedName name="GUIL1" localSheetId="3">#REF!</definedName>
    <definedName name="GUIL1" localSheetId="2">#REF!</definedName>
    <definedName name="GUIL1" localSheetId="19">#REF!</definedName>
    <definedName name="GUIL1" localSheetId="20">#REF!</definedName>
    <definedName name="GUIL1" localSheetId="21">#REF!</definedName>
    <definedName name="GUIL1" localSheetId="17">#REF!</definedName>
    <definedName name="GUIL1" localSheetId="18">#REF!</definedName>
    <definedName name="GUIL1">#REF!</definedName>
    <definedName name="gyu" localSheetId="0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2" hidden="1">{"Tab1",#N/A,FALSE,"P";"Tab2",#N/A,FALSE,"P"}</definedName>
    <definedName name="gyu" localSheetId="19" hidden="1">{"Tab1",#N/A,FALSE,"P";"Tab2",#N/A,FALSE,"P"}</definedName>
    <definedName name="gyu" localSheetId="20" hidden="1">{"Tab1",#N/A,FALSE,"P";"Tab2",#N/A,FALSE,"P"}</definedName>
    <definedName name="gyu" localSheetId="21" hidden="1">{"Tab1",#N/A,FALSE,"P";"Tab2",#N/A,FALSE,"P"}</definedName>
    <definedName name="gyu" localSheetId="22" hidden="1">{"Tab1",#N/A,FALSE,"P";"Tab2",#N/A,FALSE,"P"}</definedName>
    <definedName name="gyu" localSheetId="16" hidden="1">{"Tab1",#N/A,FALSE,"P";"Tab2",#N/A,FALSE,"P"}</definedName>
    <definedName name="gyu" localSheetId="17" hidden="1">{"Tab1",#N/A,FALSE,"P";"Tab2",#N/A,FALSE,"P"}</definedName>
    <definedName name="gyu" localSheetId="18" hidden="1">{"Tab1",#N/A,FALSE,"P";"Tab2",#N/A,FALSE,"P"}</definedName>
    <definedName name="gyu" hidden="1">{"Tab1",#N/A,FALSE,"P";"Tab2",#N/A,FALSE,"P"}</definedName>
    <definedName name="h" localSheetId="0" hidden="1">#REF!</definedName>
    <definedName name="h" localSheetId="1" hidden="1">#REF!</definedName>
    <definedName name="h" localSheetId="3" hidden="1">#REF!</definedName>
    <definedName name="h" localSheetId="2" hidden="1">#REF!</definedName>
    <definedName name="h" localSheetId="19" hidden="1">#REF!</definedName>
    <definedName name="h" localSheetId="20" hidden="1">#REF!</definedName>
    <definedName name="h" localSheetId="21" hidden="1">#REF!</definedName>
    <definedName name="h" localSheetId="17" hidden="1">#REF!</definedName>
    <definedName name="h" localSheetId="18" hidden="1">#REF!</definedName>
    <definedName name="h" hidden="1">#REF!</definedName>
    <definedName name="HEADING" localSheetId="0">#REF!</definedName>
    <definedName name="HEADING" localSheetId="1">#REF!</definedName>
    <definedName name="HEADING" localSheetId="3">#REF!</definedName>
    <definedName name="HEADING" localSheetId="2">#REF!</definedName>
    <definedName name="HEADING" localSheetId="18">#REF!</definedName>
    <definedName name="HEADING">#REF!</definedName>
    <definedName name="Heading39">'[35]shared data'!$A$1:$G$5</definedName>
    <definedName name="hfhf" localSheetId="0">#REF!</definedName>
    <definedName name="hfhf" localSheetId="1">#REF!</definedName>
    <definedName name="hfhf" localSheetId="3">#REF!</definedName>
    <definedName name="hfhf" localSheetId="2">#REF!</definedName>
    <definedName name="hfhf" localSheetId="17">#REF!</definedName>
    <definedName name="hfhf" localSheetId="18">#REF!</definedName>
    <definedName name="hfhf">#REF!</definedName>
    <definedName name="hfhfhf" localSheetId="0" hidden="1">'[56]Fax a enviar'!#REF!</definedName>
    <definedName name="hfhfhf" localSheetId="1" hidden="1">'[56]Fax a enviar'!#REF!</definedName>
    <definedName name="hfhfhf" localSheetId="2" hidden="1">'[56]Fax a enviar'!#REF!</definedName>
    <definedName name="hfhfhf" localSheetId="19" hidden="1">'[56]Fax a enviar'!#REF!</definedName>
    <definedName name="hfhfhf" localSheetId="20" hidden="1">'[56]Fax a enviar'!#REF!</definedName>
    <definedName name="hfhfhf" localSheetId="21" hidden="1">'[56]Fax a enviar'!#REF!</definedName>
    <definedName name="hfhfhf" localSheetId="17" hidden="1">'[56]Fax a enviar'!#REF!</definedName>
    <definedName name="hfhfhf" hidden="1">'[56]Fax a enviar'!#REF!</definedName>
    <definedName name="hhh" localSheetId="0" hidden="1">'[74]J(Priv.Cap)'!#REF!</definedName>
    <definedName name="hhh" localSheetId="1" hidden="1">'[74]J(Priv.Cap)'!#REF!</definedName>
    <definedName name="hhh" localSheetId="2" hidden="1">'[74]J(Priv.Cap)'!#REF!</definedName>
    <definedName name="hhh" localSheetId="19" hidden="1">'[75]J(Priv.Cap)'!#REF!</definedName>
    <definedName name="hhh" localSheetId="20" hidden="1">'[75]J(Priv.Cap)'!#REF!</definedName>
    <definedName name="hhh" localSheetId="21" hidden="1">'[75]J(Priv.Cap)'!#REF!</definedName>
    <definedName name="hhh" localSheetId="17" hidden="1">'[74]J(Priv.Cap)'!#REF!</definedName>
    <definedName name="hhh" hidden="1">'[74]J(Priv.Cap)'!#REF!</definedName>
    <definedName name="HHHH" localSheetId="0" hidden="1">#REF!</definedName>
    <definedName name="HHHH" localSheetId="1" hidden="1">#REF!</definedName>
    <definedName name="HHHH" localSheetId="3" hidden="1">#REF!</definedName>
    <definedName name="HHHH" localSheetId="2" hidden="1">#REF!</definedName>
    <definedName name="HHHH" localSheetId="19" hidden="1">#REF!</definedName>
    <definedName name="HHHH" localSheetId="20" hidden="1">#REF!</definedName>
    <definedName name="HHHH" localSheetId="21" hidden="1">#REF!</definedName>
    <definedName name="HHHH" localSheetId="17" hidden="1">#REF!</definedName>
    <definedName name="HHHH" localSheetId="18" hidden="1">#REF!</definedName>
    <definedName name="HHHH" hidden="1">#REF!</definedName>
    <definedName name="hhhhh" localSheetId="0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2" hidden="1">{"Tab1",#N/A,FALSE,"P";"Tab2",#N/A,FALSE,"P"}</definedName>
    <definedName name="hhhhh" localSheetId="19" hidden="1">{"Tab1",#N/A,FALSE,"P";"Tab2",#N/A,FALSE,"P"}</definedName>
    <definedName name="hhhhh" localSheetId="20" hidden="1">{"Tab1",#N/A,FALSE,"P";"Tab2",#N/A,FALSE,"P"}</definedName>
    <definedName name="hhhhh" localSheetId="21" hidden="1">{"Tab1",#N/A,FALSE,"P";"Tab2",#N/A,FALSE,"P"}</definedName>
    <definedName name="hhhhh" localSheetId="22" hidden="1">{"Tab1",#N/A,FALSE,"P";"Tab2",#N/A,FALSE,"P"}</definedName>
    <definedName name="hhhhh" localSheetId="16" hidden="1">{"Tab1",#N/A,FALSE,"P";"Tab2",#N/A,FALSE,"P"}</definedName>
    <definedName name="hhhhh" localSheetId="17" hidden="1">{"Tab1",#N/A,FALSE,"P";"Tab2",#N/A,FALSE,"P"}</definedName>
    <definedName name="hhhhh" localSheetId="18" hidden="1">{"Tab1",#N/A,FALSE,"P";"Tab2",#N/A,FALSE,"P"}</definedName>
    <definedName name="hhhhh" hidden="1">{"Tab1",#N/A,FALSE,"P";"Tab2",#N/A,FALSE,"P"}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'[47]Inter-Bank'!$L$5</definedName>
    <definedName name="hio" localSheetId="0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2" hidden="1">{"Tab1",#N/A,FALSE,"P";"Tab2",#N/A,FALSE,"P"}</definedName>
    <definedName name="hio" localSheetId="19" hidden="1">{"Tab1",#N/A,FALSE,"P";"Tab2",#N/A,FALSE,"P"}</definedName>
    <definedName name="hio" localSheetId="20" hidden="1">{"Tab1",#N/A,FALSE,"P";"Tab2",#N/A,FALSE,"P"}</definedName>
    <definedName name="hio" localSheetId="21" hidden="1">{"Tab1",#N/A,FALSE,"P";"Tab2",#N/A,FALSE,"P"}</definedName>
    <definedName name="hio" localSheetId="22" hidden="1">{"Tab1",#N/A,FALSE,"P";"Tab2",#N/A,FALSE,"P"}</definedName>
    <definedName name="hio" localSheetId="16" hidden="1">{"Tab1",#N/A,FALSE,"P";"Tab2",#N/A,FALSE,"P"}</definedName>
    <definedName name="hio" localSheetId="17" hidden="1">{"Tab1",#N/A,FALSE,"P";"Tab2",#N/A,FALSE,"P"}</definedName>
    <definedName name="hio" localSheetId="18" hidden="1">{"Tab1",#N/A,FALSE,"P";"Tab2",#N/A,FALSE,"P"}</definedName>
    <definedName name="hio" hidden="1">{"Tab1",#N/A,FALSE,"P";"Tab2",#N/A,FALSE,"P"}</definedName>
    <definedName name="hjkhgkky" hidden="1">'[61]Fax a enviar'!#REF!</definedName>
    <definedName name="hkh" localSheetId="0" hidden="1">#REF!</definedName>
    <definedName name="hkh" localSheetId="1" hidden="1">#REF!</definedName>
    <definedName name="hkh" localSheetId="3" hidden="1">#REF!</definedName>
    <definedName name="hkh" localSheetId="2" hidden="1">#REF!</definedName>
    <definedName name="hkh" localSheetId="19" hidden="1">#REF!</definedName>
    <definedName name="hkh" localSheetId="20" hidden="1">#REF!</definedName>
    <definedName name="hkh" localSheetId="21" hidden="1">#REF!</definedName>
    <definedName name="hkh" localSheetId="17" hidden="1">#REF!</definedName>
    <definedName name="hkh" localSheetId="18" hidden="1">#REF!</definedName>
    <definedName name="hkh" hidden="1">#REF!</definedName>
    <definedName name="hkhkh" localSheetId="3" hidden="1">#REF!</definedName>
    <definedName name="hkhkh" localSheetId="2" hidden="1">#REF!</definedName>
    <definedName name="hkhkh" localSheetId="19" hidden="1">#REF!</definedName>
    <definedName name="hkhkh" localSheetId="20" hidden="1">#REF!</definedName>
    <definedName name="hkhkh" localSheetId="21" hidden="1">#REF!</definedName>
    <definedName name="hkhkh" localSheetId="17" hidden="1">#REF!</definedName>
    <definedName name="hkhkh" localSheetId="18" hidden="1">#REF!</definedName>
    <definedName name="hkhkh" hidden="1">#REF!</definedName>
    <definedName name="hola" localSheetId="3">#REF!</definedName>
    <definedName name="hola" localSheetId="2">#REF!</definedName>
    <definedName name="hola" localSheetId="19">#REF!</definedName>
    <definedName name="hola" localSheetId="20">#REF!</definedName>
    <definedName name="hola" localSheetId="21">#REF!</definedName>
    <definedName name="hola" localSheetId="17">#REF!</definedName>
    <definedName name="hola" localSheetId="18">#REF!</definedName>
    <definedName name="hola">#REF!</definedName>
    <definedName name="holalalala" localSheetId="3" hidden="1">'[32]Fax a enviar'!#REF!</definedName>
    <definedName name="holalalala" localSheetId="19" hidden="1">'[68]Fax a enviar'!#REF!</definedName>
    <definedName name="holalalala" localSheetId="20" hidden="1">'[68]Fax a enviar'!#REF!</definedName>
    <definedName name="holalalala" localSheetId="21" hidden="1">'[68]Fax a enviar'!#REF!</definedName>
    <definedName name="holalalala" localSheetId="17" hidden="1">'[32]Fax a enviar'!#REF!</definedName>
    <definedName name="holalalala" hidden="1">'[32]Fax a enviar'!#REF!</definedName>
    <definedName name="holallll" localSheetId="0">#REF!</definedName>
    <definedName name="holallll" localSheetId="1">#REF!</definedName>
    <definedName name="holallll" localSheetId="3">#REF!</definedName>
    <definedName name="holallll" localSheetId="2">#REF!</definedName>
    <definedName name="holallll" localSheetId="19">#REF!</definedName>
    <definedName name="holallll" localSheetId="20">#REF!</definedName>
    <definedName name="holallll" localSheetId="21">#REF!</definedName>
    <definedName name="holallll" localSheetId="17">#REF!</definedName>
    <definedName name="holallll" localSheetId="18">#REF!</definedName>
    <definedName name="holallll">#REF!</definedName>
    <definedName name="hpu" localSheetId="0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2" hidden="1">{"Tab1",#N/A,FALSE,"P";"Tab2",#N/A,FALSE,"P"}</definedName>
    <definedName name="hpu" localSheetId="19" hidden="1">{"Tab1",#N/A,FALSE,"P";"Tab2",#N/A,FALSE,"P"}</definedName>
    <definedName name="hpu" localSheetId="20" hidden="1">{"Tab1",#N/A,FALSE,"P";"Tab2",#N/A,FALSE,"P"}</definedName>
    <definedName name="hpu" localSheetId="21" hidden="1">{"Tab1",#N/A,FALSE,"P";"Tab2",#N/A,FALSE,"P"}</definedName>
    <definedName name="hpu" localSheetId="22" hidden="1">{"Tab1",#N/A,FALSE,"P";"Tab2",#N/A,FALSE,"P"}</definedName>
    <definedName name="hpu" localSheetId="16" hidden="1">{"Tab1",#N/A,FALSE,"P";"Tab2",#N/A,FALSE,"P"}</definedName>
    <definedName name="hpu" localSheetId="17" hidden="1">{"Tab1",#N/A,FALSE,"P";"Tab2",#N/A,FALSE,"P"}</definedName>
    <definedName name="hpu" localSheetId="18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2" hidden="1">{"'para SB'!$A$1318:$F$1381"}</definedName>
    <definedName name="HTML_Control" localSheetId="19" hidden="1">{"'para SB'!$A$1318:$F$1381"}</definedName>
    <definedName name="HTML_Control" localSheetId="20" hidden="1">{"'para SB'!$A$1318:$F$1381"}</definedName>
    <definedName name="HTML_Control" localSheetId="21" hidden="1">{"'para SB'!$A$1318:$F$1381"}</definedName>
    <definedName name="HTML_Control" localSheetId="22" hidden="1">{"'para SB'!$A$1318:$F$1381"}</definedName>
    <definedName name="HTML_Control" localSheetId="16" hidden="1">{"'para SB'!$A$1318:$F$1381"}</definedName>
    <definedName name="HTML_Control" localSheetId="18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0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2" hidden="1">{"Tab1",#N/A,FALSE,"P";"Tab2",#N/A,FALSE,"P"}</definedName>
    <definedName name="hui" localSheetId="19" hidden="1">{"Tab1",#N/A,FALSE,"P";"Tab2",#N/A,FALSE,"P"}</definedName>
    <definedName name="hui" localSheetId="20" hidden="1">{"Tab1",#N/A,FALSE,"P";"Tab2",#N/A,FALSE,"P"}</definedName>
    <definedName name="hui" localSheetId="21" hidden="1">{"Tab1",#N/A,FALSE,"P";"Tab2",#N/A,FALSE,"P"}</definedName>
    <definedName name="hui" localSheetId="22" hidden="1">{"Tab1",#N/A,FALSE,"P";"Tab2",#N/A,FALSE,"P"}</definedName>
    <definedName name="hui" localSheetId="16" hidden="1">{"Tab1",#N/A,FALSE,"P";"Tab2",#N/A,FALSE,"P"}</definedName>
    <definedName name="hui" localSheetId="17" hidden="1">{"Tab1",#N/A,FALSE,"P";"Tab2",#N/A,FALSE,"P"}</definedName>
    <definedName name="hui" localSheetId="18" hidden="1">{"Tab1",#N/A,FALSE,"P";"Tab2",#N/A,FALSE,"P"}</definedName>
    <definedName name="hui" hidden="1">{"Tab1",#N/A,FALSE,"P";"Tab2",#N/A,FALSE,"P"}</definedName>
    <definedName name="huo" localSheetId="0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2" hidden="1">{"Tab1",#N/A,FALSE,"P";"Tab2",#N/A,FALSE,"P"}</definedName>
    <definedName name="huo" localSheetId="19" hidden="1">{"Tab1",#N/A,FALSE,"P";"Tab2",#N/A,FALSE,"P"}</definedName>
    <definedName name="huo" localSheetId="20" hidden="1">{"Tab1",#N/A,FALSE,"P";"Tab2",#N/A,FALSE,"P"}</definedName>
    <definedName name="huo" localSheetId="21" hidden="1">{"Tab1",#N/A,FALSE,"P";"Tab2",#N/A,FALSE,"P"}</definedName>
    <definedName name="huo" localSheetId="22" hidden="1">{"Tab1",#N/A,FALSE,"P";"Tab2",#N/A,FALSE,"P"}</definedName>
    <definedName name="huo" localSheetId="16" hidden="1">{"Tab1",#N/A,FALSE,"P";"Tab2",#N/A,FALSE,"P"}</definedName>
    <definedName name="huo" localSheetId="17" hidden="1">{"Tab1",#N/A,FALSE,"P";"Tab2",#N/A,FALSE,"P"}</definedName>
    <definedName name="huo" localSheetId="18" hidden="1">{"Tab1",#N/A,FALSE,"P";"Tab2",#N/A,FALSE,"P"}</definedName>
    <definedName name="huo" hidden="1">{"Tab1",#N/A,FALSE,"P";"Tab2",#N/A,FALSE,"P"}</definedName>
    <definedName name="hutyu7" localSheetId="0" hidden="1">#REF!</definedName>
    <definedName name="hutyu7" localSheetId="1" hidden="1">#REF!</definedName>
    <definedName name="hutyu7" localSheetId="3" hidden="1">#REF!</definedName>
    <definedName name="hutyu7" localSheetId="2" hidden="1">#REF!</definedName>
    <definedName name="hutyu7" localSheetId="19" hidden="1">#REF!</definedName>
    <definedName name="hutyu7" localSheetId="20" hidden="1">#REF!</definedName>
    <definedName name="hutyu7" localSheetId="21" hidden="1">#REF!</definedName>
    <definedName name="hutyu7" localSheetId="17" hidden="1">#REF!</definedName>
    <definedName name="hutyu7" localSheetId="18" hidden="1">#REF!</definedName>
    <definedName name="hutyu7" hidden="1">#REF!</definedName>
    <definedName name="HVYNONO1" localSheetId="0">[46]nonopec!#REF!</definedName>
    <definedName name="HVYNONO1" localSheetId="1">[46]nonopec!#REF!</definedName>
    <definedName name="HVYNONO1" localSheetId="3">[46]nonopec!#REF!</definedName>
    <definedName name="HVYNONO1" localSheetId="2">[46]nonopec!#REF!</definedName>
    <definedName name="HVYNONO1" localSheetId="19">[76]nonopec!#REF!</definedName>
    <definedName name="HVYNONO1" localSheetId="20">[76]nonopec!#REF!</definedName>
    <definedName name="HVYNONO1" localSheetId="21">[76]nonopec!#REF!</definedName>
    <definedName name="HVYNONO1" localSheetId="17">[46]nonopec!#REF!</definedName>
    <definedName name="HVYNONO1">[46]nonopec!#REF!</definedName>
    <definedName name="HVYNONO2" localSheetId="0">[46]nonopec!#REF!</definedName>
    <definedName name="HVYNONO2" localSheetId="1">[46]nonopec!#REF!</definedName>
    <definedName name="HVYNONO2" localSheetId="3">[46]nonopec!#REF!</definedName>
    <definedName name="HVYNONO2" localSheetId="2">[46]nonopec!#REF!</definedName>
    <definedName name="HVYNONO2" localSheetId="19">[76]nonopec!#REF!</definedName>
    <definedName name="HVYNONO2" localSheetId="20">[76]nonopec!#REF!</definedName>
    <definedName name="HVYNONO2" localSheetId="21">[76]nonopec!#REF!</definedName>
    <definedName name="HVYNONO2" localSheetId="17">[46]nonopec!#REF!</definedName>
    <definedName name="HVYNONO2">[46]nonopec!#REF!</definedName>
    <definedName name="HVYNONOPEC" localSheetId="0">[46]nonopec!#REF!</definedName>
    <definedName name="HVYNONOPEC" localSheetId="1">[46]nonopec!#REF!</definedName>
    <definedName name="HVYNONOPEC" localSheetId="2">[46]nonopec!#REF!</definedName>
    <definedName name="HVYNONOPEC">[46]nonopec!#REF!</definedName>
    <definedName name="HVYOECD">[46]nonopec!#REF!</definedName>
    <definedName name="HVYOPEC">[46]nonopec!#REF!</definedName>
    <definedName name="HVYSUMM">[46]nonopec!#REF!</definedName>
    <definedName name="IDAr" localSheetId="0">#REF!</definedName>
    <definedName name="IDAr" localSheetId="1">#REF!</definedName>
    <definedName name="IDAr" localSheetId="3">#REF!</definedName>
    <definedName name="IDAr" localSheetId="2">#REF!</definedName>
    <definedName name="IDAr" localSheetId="18">#REF!</definedName>
    <definedName name="IDAr">#REF!</definedName>
    <definedName name="IDB" localSheetId="0">#REF!</definedName>
    <definedName name="IDB" localSheetId="1">#REF!</definedName>
    <definedName name="IDB" localSheetId="3">#REF!</definedName>
    <definedName name="IDB" localSheetId="2">#REF!</definedName>
    <definedName name="IDB" localSheetId="19">#REF!</definedName>
    <definedName name="IDB" localSheetId="20">#REF!</definedName>
    <definedName name="IDB" localSheetId="21">#REF!</definedName>
    <definedName name="IDB" localSheetId="17">#REF!</definedName>
    <definedName name="IDB" localSheetId="18">#REF!</definedName>
    <definedName name="IDB">#REF!</definedName>
    <definedName name="IFSASSETS" localSheetId="3">#REF!</definedName>
    <definedName name="IFSASSETS" localSheetId="18">#REF!</definedName>
    <definedName name="IFSASSETS">#REF!</definedName>
    <definedName name="IFSLIABS" localSheetId="18">#REF!</definedName>
    <definedName name="IFSLIABS">#REF!</definedName>
    <definedName name="ii" localSheetId="0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2" hidden="1">{"Tab1",#N/A,FALSE,"P";"Tab2",#N/A,FALSE,"P"}</definedName>
    <definedName name="ii" localSheetId="19" hidden="1">{"Tab1",#N/A,FALSE,"P";"Tab2",#N/A,FALSE,"P"}</definedName>
    <definedName name="ii" localSheetId="20" hidden="1">{"Tab1",#N/A,FALSE,"P";"Tab2",#N/A,FALSE,"P"}</definedName>
    <definedName name="ii" localSheetId="21" hidden="1">{"Tab1",#N/A,FALSE,"P";"Tab2",#N/A,FALSE,"P"}</definedName>
    <definedName name="ii" localSheetId="22" hidden="1">{"Tab1",#N/A,FALSE,"P";"Tab2",#N/A,FALSE,"P"}</definedName>
    <definedName name="ii" localSheetId="16" hidden="1">{"Tab1",#N/A,FALSE,"P";"Tab2",#N/A,FALSE,"P"}</definedName>
    <definedName name="ii" localSheetId="17" hidden="1">{"Tab1",#N/A,FALSE,"P";"Tab2",#N/A,FALSE,"P"}</definedName>
    <definedName name="ii" localSheetId="18" hidden="1">{"Tab1",#N/A,FALSE,"P";"Tab2",#N/A,FALSE,"P"}</definedName>
    <definedName name="ii" hidden="1">{"Tab1",#N/A,FALSE,"P";"Tab2",#N/A,FALSE,"P"}</definedName>
    <definedName name="iii" localSheetId="0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2" hidden="1">{"Riqfin97",#N/A,FALSE,"Tran";"Riqfinpro",#N/A,FALSE,"Tran"}</definedName>
    <definedName name="iii" localSheetId="19" hidden="1">{"Riqfin97",#N/A,FALSE,"Tran";"Riqfinpro",#N/A,FALSE,"Tran"}</definedName>
    <definedName name="iii" localSheetId="20" hidden="1">{"Riqfin97",#N/A,FALSE,"Tran";"Riqfinpro",#N/A,FALSE,"Tran"}</definedName>
    <definedName name="iii" localSheetId="21" hidden="1">{"Riqfin97",#N/A,FALSE,"Tran";"Riqfinpro",#N/A,FALSE,"Tran"}</definedName>
    <definedName name="iii" localSheetId="22" hidden="1">{"Riqfin97",#N/A,FALSE,"Tran";"Riqfinpro",#N/A,FALSE,"Tran"}</definedName>
    <definedName name="iii" localSheetId="16" hidden="1">{"Riqfin97",#N/A,FALSE,"Tran";"Riqfinpro",#N/A,FALSE,"Tran"}</definedName>
    <definedName name="iii" localSheetId="17" hidden="1">{"Riqfin97",#N/A,FALSE,"Tran";"Riqfinpro",#N/A,FALSE,"Tran"}</definedName>
    <definedName name="iii" localSheetId="18" hidden="1">{"Riqfin97",#N/A,FALSE,"Tran";"Riqfinpro",#N/A,FALSE,"Tran"}</definedName>
    <definedName name="iii" hidden="1">{"Riqfin97",#N/A,FALSE,"Tran";"Riqfinpro",#N/A,FALSE,"Tran"}</definedName>
    <definedName name="iiiiiiiiiii" localSheetId="0" hidden="1">#REF!</definedName>
    <definedName name="iiiiiiiiiii" localSheetId="1" hidden="1">#REF!</definedName>
    <definedName name="iiiiiiiiiii" localSheetId="3" hidden="1">#REF!</definedName>
    <definedName name="iiiiiiiiiii" localSheetId="2" hidden="1">#REF!</definedName>
    <definedName name="iiiiiiiiiii" localSheetId="19" hidden="1">#REF!</definedName>
    <definedName name="iiiiiiiiiii" localSheetId="20" hidden="1">#REF!</definedName>
    <definedName name="iiiiiiiiiii" localSheetId="21" hidden="1">#REF!</definedName>
    <definedName name="iiiiiiiiiii" localSheetId="17" hidden="1">#REF!</definedName>
    <definedName name="iiiiiiiiiii" localSheetId="18" hidden="1">#REF!</definedName>
    <definedName name="iiiiiiiiiii" hidden="1">#REF!</definedName>
    <definedName name="iiiiiiiiiiii" localSheetId="0" hidden="1">'[56]Fax a enviar'!#REF!</definedName>
    <definedName name="iiiiiiiiiiii" localSheetId="1" hidden="1">'[56]Fax a enviar'!#REF!</definedName>
    <definedName name="iiiiiiiiiiii" localSheetId="3" hidden="1">'[56]Fax a enviar'!#REF!</definedName>
    <definedName name="iiiiiiiiiiii" localSheetId="2" hidden="1">'[56]Fax a enviar'!#REF!</definedName>
    <definedName name="iiiiiiiiiiii" localSheetId="19" hidden="1">'[56]Fax a enviar'!#REF!</definedName>
    <definedName name="iiiiiiiiiiii" localSheetId="20" hidden="1">'[56]Fax a enviar'!#REF!</definedName>
    <definedName name="iiiiiiiiiiii" localSheetId="21" hidden="1">'[56]Fax a enviar'!#REF!</definedName>
    <definedName name="iiiiiiiiiiii" localSheetId="17" hidden="1">'[56]Fax a enviar'!#REF!</definedName>
    <definedName name="iiiiiiiiiiii" hidden="1">'[56]Fax a enviar'!#REF!</definedName>
    <definedName name="iiiiiiiiiiiiiiiii" localSheetId="0" hidden="1">'[56]Fax a enviar'!#REF!</definedName>
    <definedName name="iiiiiiiiiiiiiiiii" localSheetId="1" hidden="1">'[56]Fax a enviar'!#REF!</definedName>
    <definedName name="iiiiiiiiiiiiiiiii" localSheetId="3" hidden="1">'[56]Fax a enviar'!#REF!</definedName>
    <definedName name="iiiiiiiiiiiiiiiii" localSheetId="2" hidden="1">'[56]Fax a enviar'!#REF!</definedName>
    <definedName name="iiiiiiiiiiiiiiiii" localSheetId="19" hidden="1">'[56]Fax a enviar'!#REF!</definedName>
    <definedName name="iiiiiiiiiiiiiiiii" localSheetId="20" hidden="1">'[56]Fax a enviar'!#REF!</definedName>
    <definedName name="iiiiiiiiiiiiiiiii" localSheetId="21" hidden="1">'[56]Fax a enviar'!#REF!</definedName>
    <definedName name="iiiiiiiiiiiiiiiii" localSheetId="17" hidden="1">'[56]Fax a enviar'!#REF!</definedName>
    <definedName name="iiiiiiiiiiiiiiiii" hidden="1">'[56]Fax a enviar'!#REF!</definedName>
    <definedName name="iiiiiiiiiiiiiiiiiiiiiiiiii" localSheetId="0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2" hidden="1">#REF!</definedName>
    <definedName name="iiiiiiiiiiiiiiiiiiiiiiiiii" localSheetId="19" hidden="1">#REF!</definedName>
    <definedName name="iiiiiiiiiiiiiiiiiiiiiiiiii" localSheetId="20" hidden="1">#REF!</definedName>
    <definedName name="iiiiiiiiiiiiiiiiiiiiiiiiii" localSheetId="21" hidden="1">#REF!</definedName>
    <definedName name="iiiiiiiiiiiiiiiiiiiiiiiiii" localSheetId="17" hidden="1">#REF!</definedName>
    <definedName name="iiiiiiiiiiiiiiiiiiiiiiiiii" localSheetId="18" hidden="1">#REF!</definedName>
    <definedName name="iiiiiiiiiiiiiiiiiiiiiiiiii" hidden="1">#REF!</definedName>
    <definedName name="iiiooo" localSheetId="3">#REF!</definedName>
    <definedName name="iiiooo" localSheetId="2">#REF!</definedName>
    <definedName name="iiiooo" localSheetId="19">#REF!</definedName>
    <definedName name="iiiooo" localSheetId="20">#REF!</definedName>
    <definedName name="iiiooo" localSheetId="21">#REF!</definedName>
    <definedName name="iiiooo" localSheetId="17">#REF!</definedName>
    <definedName name="iiiooo" localSheetId="18">#REF!</definedName>
    <definedName name="iiiooo">#REF!</definedName>
    <definedName name="IKR" localSheetId="3">#REF!</definedName>
    <definedName name="IKR" localSheetId="2">#REF!</definedName>
    <definedName name="IKR" localSheetId="19">#REF!</definedName>
    <definedName name="IKR" localSheetId="20">#REF!</definedName>
    <definedName name="IKR" localSheetId="21">#REF!</definedName>
    <definedName name="IKR" localSheetId="17">#REF!</definedName>
    <definedName name="IKR" localSheetId="18">#REF!</definedName>
    <definedName name="IKR">#REF!</definedName>
    <definedName name="ilo" localSheetId="0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2" hidden="1">{"Riqfin97",#N/A,FALSE,"Tran";"Riqfinpro",#N/A,FALSE,"Tran"}</definedName>
    <definedName name="ilo" localSheetId="19" hidden="1">{"Riqfin97",#N/A,FALSE,"Tran";"Riqfinpro",#N/A,FALSE,"Tran"}</definedName>
    <definedName name="ilo" localSheetId="20" hidden="1">{"Riqfin97",#N/A,FALSE,"Tran";"Riqfinpro",#N/A,FALSE,"Tran"}</definedName>
    <definedName name="ilo" localSheetId="21" hidden="1">{"Riqfin97",#N/A,FALSE,"Tran";"Riqfinpro",#N/A,FALSE,"Tran"}</definedName>
    <definedName name="ilo" localSheetId="22" hidden="1">{"Riqfin97",#N/A,FALSE,"Tran";"Riqfinpro",#N/A,FALSE,"Tran"}</definedName>
    <definedName name="ilo" localSheetId="16" hidden="1">{"Riqfin97",#N/A,FALSE,"Tran";"Riqfinpro",#N/A,FALSE,"Tran"}</definedName>
    <definedName name="ilo" localSheetId="17" hidden="1">{"Riqfin97",#N/A,FALSE,"Tran";"Riqfinpro",#N/A,FALSE,"Tran"}</definedName>
    <definedName name="ilo" localSheetId="18" hidden="1">{"Riqfin97",#N/A,FALSE,"Tran";"Riqfinpro",#N/A,FALSE,"Tran"}</definedName>
    <definedName name="ilo" hidden="1">{"Riqfin97",#N/A,FALSE,"Tran";"Riqfinpro",#N/A,FALSE,"Tran"}</definedName>
    <definedName name="ilu" localSheetId="0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2" hidden="1">{"Riqfin97",#N/A,FALSE,"Tran";"Riqfinpro",#N/A,FALSE,"Tran"}</definedName>
    <definedName name="ilu" localSheetId="19" hidden="1">{"Riqfin97",#N/A,FALSE,"Tran";"Riqfinpro",#N/A,FALSE,"Tran"}</definedName>
    <definedName name="ilu" localSheetId="20" hidden="1">{"Riqfin97",#N/A,FALSE,"Tran";"Riqfinpro",#N/A,FALSE,"Tran"}</definedName>
    <definedName name="ilu" localSheetId="21" hidden="1">{"Riqfin97",#N/A,FALSE,"Tran";"Riqfinpro",#N/A,FALSE,"Tran"}</definedName>
    <definedName name="ilu" localSheetId="22" hidden="1">{"Riqfin97",#N/A,FALSE,"Tran";"Riqfinpro",#N/A,FALSE,"Tran"}</definedName>
    <definedName name="ilu" localSheetId="16" hidden="1">{"Riqfin97",#N/A,FALSE,"Tran";"Riqfinpro",#N/A,FALSE,"Tran"}</definedName>
    <definedName name="ilu" localSheetId="17" hidden="1">{"Riqfin97",#N/A,FALSE,"Tran";"Riqfinpro",#N/A,FALSE,"Tran"}</definedName>
    <definedName name="ilu" localSheetId="18" hidden="1">{"Riqfin97",#N/A,FALSE,"Tran";"Riqfinpro",#N/A,FALSE,"Tran"}</definedName>
    <definedName name="ilu" hidden="1">{"Riqfin97",#N/A,FALSE,"Tran";"Riqfinpro",#N/A,FALSE,"Tran"}</definedName>
    <definedName name="IM">#REF!</definedName>
    <definedName name="IMF" localSheetId="0">#REF!</definedName>
    <definedName name="IMF" localSheetId="1">#REF!</definedName>
    <definedName name="IMF" localSheetId="3">#REF!</definedName>
    <definedName name="IMF" localSheetId="2">#REF!</definedName>
    <definedName name="IMF" localSheetId="18">#REF!</definedName>
    <definedName name="IMF">#REF!</definedName>
    <definedName name="Importaciones" localSheetId="0" hidden="1">'[12]Base Original'!#REF!</definedName>
    <definedName name="Importaciones" localSheetId="1" hidden="1">'[12]Base Original'!#REF!</definedName>
    <definedName name="Importaciones" localSheetId="3" hidden="1">'[12]Base Original'!#REF!</definedName>
    <definedName name="Importaciones" localSheetId="2" hidden="1">'[12]Base Original'!#REF!</definedName>
    <definedName name="Importaciones" localSheetId="18" hidden="1">'[12]Base Original'!#REF!</definedName>
    <definedName name="Importaciones" hidden="1">'[12]Base Original'!#REF!</definedName>
    <definedName name="INDICEPRODUCCIO" localSheetId="0">#REF!</definedName>
    <definedName name="INDICEPRODUCCIO" localSheetId="1">#REF!</definedName>
    <definedName name="INDICEPRODUCCIO" localSheetId="3">#REF!</definedName>
    <definedName name="INDICEPRODUCCIO" localSheetId="2">#REF!</definedName>
    <definedName name="INDICEPRODUCCIO" localSheetId="18">#REF!</definedName>
    <definedName name="INDICEPRODUCCIO">#REF!</definedName>
    <definedName name="INFOGER" localSheetId="0">[42]BCP!#REF!</definedName>
    <definedName name="INFOGER" localSheetId="1">[42]BCP!#REF!</definedName>
    <definedName name="INFOGER" localSheetId="3">[42]BCP!#REF!</definedName>
    <definedName name="INFOGER" localSheetId="2">[42]BCP!#REF!</definedName>
    <definedName name="INFOGER" localSheetId="18">[42]BCP!#REF!</definedName>
    <definedName name="INFOGER">[42]BCP!#REF!</definedName>
    <definedName name="INGRESOS" localSheetId="0">#REF!</definedName>
    <definedName name="INGRESOS" localSheetId="1">#REF!</definedName>
    <definedName name="INGRESOS" localSheetId="3">#REF!</definedName>
    <definedName name="INGRESOS" localSheetId="2">#REF!</definedName>
    <definedName name="INGRESOS" localSheetId="18">#REF!</definedName>
    <definedName name="INGRESOS">#REF!</definedName>
    <definedName name="INIT" localSheetId="0">#REF!</definedName>
    <definedName name="INIT" localSheetId="1">#REF!</definedName>
    <definedName name="INIT" localSheetId="3">#REF!</definedName>
    <definedName name="INIT" localSheetId="2">#REF!</definedName>
    <definedName name="INIT" localSheetId="19">#REF!</definedName>
    <definedName name="INIT" localSheetId="20">#REF!</definedName>
    <definedName name="INIT" localSheetId="21">#REF!</definedName>
    <definedName name="INIT" localSheetId="17">#REF!</definedName>
    <definedName name="INIT" localSheetId="18">#REF!</definedName>
    <definedName name="INIT">#REF!</definedName>
    <definedName name="INPUT_2" localSheetId="0">[19]Input!#REF!</definedName>
    <definedName name="INPUT_2" localSheetId="1">[19]Input!#REF!</definedName>
    <definedName name="INPUT_2" localSheetId="3">[19]Input!#REF!</definedName>
    <definedName name="INPUT_2" localSheetId="2">[19]Input!#REF!</definedName>
    <definedName name="INPUT_2" localSheetId="18">[19]Input!#REF!</definedName>
    <definedName name="INPUT_2">[19]Input!#REF!</definedName>
    <definedName name="INPUT_4" localSheetId="0">[19]Input!#REF!</definedName>
    <definedName name="INPUT_4" localSheetId="1">[19]Input!#REF!</definedName>
    <definedName name="INPUT_4" localSheetId="3">[19]Input!#REF!</definedName>
    <definedName name="INPUT_4" localSheetId="2">[19]Input!#REF!</definedName>
    <definedName name="INPUT_4" localSheetId="18">[19]Input!#REF!</definedName>
    <definedName name="INPUT_4">[19]Input!#REF!</definedName>
    <definedName name="INTERES" localSheetId="0">#REF!</definedName>
    <definedName name="INTERES" localSheetId="1">#REF!</definedName>
    <definedName name="INTERES" localSheetId="3">#REF!</definedName>
    <definedName name="INTERES" localSheetId="2">#REF!</definedName>
    <definedName name="INTERES" localSheetId="19">#REF!</definedName>
    <definedName name="INTERES" localSheetId="20">#REF!</definedName>
    <definedName name="INTERES" localSheetId="21">#REF!</definedName>
    <definedName name="INTERES" localSheetId="17">#REF!</definedName>
    <definedName name="INTERES" localSheetId="18">#REF!</definedName>
    <definedName name="INTERES">#REF!</definedName>
    <definedName name="INTEREST" localSheetId="3">#REF!</definedName>
    <definedName name="INTEREST" localSheetId="2">#REF!</definedName>
    <definedName name="INTEREST" localSheetId="19">#REF!</definedName>
    <definedName name="INTEREST" localSheetId="20">#REF!</definedName>
    <definedName name="INTEREST" localSheetId="21">#REF!</definedName>
    <definedName name="INTEREST" localSheetId="17">#REF!</definedName>
    <definedName name="INTEREST" localSheetId="18">#REF!</definedName>
    <definedName name="INTEREST">#REF!</definedName>
    <definedName name="Interest_IDA">[62]NPV!$B$27</definedName>
    <definedName name="Interest_NC">[62]NPV!#REF!</definedName>
    <definedName name="InterestRate" localSheetId="0">#REF!</definedName>
    <definedName name="InterestRate" localSheetId="1">#REF!</definedName>
    <definedName name="InterestRate" localSheetId="3">#REF!</definedName>
    <definedName name="InterestRate" localSheetId="2">#REF!</definedName>
    <definedName name="InterestRate" localSheetId="18">#REF!</definedName>
    <definedName name="InterestRate">#REF!</definedName>
    <definedName name="IPC" localSheetId="0">[77]ipc!#REF!</definedName>
    <definedName name="IPC" localSheetId="1">[77]ipc!#REF!</definedName>
    <definedName name="IPC" localSheetId="3">[77]ipc!#REF!</definedName>
    <definedName name="IPC" localSheetId="2">[77]ipc!#REF!</definedName>
    <definedName name="IPC" localSheetId="18">[77]ipc!#REF!</definedName>
    <definedName name="IPC">[77]ipc!#REF!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0">#REF!</definedName>
    <definedName name="IRLS" localSheetId="1">#REF!</definedName>
    <definedName name="IRLS" localSheetId="3">#REF!</definedName>
    <definedName name="IRLS" localSheetId="2">#REF!</definedName>
    <definedName name="IRLS" localSheetId="19">#REF!</definedName>
    <definedName name="IRLS" localSheetId="20">#REF!</definedName>
    <definedName name="IRLS" localSheetId="21">#REF!</definedName>
    <definedName name="IRLS" localSheetId="17">#REF!</definedName>
    <definedName name="IRLS" localSheetId="18">#REF!</definedName>
    <definedName name="IRLS">#REF!</definedName>
    <definedName name="IRLS1" localSheetId="3">#REF!</definedName>
    <definedName name="IRLS1" localSheetId="2">#REF!</definedName>
    <definedName name="IRLS1" localSheetId="19">#REF!</definedName>
    <definedName name="IRLS1" localSheetId="20">#REF!</definedName>
    <definedName name="IRLS1" localSheetId="21">#REF!</definedName>
    <definedName name="IRLS1" localSheetId="17">#REF!</definedName>
    <definedName name="IRLS1" localSheetId="18">#REF!</definedName>
    <definedName name="IRLS1">#REF!</definedName>
    <definedName name="IRP" localSheetId="3">#REF!</definedName>
    <definedName name="IRP" localSheetId="2">#REF!</definedName>
    <definedName name="IRP" localSheetId="19">#REF!</definedName>
    <definedName name="IRP" localSheetId="20">#REF!</definedName>
    <definedName name="IRP" localSheetId="21">#REF!</definedName>
    <definedName name="IRP" localSheetId="17">#REF!</definedName>
    <definedName name="IRP" localSheetId="18">#REF!</definedName>
    <definedName name="IRP">#REF!</definedName>
    <definedName name="iuf.kugj">#N/A</definedName>
    <definedName name="iyiyiy" localSheetId="0" hidden="1">#REF!</definedName>
    <definedName name="iyiyiy" localSheetId="1" hidden="1">#REF!</definedName>
    <definedName name="iyiyiy" localSheetId="3" hidden="1">#REF!</definedName>
    <definedName name="iyiyiy" localSheetId="2" hidden="1">#REF!</definedName>
    <definedName name="iyiyiy" localSheetId="19" hidden="1">#REF!</definedName>
    <definedName name="iyiyiy" localSheetId="20" hidden="1">#REF!</definedName>
    <definedName name="iyiyiy" localSheetId="21" hidden="1">#REF!</definedName>
    <definedName name="iyiyiy" localSheetId="17" hidden="1">#REF!</definedName>
    <definedName name="iyiyiy" localSheetId="18" hidden="1">#REF!</definedName>
    <definedName name="iyiyiy" hidden="1">#REF!</definedName>
    <definedName name="JA" localSheetId="3">#REF!</definedName>
    <definedName name="JA" localSheetId="2">#REF!</definedName>
    <definedName name="JA" localSheetId="19">#REF!</definedName>
    <definedName name="JA" localSheetId="20">#REF!</definedName>
    <definedName name="JA" localSheetId="21">#REF!</definedName>
    <definedName name="JA" localSheetId="17">#REF!</definedName>
    <definedName name="JA" localSheetId="18">#REF!</definedName>
    <definedName name="JA">#REF!</definedName>
    <definedName name="jagu4" localSheetId="3">#REF!</definedName>
    <definedName name="jagu4" localSheetId="2">#REF!</definedName>
    <definedName name="jagu4" localSheetId="19">#REF!</definedName>
    <definedName name="jagu4" localSheetId="20">#REF!</definedName>
    <definedName name="jagu4" localSheetId="21">#REF!</definedName>
    <definedName name="jagu4" localSheetId="17">#REF!</definedName>
    <definedName name="jagu4" localSheetId="18">#REF!</definedName>
    <definedName name="jagu4">#REF!</definedName>
    <definedName name="JAPCRUDE87" localSheetId="2">#REF!</definedName>
    <definedName name="JAPCRUDE87" localSheetId="19">#REF!</definedName>
    <definedName name="JAPCRUDE87" localSheetId="20">#REF!</definedName>
    <definedName name="JAPCRUDE87" localSheetId="21">#REF!</definedName>
    <definedName name="JAPCRUDE87" localSheetId="18">#REF!</definedName>
    <definedName name="JAPCRUDE87">#REF!</definedName>
    <definedName name="JAPCRUDE88" localSheetId="2">#REF!</definedName>
    <definedName name="JAPCRUDE88" localSheetId="19">#REF!</definedName>
    <definedName name="JAPCRUDE88" localSheetId="20">#REF!</definedName>
    <definedName name="JAPCRUDE88" localSheetId="21">#REF!</definedName>
    <definedName name="JAPCRUDE88" localSheetId="18">#REF!</definedName>
    <definedName name="JAPCRUDE88">#REF!</definedName>
    <definedName name="JAPPROD87" localSheetId="2">#REF!</definedName>
    <definedName name="JAPPROD87" localSheetId="19">#REF!</definedName>
    <definedName name="JAPPROD87" localSheetId="20">#REF!</definedName>
    <definedName name="JAPPROD87" localSheetId="21">#REF!</definedName>
    <definedName name="JAPPROD87" localSheetId="18">#REF!</definedName>
    <definedName name="JAPPROD87">#REF!</definedName>
    <definedName name="JAPPROD88" localSheetId="2">#REF!</definedName>
    <definedName name="JAPPROD88" localSheetId="19">#REF!</definedName>
    <definedName name="JAPPROD88" localSheetId="20">#REF!</definedName>
    <definedName name="JAPPROD88" localSheetId="21">#REF!</definedName>
    <definedName name="JAPPROD88" localSheetId="18">#REF!</definedName>
    <definedName name="JAPPROD88">#REF!</definedName>
    <definedName name="JAPTOT87" localSheetId="2">#REF!</definedName>
    <definedName name="JAPTOT87" localSheetId="19">#REF!</definedName>
    <definedName name="JAPTOT87" localSheetId="20">#REF!</definedName>
    <definedName name="JAPTOT87" localSheetId="21">#REF!</definedName>
    <definedName name="JAPTOT87" localSheetId="18">#REF!</definedName>
    <definedName name="JAPTOT87">#REF!</definedName>
    <definedName name="JAPTOT88" localSheetId="2">#REF!</definedName>
    <definedName name="JAPTOT88" localSheetId="19">#REF!</definedName>
    <definedName name="JAPTOT88" localSheetId="20">#REF!</definedName>
    <definedName name="JAPTOT88" localSheetId="21">#REF!</definedName>
    <definedName name="JAPTOT88" localSheetId="18">#REF!</definedName>
    <definedName name="JAPTOT88">#REF!</definedName>
    <definedName name="JJ" localSheetId="2">#REF!</definedName>
    <definedName name="JJ" localSheetId="19">#REF!</definedName>
    <definedName name="JJ" localSheetId="20">#REF!</definedName>
    <definedName name="JJ" localSheetId="21">#REF!</definedName>
    <definedName name="JJ" localSheetId="18">#REF!</definedName>
    <definedName name="JJ">#REF!</definedName>
    <definedName name="jjj" localSheetId="0" hidden="1">'[44]Fax a enviar'!#REF!</definedName>
    <definedName name="jjj" localSheetId="1" hidden="1">'[44]Fax a enviar'!#REF!</definedName>
    <definedName name="jjj" localSheetId="3" hidden="1">'[44]Fax a enviar'!#REF!</definedName>
    <definedName name="jjj" localSheetId="2" hidden="1">'[44]Fax a enviar'!#REF!</definedName>
    <definedName name="jjj" localSheetId="19" hidden="1">'[45]Fax a enviar'!#REF!</definedName>
    <definedName name="jjj" localSheetId="20" hidden="1">'[45]Fax a enviar'!#REF!</definedName>
    <definedName name="jjj" localSheetId="21" hidden="1">'[45]Fax a enviar'!#REF!</definedName>
    <definedName name="jjj" localSheetId="17" hidden="1">'[44]Fax a enviar'!#REF!</definedName>
    <definedName name="jjj" localSheetId="18" hidden="1">'[44]Fax a enviar'!#REF!</definedName>
    <definedName name="jjj" hidden="1">'[44]Fax a enviar'!#REF!</definedName>
    <definedName name="jjjj" localSheetId="0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2" hidden="1">{"Tab1",#N/A,FALSE,"P";"Tab2",#N/A,FALSE,"P"}</definedName>
    <definedName name="jjjj" localSheetId="19" hidden="1">{"Tab1",#N/A,FALSE,"P";"Tab2",#N/A,FALSE,"P"}</definedName>
    <definedName name="jjjj" localSheetId="20" hidden="1">{"Tab1",#N/A,FALSE,"P";"Tab2",#N/A,FALSE,"P"}</definedName>
    <definedName name="jjjj" localSheetId="21" hidden="1">{"Tab1",#N/A,FALSE,"P";"Tab2",#N/A,FALSE,"P"}</definedName>
    <definedName name="jjjj" localSheetId="22" hidden="1">{"Tab1",#N/A,FALSE,"P";"Tab2",#N/A,FALSE,"P"}</definedName>
    <definedName name="jjjj" localSheetId="16" hidden="1">{"Tab1",#N/A,FALSE,"P";"Tab2",#N/A,FALSE,"P"}</definedName>
    <definedName name="jjjj" localSheetId="17" hidden="1">{"Tab1",#N/A,FALSE,"P";"Tab2",#N/A,FALSE,"P"}</definedName>
    <definedName name="jjjj" localSheetId="18" hidden="1">{"Tab1",#N/A,FALSE,"P";"Tab2",#N/A,FALSE,"P"}</definedName>
    <definedName name="jjjj" hidden="1">{"Tab1",#N/A,FALSE,"P";"Tab2",#N/A,FALSE,"P"}</definedName>
    <definedName name="jjjjjj" hidden="1">'[72]J(Priv.Cap)'!#REF!</definedName>
    <definedName name="JJJJJJJJJJ" localSheetId="0" hidden="1">#REF!</definedName>
    <definedName name="JJJJJJJJJJ" localSheetId="1" hidden="1">#REF!</definedName>
    <definedName name="JJJJJJJJJJ" localSheetId="3" hidden="1">#REF!</definedName>
    <definedName name="JJJJJJJJJJ" localSheetId="2" hidden="1">#REF!</definedName>
    <definedName name="JJJJJJJJJJ" localSheetId="19" hidden="1">#REF!</definedName>
    <definedName name="JJJJJJJJJJ" localSheetId="20" hidden="1">#REF!</definedName>
    <definedName name="JJJJJJJJJJ" localSheetId="21" hidden="1">#REF!</definedName>
    <definedName name="JJJJJJJJJJ" localSheetId="17" hidden="1">#REF!</definedName>
    <definedName name="JJJJJJJJJJ" localSheetId="18" hidden="1">#REF!</definedName>
    <definedName name="JJJJJJJJJJ" hidden="1">#REF!</definedName>
    <definedName name="jjjjjjjjjjjjjjjjjj" localSheetId="0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2" hidden="1">{"Tab1",#N/A,FALSE,"P";"Tab2",#N/A,FALSE,"P"}</definedName>
    <definedName name="jjjjjjjjjjjjjjjjjj" localSheetId="19" hidden="1">{"Tab1",#N/A,FALSE,"P";"Tab2",#N/A,FALSE,"P"}</definedName>
    <definedName name="jjjjjjjjjjjjjjjjjj" localSheetId="20" hidden="1">{"Tab1",#N/A,FALSE,"P";"Tab2",#N/A,FALSE,"P"}</definedName>
    <definedName name="jjjjjjjjjjjjjjjjjj" localSheetId="21" hidden="1">{"Tab1",#N/A,FALSE,"P";"Tab2",#N/A,FALSE,"P"}</definedName>
    <definedName name="jjjjjjjjjjjjjjjjjj" localSheetId="22" hidden="1">{"Tab1",#N/A,FALSE,"P";"Tab2",#N/A,FALSE,"P"}</definedName>
    <definedName name="jjjjjjjjjjjjjjjjjj" localSheetId="16" hidden="1">{"Tab1",#N/A,FALSE,"P";"Tab2",#N/A,FALSE,"P"}</definedName>
    <definedName name="jjjjjjjjjjjjjjjjjj" localSheetId="17" hidden="1">{"Tab1",#N/A,FALSE,"P";"Tab2",#N/A,FALSE,"P"}</definedName>
    <definedName name="jjjjjjjjjjjjjjjjjj" localSheetId="18" hidden="1">{"Tab1",#N/A,FALSE,"P";"Tab2",#N/A,FALSE,"P"}</definedName>
    <definedName name="jjjjjjjjjjjjjjjjjj" hidden="1">{"Tab1",#N/A,FALSE,"P";"Tab2",#N/A,FALSE,"P"}</definedName>
    <definedName name="jkk" localSheetId="0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2" hidden="1">{#N/A,#N/A,FALSE,"NFPS GDP"}</definedName>
    <definedName name="jkk" localSheetId="19" hidden="1">{#N/A,#N/A,FALSE,"NFPS GDP"}</definedName>
    <definedName name="jkk" localSheetId="20" hidden="1">{#N/A,#N/A,FALSE,"NFPS GDP"}</definedName>
    <definedName name="jkk" localSheetId="21" hidden="1">{#N/A,#N/A,FALSE,"NFPS GDP"}</definedName>
    <definedName name="jkk" localSheetId="22" hidden="1">{#N/A,#N/A,FALSE,"NFPS GDP"}</definedName>
    <definedName name="jkk" localSheetId="16" hidden="1">{#N/A,#N/A,FALSE,"NFPS GDP"}</definedName>
    <definedName name="jkk" localSheetId="17" hidden="1">{#N/A,#N/A,FALSE,"NFPS GDP"}</definedName>
    <definedName name="jkk" localSheetId="18" hidden="1">{#N/A,#N/A,FALSE,"NFPS GDP"}</definedName>
    <definedName name="jkk" hidden="1">{#N/A,#N/A,FALSE,"NFPS GDP"}</definedName>
    <definedName name="JPY" localSheetId="0">#REF!</definedName>
    <definedName name="JPY" localSheetId="1">#REF!</definedName>
    <definedName name="JPY" localSheetId="3">#REF!</definedName>
    <definedName name="JPY" localSheetId="2">#REF!</definedName>
    <definedName name="JPY" localSheetId="19">#REF!</definedName>
    <definedName name="JPY" localSheetId="20">#REF!</definedName>
    <definedName name="JPY" localSheetId="21">#REF!</definedName>
    <definedName name="JPY" localSheetId="17">#REF!</definedName>
    <definedName name="JPY" localSheetId="18">#REF!</definedName>
    <definedName name="JPY">#REF!</definedName>
    <definedName name="jui" localSheetId="0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2" hidden="1">{"Riqfin97",#N/A,FALSE,"Tran";"Riqfinpro",#N/A,FALSE,"Tran"}</definedName>
    <definedName name="jui" localSheetId="19" hidden="1">{"Riqfin97",#N/A,FALSE,"Tran";"Riqfinpro",#N/A,FALSE,"Tran"}</definedName>
    <definedName name="jui" localSheetId="20" hidden="1">{"Riqfin97",#N/A,FALSE,"Tran";"Riqfinpro",#N/A,FALSE,"Tran"}</definedName>
    <definedName name="jui" localSheetId="21" hidden="1">{"Riqfin97",#N/A,FALSE,"Tran";"Riqfinpro",#N/A,FALSE,"Tran"}</definedName>
    <definedName name="jui" localSheetId="22" hidden="1">{"Riqfin97",#N/A,FALSE,"Tran";"Riqfinpro",#N/A,FALSE,"Tran"}</definedName>
    <definedName name="jui" localSheetId="16" hidden="1">{"Riqfin97",#N/A,FALSE,"Tran";"Riqfinpro",#N/A,FALSE,"Tran"}</definedName>
    <definedName name="jui" localSheetId="17" hidden="1">{"Riqfin97",#N/A,FALSE,"Tran";"Riqfinpro",#N/A,FALSE,"Tran"}</definedName>
    <definedName name="jui" localSheetId="18" hidden="1">{"Riqfin97",#N/A,FALSE,"Tran";"Riqfinpro",#N/A,FALSE,"Tran"}</definedName>
    <definedName name="jui" hidden="1">{"Riqfin97",#N/A,FALSE,"Tran";"Riqfinpro",#N/A,FALSE,"Tran"}</definedName>
    <definedName name="jutjugyj" localSheetId="0" hidden="1">#REF!</definedName>
    <definedName name="jutjugyj" localSheetId="1" hidden="1">#REF!</definedName>
    <definedName name="jutjugyj" localSheetId="3" hidden="1">#REF!</definedName>
    <definedName name="jutjugyj" localSheetId="2" hidden="1">#REF!</definedName>
    <definedName name="jutjugyj" localSheetId="19" hidden="1">#REF!</definedName>
    <definedName name="jutjugyj" localSheetId="20" hidden="1">#REF!</definedName>
    <definedName name="jutjugyj" localSheetId="21" hidden="1">#REF!</definedName>
    <definedName name="jutjugyj" localSheetId="17" hidden="1">#REF!</definedName>
    <definedName name="jutjugyj" localSheetId="18" hidden="1">#REF!</definedName>
    <definedName name="jutjugyj" hidden="1">#REF!</definedName>
    <definedName name="juy" localSheetId="0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2" hidden="1">{"Tab1",#N/A,FALSE,"P";"Tab2",#N/A,FALSE,"P"}</definedName>
    <definedName name="juy" localSheetId="19" hidden="1">{"Tab1",#N/A,FALSE,"P";"Tab2",#N/A,FALSE,"P"}</definedName>
    <definedName name="juy" localSheetId="20" hidden="1">{"Tab1",#N/A,FALSE,"P";"Tab2",#N/A,FALSE,"P"}</definedName>
    <definedName name="juy" localSheetId="21" hidden="1">{"Tab1",#N/A,FALSE,"P";"Tab2",#N/A,FALSE,"P"}</definedName>
    <definedName name="juy" localSheetId="22" hidden="1">{"Tab1",#N/A,FALSE,"P";"Tab2",#N/A,FALSE,"P"}</definedName>
    <definedName name="juy" localSheetId="16" hidden="1">{"Tab1",#N/A,FALSE,"P";"Tab2",#N/A,FALSE,"P"}</definedName>
    <definedName name="juy" localSheetId="17" hidden="1">{"Tab1",#N/A,FALSE,"P";"Tab2",#N/A,FALSE,"P"}</definedName>
    <definedName name="juy" localSheetId="18" hidden="1">{"Tab1",#N/A,FALSE,"P";"Tab2",#N/A,FALSE,"P"}</definedName>
    <definedName name="juy" hidden="1">{"Tab1",#N/A,FALSE,"P";"Tab2",#N/A,FALSE,"P"}</definedName>
    <definedName name="k" localSheetId="0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2" hidden="1">{"Main Economic Indicators",#N/A,FALSE,"C"}</definedName>
    <definedName name="k" localSheetId="19" hidden="1">{"Main Economic Indicators",#N/A,FALSE,"C"}</definedName>
    <definedName name="k" localSheetId="20" hidden="1">{"Main Economic Indicators",#N/A,FALSE,"C"}</definedName>
    <definedName name="k" localSheetId="21" hidden="1">{"Main Economic Indicators",#N/A,FALSE,"C"}</definedName>
    <definedName name="k" localSheetId="22" hidden="1">{"Main Economic Indicators",#N/A,FALSE,"C"}</definedName>
    <definedName name="k" localSheetId="16" hidden="1">{"Main Economic Indicators",#N/A,FALSE,"C"}</definedName>
    <definedName name="k" localSheetId="17" hidden="1">{"Main Economic Indicators",#N/A,FALSE,"C"}</definedName>
    <definedName name="k" localSheetId="18" hidden="1">{"Main Economic Indicators",#N/A,FALSE,"C"}</definedName>
    <definedName name="k" hidden="1">{"Main Economic Indicators",#N/A,FALSE,"C"}</definedName>
    <definedName name="KD" localSheetId="0">#REF!</definedName>
    <definedName name="KD" localSheetId="1">#REF!</definedName>
    <definedName name="KD" localSheetId="3">#REF!</definedName>
    <definedName name="KD" localSheetId="2">#REF!</definedName>
    <definedName name="KD" localSheetId="19">#REF!</definedName>
    <definedName name="KD" localSheetId="20">#REF!</definedName>
    <definedName name="KD" localSheetId="21">#REF!</definedName>
    <definedName name="KD" localSheetId="17">#REF!</definedName>
    <definedName name="KD" localSheetId="18">#REF!</definedName>
    <definedName name="KD">#REF!</definedName>
    <definedName name="KD1A" localSheetId="3">#REF!</definedName>
    <definedName name="KD1A" localSheetId="2">#REF!</definedName>
    <definedName name="KD1A" localSheetId="19">#REF!</definedName>
    <definedName name="KD1A" localSheetId="20">#REF!</definedName>
    <definedName name="KD1A" localSheetId="21">#REF!</definedName>
    <definedName name="KD1A" localSheetId="17">#REF!</definedName>
    <definedName name="KD1A" localSheetId="18">#REF!</definedName>
    <definedName name="KD1A">#REF!</definedName>
    <definedName name="khkh" localSheetId="3" hidden="1">'[56]Fax a enviar'!#REF!</definedName>
    <definedName name="khkh" localSheetId="19" hidden="1">'[56]Fax a enviar'!#REF!</definedName>
    <definedName name="khkh" localSheetId="20" hidden="1">'[56]Fax a enviar'!#REF!</definedName>
    <definedName name="khkh" localSheetId="21" hidden="1">'[56]Fax a enviar'!#REF!</definedName>
    <definedName name="khkh" localSheetId="17" hidden="1">'[56]Fax a enviar'!#REF!</definedName>
    <definedName name="khkh" hidden="1">'[56]Fax a enviar'!#REF!</definedName>
    <definedName name="kiiiiii" localSheetId="0" hidden="1">#REF!</definedName>
    <definedName name="kiiiiii" localSheetId="1" hidden="1">#REF!</definedName>
    <definedName name="kiiiiii" localSheetId="3" hidden="1">#REF!</definedName>
    <definedName name="kiiiiii" localSheetId="2" hidden="1">#REF!</definedName>
    <definedName name="kiiiiii" localSheetId="19" hidden="1">#REF!</definedName>
    <definedName name="kiiiiii" localSheetId="20" hidden="1">#REF!</definedName>
    <definedName name="kiiiiii" localSheetId="21" hidden="1">#REF!</definedName>
    <definedName name="kiiiiii" localSheetId="17" hidden="1">#REF!</definedName>
    <definedName name="kiiiiii" localSheetId="18" hidden="1">#REF!</definedName>
    <definedName name="kiiiiii" hidden="1">#REF!</definedName>
    <definedName name="kim" localSheetId="3">#REF!</definedName>
    <definedName name="kim" localSheetId="2">#REF!</definedName>
    <definedName name="kim" localSheetId="19">#REF!</definedName>
    <definedName name="kim" localSheetId="20">#REF!</definedName>
    <definedName name="kim" localSheetId="21">#REF!</definedName>
    <definedName name="kim" localSheetId="17">#REF!</definedName>
    <definedName name="kim" localSheetId="18">#REF!</definedName>
    <definedName name="kim">#REF!</definedName>
    <definedName name="kio" localSheetId="0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2" hidden="1">{"Tab1",#N/A,FALSE,"P";"Tab2",#N/A,FALSE,"P"}</definedName>
    <definedName name="kio" localSheetId="19" hidden="1">{"Tab1",#N/A,FALSE,"P";"Tab2",#N/A,FALSE,"P"}</definedName>
    <definedName name="kio" localSheetId="20" hidden="1">{"Tab1",#N/A,FALSE,"P";"Tab2",#N/A,FALSE,"P"}</definedName>
    <definedName name="kio" localSheetId="21" hidden="1">{"Tab1",#N/A,FALSE,"P";"Tab2",#N/A,FALSE,"P"}</definedName>
    <definedName name="kio" localSheetId="22" hidden="1">{"Tab1",#N/A,FALSE,"P";"Tab2",#N/A,FALSE,"P"}</definedName>
    <definedName name="kio" localSheetId="16" hidden="1">{"Tab1",#N/A,FALSE,"P";"Tab2",#N/A,FALSE,"P"}</definedName>
    <definedName name="kio" localSheetId="17" hidden="1">{"Tab1",#N/A,FALSE,"P";"Tab2",#N/A,FALSE,"P"}</definedName>
    <definedName name="kio" localSheetId="18" hidden="1">{"Tab1",#N/A,FALSE,"P";"Tab2",#N/A,FALSE,"P"}</definedName>
    <definedName name="kio" hidden="1">{"Tab1",#N/A,FALSE,"P";"Tab2",#N/A,FALSE,"P"}</definedName>
    <definedName name="kiu" localSheetId="0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2" hidden="1">{"Riqfin97",#N/A,FALSE,"Tran";"Riqfinpro",#N/A,FALSE,"Tran"}</definedName>
    <definedName name="kiu" localSheetId="19" hidden="1">{"Riqfin97",#N/A,FALSE,"Tran";"Riqfinpro",#N/A,FALSE,"Tran"}</definedName>
    <definedName name="kiu" localSheetId="20" hidden="1">{"Riqfin97",#N/A,FALSE,"Tran";"Riqfinpro",#N/A,FALSE,"Tran"}</definedName>
    <definedName name="kiu" localSheetId="21" hidden="1">{"Riqfin97",#N/A,FALSE,"Tran";"Riqfinpro",#N/A,FALSE,"Tran"}</definedName>
    <definedName name="kiu" localSheetId="22" hidden="1">{"Riqfin97",#N/A,FALSE,"Tran";"Riqfinpro",#N/A,FALSE,"Tran"}</definedName>
    <definedName name="kiu" localSheetId="16" hidden="1">{"Riqfin97",#N/A,FALSE,"Tran";"Riqfinpro",#N/A,FALSE,"Tran"}</definedName>
    <definedName name="kiu" localSheetId="17" hidden="1">{"Riqfin97",#N/A,FALSE,"Tran";"Riqfinpro",#N/A,FALSE,"Tran"}</definedName>
    <definedName name="kiu" localSheetId="18" hidden="1">{"Riqfin97",#N/A,FALSE,"Tran";"Riqfinpro",#N/A,FALSE,"Tran"}</definedName>
    <definedName name="kiu" hidden="1">{"Riqfin97",#N/A,FALSE,"Tran";"Riqfinpro",#N/A,FALSE,"Tran"}</definedName>
    <definedName name="kjkj" hidden="1">'[56]Fax a enviar'!#REF!</definedName>
    <definedName name="kk" localSheetId="0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2" hidden="1">{"Tab1",#N/A,FALSE,"P";"Tab2",#N/A,FALSE,"P"}</definedName>
    <definedName name="kk" localSheetId="19" hidden="1">{"Tab1",#N/A,FALSE,"P";"Tab2",#N/A,FALSE,"P"}</definedName>
    <definedName name="kk" localSheetId="20" hidden="1">{"Tab1",#N/A,FALSE,"P";"Tab2",#N/A,FALSE,"P"}</definedName>
    <definedName name="kk" localSheetId="21" hidden="1">{"Tab1",#N/A,FALSE,"P";"Tab2",#N/A,FALSE,"P"}</definedName>
    <definedName name="kk" localSheetId="22" hidden="1">{"Tab1",#N/A,FALSE,"P";"Tab2",#N/A,FALSE,"P"}</definedName>
    <definedName name="kk" localSheetId="16" hidden="1">{"Tab1",#N/A,FALSE,"P";"Tab2",#N/A,FALSE,"P"}</definedName>
    <definedName name="kk" localSheetId="17" hidden="1">{"Tab1",#N/A,FALSE,"P";"Tab2",#N/A,FALSE,"P"}</definedName>
    <definedName name="kk" localSheetId="18" hidden="1">{"Tab1",#N/A,FALSE,"P";"Tab2",#N/A,FALSE,"P"}</definedName>
    <definedName name="kk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2" hidden="1">{"Tab1",#N/A,FALSE,"P";"Tab2",#N/A,FALSE,"P"}</definedName>
    <definedName name="kkk" localSheetId="19" hidden="1">{"Tab1",#N/A,FALSE,"P";"Tab2",#N/A,FALSE,"P"}</definedName>
    <definedName name="kkk" localSheetId="20" hidden="1">{"Tab1",#N/A,FALSE,"P";"Tab2",#N/A,FALSE,"P"}</definedName>
    <definedName name="kkk" localSheetId="21" hidden="1">{"Tab1",#N/A,FALSE,"P";"Tab2",#N/A,FALSE,"P"}</definedName>
    <definedName name="kkk" localSheetId="22" hidden="1">{"Tab1",#N/A,FALSE,"P";"Tab2",#N/A,FALSE,"P"}</definedName>
    <definedName name="kkk" localSheetId="16" hidden="1">{"Tab1",#N/A,FALSE,"P";"Tab2",#N/A,FALSE,"P"}</definedName>
    <definedName name="kkk" localSheetId="17" hidden="1">{"Tab1",#N/A,FALSE,"P";"Tab2",#N/A,FALSE,"P"}</definedName>
    <definedName name="kkk" localSheetId="18" hidden="1">{"Tab1",#N/A,FALSE,"P";"Tab2",#N/A,FALSE,"P"}</definedName>
    <definedName name="kkk" hidden="1">{"Tab1",#N/A,FALSE,"P";"Tab2",#N/A,FALSE,"P"}</definedName>
    <definedName name="kkkk" hidden="1">[78]M!#REF!</definedName>
    <definedName name="kkkkk" hidden="1">'[79]J(Priv.Cap)'!#REF!</definedName>
    <definedName name="kkkkkkkk" localSheetId="0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2" hidden="1">{"Riqfin97",#N/A,FALSE,"Tran";"Riqfinpro",#N/A,FALSE,"Tran"}</definedName>
    <definedName name="kkkkkkkk" localSheetId="19" hidden="1">{"Riqfin97",#N/A,FALSE,"Tran";"Riqfinpro",#N/A,FALSE,"Tran"}</definedName>
    <definedName name="kkkkkkkk" localSheetId="20" hidden="1">{"Riqfin97",#N/A,FALSE,"Tran";"Riqfinpro",#N/A,FALSE,"Tran"}</definedName>
    <definedName name="kkkkkkkk" localSheetId="21" hidden="1">{"Riqfin97",#N/A,FALSE,"Tran";"Riqfinpro",#N/A,FALSE,"Tran"}</definedName>
    <definedName name="kkkkkkkk" localSheetId="22" hidden="1">{"Riqfin97",#N/A,FALSE,"Tran";"Riqfinpro",#N/A,FALSE,"Tran"}</definedName>
    <definedName name="kkkkkkkk" localSheetId="16" hidden="1">{"Riqfin97",#N/A,FALSE,"Tran";"Riqfinpro",#N/A,FALSE,"Tran"}</definedName>
    <definedName name="kkkkkkkk" localSheetId="17" hidden="1">{"Riqfin97",#N/A,FALSE,"Tran";"Riqfinpro",#N/A,FALSE,"Tran"}</definedName>
    <definedName name="kkkkkkkk" localSheetId="18" hidden="1">{"Riqfin97",#N/A,FALSE,"Tran";"Riqfinpro",#N/A,FALSE,"Tran"}</definedName>
    <definedName name="kkkkkkkk" hidden="1">{"Riqfin97",#N/A,FALSE,"Tran";"Riqfinpro",#N/A,FALSE,"Tran"}</definedName>
    <definedName name="kykiyu" hidden="1">'[56]Fax a enviar'!#REF!</definedName>
    <definedName name="LastOpenedWorkSheet" localSheetId="0">#REF!</definedName>
    <definedName name="LastOpenedWorkSheet" localSheetId="1">#REF!</definedName>
    <definedName name="LastOpenedWorkSheet" localSheetId="3">#REF!</definedName>
    <definedName name="LastOpenedWorkSheet" localSheetId="2">#REF!</definedName>
    <definedName name="LastOpenedWorkSheet" localSheetId="19">#REF!</definedName>
    <definedName name="LastOpenedWorkSheet" localSheetId="20">#REF!</definedName>
    <definedName name="LastOpenedWorkSheet" localSheetId="21">#REF!</definedName>
    <definedName name="LastOpenedWorkSheet" localSheetId="17">#REF!</definedName>
    <definedName name="LastOpenedWorkSheet" localSheetId="18">#REF!</definedName>
    <definedName name="LastOpenedWorkSheet">#REF!</definedName>
    <definedName name="LastRefreshed" localSheetId="3">#REF!</definedName>
    <definedName name="LastRefreshed" localSheetId="2">#REF!</definedName>
    <definedName name="LastRefreshed" localSheetId="19">#REF!</definedName>
    <definedName name="LastRefreshed" localSheetId="20">#REF!</definedName>
    <definedName name="LastRefreshed" localSheetId="21">#REF!</definedName>
    <definedName name="LastRefreshed" localSheetId="17">#REF!</definedName>
    <definedName name="LastRefreshed" localSheetId="18">#REF!</definedName>
    <definedName name="LastRefreshed">#REF!</definedName>
    <definedName name="LD" localSheetId="3">#REF!</definedName>
    <definedName name="LD" localSheetId="2">#REF!</definedName>
    <definedName name="LD" localSheetId="19">#REF!</definedName>
    <definedName name="LD" localSheetId="20">#REF!</definedName>
    <definedName name="LD" localSheetId="21">#REF!</definedName>
    <definedName name="LD" localSheetId="17">#REF!</definedName>
    <definedName name="LD" localSheetId="18">#REF!</definedName>
    <definedName name="LD">#REF!</definedName>
    <definedName name="LD1A" localSheetId="2">#REF!</definedName>
    <definedName name="LD1A" localSheetId="19">#REF!</definedName>
    <definedName name="LD1A" localSheetId="20">#REF!</definedName>
    <definedName name="LD1A" localSheetId="21">#REF!</definedName>
    <definedName name="LD1A" localSheetId="18">#REF!</definedName>
    <definedName name="LD1A">#REF!</definedName>
    <definedName name="LE" localSheetId="2">#REF!</definedName>
    <definedName name="LE" localSheetId="19">#REF!</definedName>
    <definedName name="LE" localSheetId="20">#REF!</definedName>
    <definedName name="LE" localSheetId="21">#REF!</definedName>
    <definedName name="LE" localSheetId="18">#REF!</definedName>
    <definedName name="LE">#REF!</definedName>
    <definedName name="LE1A" localSheetId="2">#REF!</definedName>
    <definedName name="LE1A" localSheetId="19">#REF!</definedName>
    <definedName name="LE1A" localSheetId="20">#REF!</definedName>
    <definedName name="LE1A" localSheetId="21">#REF!</definedName>
    <definedName name="LE1A" localSheetId="18">#REF!</definedName>
    <definedName name="LE1A">#REF!</definedName>
    <definedName name="LEAP" localSheetId="2">#REF!</definedName>
    <definedName name="LEAP" localSheetId="19">#REF!</definedName>
    <definedName name="LEAP" localSheetId="20">#REF!</definedName>
    <definedName name="LEAP" localSheetId="21">#REF!</definedName>
    <definedName name="LEAP" localSheetId="18">#REF!</definedName>
    <definedName name="LEAP">#REF!</definedName>
    <definedName name="LGTNONO1" localSheetId="18">[46]nonopec!#REF!</definedName>
    <definedName name="LGTNONO1">[46]nonopec!#REF!</definedName>
    <definedName name="LGTNONO2" localSheetId="18">[46]nonopec!#REF!</definedName>
    <definedName name="LGTNONO2">[46]nonopec!#REF!</definedName>
    <definedName name="LGTNONOPEC" localSheetId="18">[46]nonopec!#REF!</definedName>
    <definedName name="LGTNONOPEC">[46]nonopec!#REF!</definedName>
    <definedName name="LGTNSUMM" localSheetId="18">[46]nonopec!#REF!</definedName>
    <definedName name="LGTNSUMM">[46]nonopec!#REF!</definedName>
    <definedName name="LGTOECD">[46]nonopec!#REF!</definedName>
    <definedName name="LGTOPEC">[46]nonopec!#REF!</definedName>
    <definedName name="LGTPCNT">[46]nonopec!#REF!</definedName>
    <definedName name="LINES" localSheetId="0">#REF!</definedName>
    <definedName name="LINES" localSheetId="1">#REF!</definedName>
    <definedName name="LINES" localSheetId="3">#REF!</definedName>
    <definedName name="LINES" localSheetId="2">#REF!</definedName>
    <definedName name="LINES" localSheetId="18">#REF!</definedName>
    <definedName name="LINES">#REF!</definedName>
    <definedName name="LIT" localSheetId="0">#REF!</definedName>
    <definedName name="LIT" localSheetId="1">#REF!</definedName>
    <definedName name="LIT" localSheetId="3">#REF!</definedName>
    <definedName name="LIT" localSheetId="2">#REF!</definedName>
    <definedName name="LIT" localSheetId="19">#REF!</definedName>
    <definedName name="LIT" localSheetId="20">#REF!</definedName>
    <definedName name="LIT" localSheetId="21">#REF!</definedName>
    <definedName name="LIT" localSheetId="17">#REF!</definedName>
    <definedName name="LIT" localSheetId="18">#REF!</definedName>
    <definedName name="LIT">#REF!</definedName>
    <definedName name="LITEURO" localSheetId="3">#REF!</definedName>
    <definedName name="LITEURO" localSheetId="2">#REF!</definedName>
    <definedName name="LITEURO" localSheetId="19">#REF!</definedName>
    <definedName name="LITEURO" localSheetId="20">#REF!</definedName>
    <definedName name="LITEURO" localSheetId="21">#REF!</definedName>
    <definedName name="LITEURO" localSheetId="17">#REF!</definedName>
    <definedName name="LITEURO" localSheetId="18">#REF!</definedName>
    <definedName name="LITEURO">#REF!</definedName>
    <definedName name="ll" localSheetId="0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2" hidden="1">{"Tab1",#N/A,FALSE,"P";"Tab2",#N/A,FALSE,"P"}</definedName>
    <definedName name="ll" localSheetId="19" hidden="1">{"Tab1",#N/A,FALSE,"P";"Tab2",#N/A,FALSE,"P"}</definedName>
    <definedName name="ll" localSheetId="20" hidden="1">{"Tab1",#N/A,FALSE,"P";"Tab2",#N/A,FALSE,"P"}</definedName>
    <definedName name="ll" localSheetId="21" hidden="1">{"Tab1",#N/A,FALSE,"P";"Tab2",#N/A,FALSE,"P"}</definedName>
    <definedName name="ll" localSheetId="22" hidden="1">{"Tab1",#N/A,FALSE,"P";"Tab2",#N/A,FALSE,"P"}</definedName>
    <definedName name="ll" localSheetId="16" hidden="1">{"Tab1",#N/A,FALSE,"P";"Tab2",#N/A,FALSE,"P"}</definedName>
    <definedName name="ll" localSheetId="17" hidden="1">{"Tab1",#N/A,FALSE,"P";"Tab2",#N/A,FALSE,"P"}</definedName>
    <definedName name="ll" localSheetId="18" hidden="1">{"Tab1",#N/A,FALSE,"P";"Tab2",#N/A,FALSE,"P"}</definedName>
    <definedName name="ll" hidden="1">{"Tab1",#N/A,FALSE,"P";"Tab2",#N/A,FALSE,"P"}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2" hidden="1">{"Riqfin97",#N/A,FALSE,"Tran";"Riqfinpro",#N/A,FALSE,"Tran"}</definedName>
    <definedName name="lll" localSheetId="19" hidden="1">{"Riqfin97",#N/A,FALSE,"Tran";"Riqfinpro",#N/A,FALSE,"Tran"}</definedName>
    <definedName name="lll" localSheetId="20" hidden="1">{"Riqfin97",#N/A,FALSE,"Tran";"Riqfinpro",#N/A,FALSE,"Tran"}</definedName>
    <definedName name="lll" localSheetId="21" hidden="1">{"Riqfin97",#N/A,FALSE,"Tran";"Riqfinpro",#N/A,FALSE,"Tran"}</definedName>
    <definedName name="lll" localSheetId="22" hidden="1">{"Riqfin97",#N/A,FALSE,"Tran";"Riqfinpro",#N/A,FALSE,"Tran"}</definedName>
    <definedName name="lll" localSheetId="16" hidden="1">{"Riqfin97",#N/A,FALSE,"Tran";"Riqfinpro",#N/A,FALSE,"Tran"}</definedName>
    <definedName name="lll" localSheetId="17" hidden="1">{"Riqfin97",#N/A,FALSE,"Tran";"Riqfinpro",#N/A,FALSE,"Tran"}</definedName>
    <definedName name="lll" localSheetId="18" hidden="1">{"Riqfin97",#N/A,FALSE,"Tran";"Riqfinpro",#N/A,FALSE,"Tran"}</definedName>
    <definedName name="lll" hidden="1">{"Riqfin97",#N/A,FALSE,"Tran";"Riqfinpro",#N/A,FALSE,"Tran"}</definedName>
    <definedName name="llll" hidden="1">[80]M!#REF!</definedName>
    <definedName name="lllll" localSheetId="0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2" hidden="1">{"Tab1",#N/A,FALSE,"P";"Tab2",#N/A,FALSE,"P"}</definedName>
    <definedName name="lllll" localSheetId="19" hidden="1">{"Tab1",#N/A,FALSE,"P";"Tab2",#N/A,FALSE,"P"}</definedName>
    <definedName name="lllll" localSheetId="20" hidden="1">{"Tab1",#N/A,FALSE,"P";"Tab2",#N/A,FALSE,"P"}</definedName>
    <definedName name="lllll" localSheetId="21" hidden="1">{"Tab1",#N/A,FALSE,"P";"Tab2",#N/A,FALSE,"P"}</definedName>
    <definedName name="lllll" localSheetId="22" hidden="1">{"Tab1",#N/A,FALSE,"P";"Tab2",#N/A,FALSE,"P"}</definedName>
    <definedName name="lllll" localSheetId="16" hidden="1">{"Tab1",#N/A,FALSE,"P";"Tab2",#N/A,FALSE,"P"}</definedName>
    <definedName name="lllll" localSheetId="17" hidden="1">{"Tab1",#N/A,FALSE,"P";"Tab2",#N/A,FALSE,"P"}</definedName>
    <definedName name="lllll" localSheetId="18" hidden="1">{"Tab1",#N/A,FALSE,"P";"Tab2",#N/A,FALSE,"P"}</definedName>
    <definedName name="lllll" hidden="1">{"Tab1",#N/A,FALSE,"P";"Tab2",#N/A,FALSE,"P"}</definedName>
    <definedName name="llllll" localSheetId="0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2" hidden="1">{"Minpmon",#N/A,FALSE,"Monthinput"}</definedName>
    <definedName name="llllll" localSheetId="19" hidden="1">{"Minpmon",#N/A,FALSE,"Monthinput"}</definedName>
    <definedName name="llllll" localSheetId="20" hidden="1">{"Minpmon",#N/A,FALSE,"Monthinput"}</definedName>
    <definedName name="llllll" localSheetId="21" hidden="1">{"Minpmon",#N/A,FALSE,"Monthinput"}</definedName>
    <definedName name="llllll" localSheetId="22" hidden="1">{"Minpmon",#N/A,FALSE,"Monthinput"}</definedName>
    <definedName name="llllll" localSheetId="16" hidden="1">{"Minpmon",#N/A,FALSE,"Monthinput"}</definedName>
    <definedName name="llllll" localSheetId="17" hidden="1">{"Minpmon",#N/A,FALSE,"Monthinput"}</definedName>
    <definedName name="llllll" localSheetId="18" hidden="1">{"Minpmon",#N/A,FALSE,"Monthinput"}</definedName>
    <definedName name="llllll" hidden="1">{"Minpmon",#N/A,FALSE,"Monthinput"}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0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2" hidden="1">{"Minpmon",#N/A,FALSE,"Monthinput"}</definedName>
    <definedName name="lllllllllllllllll" localSheetId="19" hidden="1">{"Minpmon",#N/A,FALSE,"Monthinput"}</definedName>
    <definedName name="lllllllllllllllll" localSheetId="20" hidden="1">{"Minpmon",#N/A,FALSE,"Monthinput"}</definedName>
    <definedName name="lllllllllllllllll" localSheetId="21" hidden="1">{"Minpmon",#N/A,FALSE,"Monthinput"}</definedName>
    <definedName name="lllllllllllllllll" localSheetId="22" hidden="1">{"Minpmon",#N/A,FALSE,"Monthinput"}</definedName>
    <definedName name="lllllllllllllllll" localSheetId="16" hidden="1">{"Minpmon",#N/A,FALSE,"Monthinput"}</definedName>
    <definedName name="lllllllllllllllll" localSheetId="17" hidden="1">{"Minpmon",#N/A,FALSE,"Monthinput"}</definedName>
    <definedName name="lllllllllllllllll" localSheetId="18" hidden="1">{"Minpmon",#N/A,FALSE,"Monthinput"}</definedName>
    <definedName name="lllllllllllllllll" hidden="1">{"Minpmon",#N/A,FALSE,"Monthinput"}</definedName>
    <definedName name="lloo" localSheetId="0" hidden="1">#REF!</definedName>
    <definedName name="lloo" localSheetId="1" hidden="1">#REF!</definedName>
    <definedName name="lloo" localSheetId="3" hidden="1">#REF!</definedName>
    <definedName name="lloo" localSheetId="2" hidden="1">#REF!</definedName>
    <definedName name="lloo" localSheetId="19" hidden="1">#REF!</definedName>
    <definedName name="lloo" localSheetId="20" hidden="1">#REF!</definedName>
    <definedName name="lloo" localSheetId="21" hidden="1">#REF!</definedName>
    <definedName name="lloo" localSheetId="17" hidden="1">#REF!</definedName>
    <definedName name="lloo" localSheetId="18" hidden="1">#REF!</definedName>
    <definedName name="lloo" hidden="1">#REF!</definedName>
    <definedName name="lodnjkhdnbdv" localSheetId="3">#REF!</definedName>
    <definedName name="lodnjkhdnbdv" localSheetId="2">#REF!</definedName>
    <definedName name="lodnjkhdnbdv" localSheetId="19">#REF!</definedName>
    <definedName name="lodnjkhdnbdv" localSheetId="20">#REF!</definedName>
    <definedName name="lodnjkhdnbdv" localSheetId="21">#REF!</definedName>
    <definedName name="lodnjkhdnbdv" localSheetId="17">#REF!</definedName>
    <definedName name="lodnjkhdnbdv" localSheetId="18">#REF!</definedName>
    <definedName name="lodnjkhdnbdv">#REF!</definedName>
    <definedName name="lolololo" localSheetId="3">#REF!</definedName>
    <definedName name="lolololo" localSheetId="2">#REF!</definedName>
    <definedName name="lolololo" localSheetId="19">#REF!</definedName>
    <definedName name="lolololo" localSheetId="20">#REF!</definedName>
    <definedName name="lolololo" localSheetId="21">#REF!</definedName>
    <definedName name="lolololo" localSheetId="17">#REF!</definedName>
    <definedName name="lolololo" localSheetId="18">#REF!</definedName>
    <definedName name="lolololo">#REF!</definedName>
    <definedName name="Lowest_Inter_Bank_Rate">'[47]Inter-Bank'!$M$5</definedName>
    <definedName name="LP" localSheetId="0">#REF!</definedName>
    <definedName name="LP" localSheetId="1">#REF!</definedName>
    <definedName name="LP" localSheetId="3">#REF!</definedName>
    <definedName name="LP" localSheetId="2">#REF!</definedName>
    <definedName name="LP" localSheetId="19">#REF!</definedName>
    <definedName name="LP" localSheetId="20">#REF!</definedName>
    <definedName name="LP" localSheetId="21">#REF!</definedName>
    <definedName name="LP" localSheetId="17">#REF!</definedName>
    <definedName name="LP" localSheetId="18">#REF!</definedName>
    <definedName name="LP">#REF!</definedName>
    <definedName name="LP1A" localSheetId="3">#REF!</definedName>
    <definedName name="LP1A" localSheetId="2">#REF!</definedName>
    <definedName name="LP1A" localSheetId="19">#REF!</definedName>
    <definedName name="LP1A" localSheetId="20">#REF!</definedName>
    <definedName name="LP1A" localSheetId="21">#REF!</definedName>
    <definedName name="LP1A" localSheetId="17">#REF!</definedName>
    <definedName name="LP1A" localSheetId="18">#REF!</definedName>
    <definedName name="LP1A">#REF!</definedName>
    <definedName name="LTcirr" localSheetId="3">#REF!</definedName>
    <definedName name="LTcirr" localSheetId="18">#REF!</definedName>
    <definedName name="LTcirr">#REF!</definedName>
    <definedName name="LTr" localSheetId="18">#REF!</definedName>
    <definedName name="LTr">#REF!</definedName>
    <definedName name="LUR">#N/A</definedName>
    <definedName name="LUXF" localSheetId="0">#REF!</definedName>
    <definedName name="LUXF" localSheetId="1">#REF!</definedName>
    <definedName name="LUXF" localSheetId="3">#REF!</definedName>
    <definedName name="LUXF" localSheetId="2">#REF!</definedName>
    <definedName name="LUXF" localSheetId="19">#REF!</definedName>
    <definedName name="LUXF" localSheetId="20">#REF!</definedName>
    <definedName name="LUXF" localSheetId="21">#REF!</definedName>
    <definedName name="LUXF" localSheetId="17">#REF!</definedName>
    <definedName name="LUXF" localSheetId="18">#REF!</definedName>
    <definedName name="LUXF">#REF!</definedName>
    <definedName name="LUXF1" localSheetId="3">#REF!</definedName>
    <definedName name="LUXF1" localSheetId="2">#REF!</definedName>
    <definedName name="LUXF1" localSheetId="19">#REF!</definedName>
    <definedName name="LUXF1" localSheetId="20">#REF!</definedName>
    <definedName name="LUXF1" localSheetId="21">#REF!</definedName>
    <definedName name="LUXF1" localSheetId="18">#REF!</definedName>
    <definedName name="LUXF1">#REF!</definedName>
    <definedName name="m">#N/A</definedName>
    <definedName name="MACRO" localSheetId="0">#REF!</definedName>
    <definedName name="MACRO" localSheetId="1">#REF!</definedName>
    <definedName name="MACRO" localSheetId="3">#REF!</definedName>
    <definedName name="MACRO" localSheetId="2">#REF!</definedName>
    <definedName name="MACRO" localSheetId="18">#REF!</definedName>
    <definedName name="MACRO">#REF!</definedName>
    <definedName name="MACRO_ASSUMP_2006" localSheetId="0">#REF!</definedName>
    <definedName name="MACRO_ASSUMP_2006" localSheetId="1">#REF!</definedName>
    <definedName name="MACRO_ASSUMP_2006" localSheetId="3">#REF!</definedName>
    <definedName name="MACRO_ASSUMP_2006" localSheetId="2">#REF!</definedName>
    <definedName name="MACRO_ASSUMP_2006" localSheetId="18">#REF!</definedName>
    <definedName name="MACRO_ASSUMP_2006">#REF!</definedName>
    <definedName name="maintabs">[29]QNEWLOR!$B$3:$G$17,[29]QNEWLOR!$B$20:$G$87,[29]QNEWLOR!$B$90:$G$159</definedName>
    <definedName name="MALAX" localSheetId="0">#REF!</definedName>
    <definedName name="MALAX" localSheetId="1">#REF!</definedName>
    <definedName name="MALAX" localSheetId="3">#REF!</definedName>
    <definedName name="MALAX" localSheetId="2">#REF!</definedName>
    <definedName name="MALAX" localSheetId="19">#REF!</definedName>
    <definedName name="MALAX" localSheetId="20">#REF!</definedName>
    <definedName name="MALAX" localSheetId="21">#REF!</definedName>
    <definedName name="MALAX" localSheetId="17">#REF!</definedName>
    <definedName name="MALAX" localSheetId="18">#REF!</definedName>
    <definedName name="MALAX">#REF!</definedName>
    <definedName name="MALAX1" localSheetId="3">#REF!</definedName>
    <definedName name="MALAX1" localSheetId="2">#REF!</definedName>
    <definedName name="MALAX1" localSheetId="19">#REF!</definedName>
    <definedName name="MALAX1" localSheetId="20">#REF!</definedName>
    <definedName name="MALAX1" localSheetId="21">#REF!</definedName>
    <definedName name="MALAX1" localSheetId="17">#REF!</definedName>
    <definedName name="MALAX1" localSheetId="18">#REF!</definedName>
    <definedName name="MALAX1">#REF!</definedName>
    <definedName name="Maturity_IDA">[62]NPV!$B$26</definedName>
    <definedName name="Maturity_NC">[62]NPV!#REF!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DTERM" localSheetId="0">#REF!</definedName>
    <definedName name="MEDTERM" localSheetId="1">#REF!</definedName>
    <definedName name="MEDTERM" localSheetId="3">#REF!</definedName>
    <definedName name="MEDTERM" localSheetId="2">#REF!</definedName>
    <definedName name="MEDTERM" localSheetId="19">#REF!</definedName>
    <definedName name="MEDTERM" localSheetId="20">#REF!</definedName>
    <definedName name="MEDTERM" localSheetId="21">#REF!</definedName>
    <definedName name="MEDTERM" localSheetId="17">#REF!</definedName>
    <definedName name="MEDTERM" localSheetId="18">#REF!</definedName>
    <definedName name="MEDTERM">#REF!</definedName>
    <definedName name="Meses">[81]Codigos!$A$14:$B$25</definedName>
    <definedName name="MEX" localSheetId="0">#REF!</definedName>
    <definedName name="MEX" localSheetId="1">#REF!</definedName>
    <definedName name="MEX" localSheetId="3">#REF!</definedName>
    <definedName name="MEX" localSheetId="2">#REF!</definedName>
    <definedName name="MEX" localSheetId="19">#REF!</definedName>
    <definedName name="MEX" localSheetId="20">#REF!</definedName>
    <definedName name="MEX" localSheetId="21">#REF!</definedName>
    <definedName name="MEX" localSheetId="17">#REF!</definedName>
    <definedName name="MEX" localSheetId="18">#REF!</definedName>
    <definedName name="MEX">#REF!</definedName>
    <definedName name="mflowsa" localSheetId="1">[17]!mflowsa</definedName>
    <definedName name="mflowsa" localSheetId="21">[17]!mflowsa</definedName>
    <definedName name="mflowsa">[17]!mflowsa</definedName>
    <definedName name="mflowsq" localSheetId="1">[17]!mflowsq</definedName>
    <definedName name="mflowsq" localSheetId="21">[17]!mflowsq</definedName>
    <definedName name="mflowsq">[17]!mflowsq</definedName>
    <definedName name="MIDDLE" localSheetId="0">#REF!</definedName>
    <definedName name="MIDDLE" localSheetId="1">#REF!</definedName>
    <definedName name="MIDDLE" localSheetId="3">#REF!</definedName>
    <definedName name="MIDDLE" localSheetId="2">#REF!</definedName>
    <definedName name="MIDDLE" localSheetId="18">#REF!</definedName>
    <definedName name="MIDDLE">#REF!</definedName>
    <definedName name="Million_b_d">[46]nonopec!$D$426:$D$426</definedName>
    <definedName name="MISC4">[19]OUTPUT!#REF!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2" hidden="1">{"Riqfin97",#N/A,FALSE,"Tran";"Riqfinpro",#N/A,FALSE,"Tran"}</definedName>
    <definedName name="mmm" localSheetId="19" hidden="1">{"Riqfin97",#N/A,FALSE,"Tran";"Riqfinpro",#N/A,FALSE,"Tran"}</definedName>
    <definedName name="mmm" localSheetId="20" hidden="1">{"Riqfin97",#N/A,FALSE,"Tran";"Riqfinpro",#N/A,FALSE,"Tran"}</definedName>
    <definedName name="mmm" localSheetId="21" hidden="1">{"Riqfin97",#N/A,FALSE,"Tran";"Riqfinpro",#N/A,FALSE,"Tran"}</definedName>
    <definedName name="mmm" localSheetId="22" hidden="1">{"Riqfin97",#N/A,FALSE,"Tran";"Riqfinpro",#N/A,FALSE,"Tran"}</definedName>
    <definedName name="mmm" localSheetId="16" hidden="1">{"Riqfin97",#N/A,FALSE,"Tran";"Riqfinpro",#N/A,FALSE,"Tran"}</definedName>
    <definedName name="mmm" localSheetId="17" hidden="1">{"Riqfin97",#N/A,FALSE,"Tran";"Riqfinpro",#N/A,FALSE,"Tran"}</definedName>
    <definedName name="mmm" localSheetId="18" hidden="1">{"Riqfin97",#N/A,FALSE,"Tran";"Riqfinpro",#N/A,FALSE,"Tran"}</definedName>
    <definedName name="mmm" hidden="1">{"Riqfin97",#N/A,FALSE,"Tran";"Riqfinpro",#N/A,FALSE,"Tran"}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2" hidden="1">{"Tab1",#N/A,FALSE,"P";"Tab2",#N/A,FALSE,"P"}</definedName>
    <definedName name="mmmm" localSheetId="19" hidden="1">{"Tab1",#N/A,FALSE,"P";"Tab2",#N/A,FALSE,"P"}</definedName>
    <definedName name="mmmm" localSheetId="20" hidden="1">{"Tab1",#N/A,FALSE,"P";"Tab2",#N/A,FALSE,"P"}</definedName>
    <definedName name="mmmm" localSheetId="21" hidden="1">{"Tab1",#N/A,FALSE,"P";"Tab2",#N/A,FALSE,"P"}</definedName>
    <definedName name="mmmm" localSheetId="22" hidden="1">{"Tab1",#N/A,FALSE,"P";"Tab2",#N/A,FALSE,"P"}</definedName>
    <definedName name="mmmm" localSheetId="16" hidden="1">{"Tab1",#N/A,FALSE,"P";"Tab2",#N/A,FALSE,"P"}</definedName>
    <definedName name="mmmm" localSheetId="17" hidden="1">{"Tab1",#N/A,FALSE,"P";"Tab2",#N/A,FALSE,"P"}</definedName>
    <definedName name="mmmm" localSheetId="18" hidden="1">{"Tab1",#N/A,FALSE,"P";"Tab2",#N/A,FALSE,"P"}</definedName>
    <definedName name="mmmm" hidden="1">{"Tab1",#N/A,FALSE,"P";"Tab2",#N/A,FALSE,"P"}</definedName>
    <definedName name="mmmmm" localSheetId="0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2" hidden="1">{"Riqfin97",#N/A,FALSE,"Tran";"Riqfinpro",#N/A,FALSE,"Tran"}</definedName>
    <definedName name="mmmmm" localSheetId="19" hidden="1">{"Riqfin97",#N/A,FALSE,"Tran";"Riqfinpro",#N/A,FALSE,"Tran"}</definedName>
    <definedName name="mmmmm" localSheetId="20" hidden="1">{"Riqfin97",#N/A,FALSE,"Tran";"Riqfinpro",#N/A,FALSE,"Tran"}</definedName>
    <definedName name="mmmmm" localSheetId="21" hidden="1">{"Riqfin97",#N/A,FALSE,"Tran";"Riqfinpro",#N/A,FALSE,"Tran"}</definedName>
    <definedName name="mmmmm" localSheetId="22" hidden="1">{"Riqfin97",#N/A,FALSE,"Tran";"Riqfinpro",#N/A,FALSE,"Tran"}</definedName>
    <definedName name="mmmmm" localSheetId="16" hidden="1">{"Riqfin97",#N/A,FALSE,"Tran";"Riqfinpro",#N/A,FALSE,"Tran"}</definedName>
    <definedName name="mmmmm" localSheetId="17" hidden="1">{"Riqfin97",#N/A,FALSE,"Tran";"Riqfinpro",#N/A,FALSE,"Tran"}</definedName>
    <definedName name="mmmmm" localSheetId="18" hidden="1">{"Riqfin97",#N/A,FALSE,"Tran";"Riqfinpro",#N/A,FALSE,"Tran"}</definedName>
    <definedName name="mmmmm" hidden="1">{"Riqfin97",#N/A,FALSE,"Tran";"Riqfinpro",#N/A,FALSE,"Tran"}</definedName>
    <definedName name="mmmmmmmmm" localSheetId="0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2" hidden="1">{"Riqfin97",#N/A,FALSE,"Tran";"Riqfinpro",#N/A,FALSE,"Tran"}</definedName>
    <definedName name="mmmmmmmmm" localSheetId="19" hidden="1">{"Riqfin97",#N/A,FALSE,"Tran";"Riqfinpro",#N/A,FALSE,"Tran"}</definedName>
    <definedName name="mmmmmmmmm" localSheetId="20" hidden="1">{"Riqfin97",#N/A,FALSE,"Tran";"Riqfinpro",#N/A,FALSE,"Tran"}</definedName>
    <definedName name="mmmmmmmmm" localSheetId="21" hidden="1">{"Riqfin97",#N/A,FALSE,"Tran";"Riqfinpro",#N/A,FALSE,"Tran"}</definedName>
    <definedName name="mmmmmmmmm" localSheetId="22" hidden="1">{"Riqfin97",#N/A,FALSE,"Tran";"Riqfinpro",#N/A,FALSE,"Tran"}</definedName>
    <definedName name="mmmmmmmmm" localSheetId="16" hidden="1">{"Riqfin97",#N/A,FALSE,"Tran";"Riqfinpro",#N/A,FALSE,"Tran"}</definedName>
    <definedName name="mmmmmmmmm" localSheetId="17" hidden="1">{"Riqfin97",#N/A,FALSE,"Tran";"Riqfinpro",#N/A,FALSE,"Tran"}</definedName>
    <definedName name="mmmmmmmmm" localSheetId="18" hidden="1">{"Riqfin97",#N/A,FALSE,"Tran";"Riqfinpro",#N/A,FALSE,"Tran"}</definedName>
    <definedName name="mmmmmmmmm" hidden="1">{"Riqfin97",#N/A,FALSE,"Tran";"Riqfinpro",#N/A,FALSE,"Tran"}</definedName>
    <definedName name="MN">[42]BCP!#REF!</definedName>
    <definedName name="MNP">[42]BCP!#REF!</definedName>
    <definedName name="Month" localSheetId="0">#REF!</definedName>
    <definedName name="Month" localSheetId="1">#REF!</definedName>
    <definedName name="Month" localSheetId="3">#REF!</definedName>
    <definedName name="Month" localSheetId="2">#REF!</definedName>
    <definedName name="Month" localSheetId="19">#REF!</definedName>
    <definedName name="Month" localSheetId="20">#REF!</definedName>
    <definedName name="Month" localSheetId="21">#REF!</definedName>
    <definedName name="Month" localSheetId="17">#REF!</definedName>
    <definedName name="Month" localSheetId="18">#REF!</definedName>
    <definedName name="Month">#REF!</definedName>
    <definedName name="MonthIndex" localSheetId="3">#REF!</definedName>
    <definedName name="MonthIndex" localSheetId="2">#REF!</definedName>
    <definedName name="MonthIndex" localSheetId="19">#REF!</definedName>
    <definedName name="MonthIndex" localSheetId="20">#REF!</definedName>
    <definedName name="MonthIndex" localSheetId="21">#REF!</definedName>
    <definedName name="MonthIndex" localSheetId="17">#REF!</definedName>
    <definedName name="MonthIndex" localSheetId="18">#REF!</definedName>
    <definedName name="MonthIndex">#REF!</definedName>
    <definedName name="MONTHS">[52]MONTHLY!$BV$3:$CG$3</definedName>
    <definedName name="moodys" localSheetId="0">'[82]Credit ratings on 1st issues'!#REF!</definedName>
    <definedName name="moodys" localSheetId="1">'[82]Credit ratings on 1st issues'!#REF!</definedName>
    <definedName name="moodys" localSheetId="3">'[82]Credit ratings on 1st issues'!#REF!</definedName>
    <definedName name="moodys" localSheetId="2">'[82]Credit ratings on 1st issues'!#REF!</definedName>
    <definedName name="moodys" localSheetId="19">'[82]Credit ratings on 1st issues'!#REF!</definedName>
    <definedName name="moodys" localSheetId="20">'[82]Credit ratings on 1st issues'!#REF!</definedName>
    <definedName name="moodys" localSheetId="21">'[82]Credit ratings on 1st issues'!#REF!</definedName>
    <definedName name="moodys" localSheetId="17">'[82]Credit ratings on 1st issues'!#REF!</definedName>
    <definedName name="moodys" localSheetId="18">'[82]Credit ratings on 1st issues'!#REF!</definedName>
    <definedName name="moodys">'[82]Credit ratings on 1st issues'!#REF!</definedName>
    <definedName name="MPETROLEO" localSheetId="0">#REF!</definedName>
    <definedName name="MPETROLEO" localSheetId="1">#REF!</definedName>
    <definedName name="MPETROLEO" localSheetId="3">#REF!</definedName>
    <definedName name="MPETROLEO" localSheetId="2">#REF!</definedName>
    <definedName name="MPETROLEO" localSheetId="18">#REF!</definedName>
    <definedName name="MPETROLEO">#REF!</definedName>
    <definedName name="msci">[66]Sheet1!$H$2:$K$24</definedName>
    <definedName name="mscid">[66]Sheet1!$B$2:$E$24</definedName>
    <definedName name="mscil">[66]Sheet1!$H$2:$K$24</definedName>
    <definedName name="mstocksa" localSheetId="1">[17]!mstocksa</definedName>
    <definedName name="mstocksa" localSheetId="21">[17]!mstocksa</definedName>
    <definedName name="mstocksa">[17]!mstocksa</definedName>
    <definedName name="mstocksq" localSheetId="1">[17]!mstocksq</definedName>
    <definedName name="mstocksq" localSheetId="21">[17]!mstocksq</definedName>
    <definedName name="mstocksq">[17]!mstocksq</definedName>
    <definedName name="mte" localSheetId="0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2" hidden="1">{"Riqfin97",#N/A,FALSE,"Tran";"Riqfinpro",#N/A,FALSE,"Tran"}</definedName>
    <definedName name="mte" localSheetId="19" hidden="1">{"Riqfin97",#N/A,FALSE,"Tran";"Riqfinpro",#N/A,FALSE,"Tran"}</definedName>
    <definedName name="mte" localSheetId="20" hidden="1">{"Riqfin97",#N/A,FALSE,"Tran";"Riqfinpro",#N/A,FALSE,"Tran"}</definedName>
    <definedName name="mte" localSheetId="21" hidden="1">{"Riqfin97",#N/A,FALSE,"Tran";"Riqfinpro",#N/A,FALSE,"Tran"}</definedName>
    <definedName name="mte" localSheetId="22" hidden="1">{"Riqfin97",#N/A,FALSE,"Tran";"Riqfinpro",#N/A,FALSE,"Tran"}</definedName>
    <definedName name="mte" localSheetId="16" hidden="1">{"Riqfin97",#N/A,FALSE,"Tran";"Riqfinpro",#N/A,FALSE,"Tran"}</definedName>
    <definedName name="mte" localSheetId="17" hidden="1">{"Riqfin97",#N/A,FALSE,"Tran";"Riqfinpro",#N/A,FALSE,"Tran"}</definedName>
    <definedName name="mte" localSheetId="18" hidden="1">{"Riqfin97",#N/A,FALSE,"Tran";"Riqfinpro",#N/A,FALSE,"Tran"}</definedName>
    <definedName name="mte" hidden="1">{"Riqfin97",#N/A,FALSE,"Tran";"Riqfinpro",#N/A,FALSE,"Tran"}</definedName>
    <definedName name="n" localSheetId="0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2" hidden="1">{"Minpmon",#N/A,FALSE,"Monthinput"}</definedName>
    <definedName name="n" localSheetId="19" hidden="1">{"Minpmon",#N/A,FALSE,"Monthinput"}</definedName>
    <definedName name="n" localSheetId="20" hidden="1">{"Minpmon",#N/A,FALSE,"Monthinput"}</definedName>
    <definedName name="n" localSheetId="21" hidden="1">{"Minpmon",#N/A,FALSE,"Monthinput"}</definedName>
    <definedName name="n" localSheetId="22" hidden="1">{"Minpmon",#N/A,FALSE,"Monthinput"}</definedName>
    <definedName name="n" localSheetId="16" hidden="1">{"Minpmon",#N/A,FALSE,"Monthinput"}</definedName>
    <definedName name="n" localSheetId="17" hidden="1">{"Minpmon",#N/A,FALSE,"Monthinput"}</definedName>
    <definedName name="n" localSheetId="18" hidden="1">{"Minpmon",#N/A,FALSE,"Monthinput"}</definedName>
    <definedName name="n" hidden="1">{"Minpmon",#N/A,FALSE,"Monthinput"}</definedName>
    <definedName name="names">'[35]shared data'!$B$7:$O$7</definedName>
    <definedName name="NAMES_A">'[35]shared data'!$B$5:$B$223</definedName>
    <definedName name="NCG">#N/A</definedName>
    <definedName name="NCG_R">#N/A</definedName>
    <definedName name="NCP">#N/A</definedName>
    <definedName name="NCP_R">#N/A</definedName>
    <definedName name="new" localSheetId="0">#REF!</definedName>
    <definedName name="new" localSheetId="1">#REF!</definedName>
    <definedName name="new" localSheetId="3">#REF!</definedName>
    <definedName name="new" localSheetId="2">#REF!</definedName>
    <definedName name="new" localSheetId="19">#REF!</definedName>
    <definedName name="new" localSheetId="20">#REF!</definedName>
    <definedName name="new" localSheetId="21">#REF!</definedName>
    <definedName name="new" localSheetId="17">#REF!</definedName>
    <definedName name="new" localSheetId="18">#REF!</definedName>
    <definedName name="new">#REF!</definedName>
    <definedName name="NEWSHEET" localSheetId="0">#REF!</definedName>
    <definedName name="NEWSHEET" localSheetId="1">#REF!</definedName>
    <definedName name="NEWSHEET" localSheetId="3">#REF!</definedName>
    <definedName name="NEWSHEET" localSheetId="2">#REF!</definedName>
    <definedName name="NEWSHEET" localSheetId="18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'[83]Table 2.1 from DDP program'!$A$2:$A$2</definedName>
    <definedName name="nmBlankRow" localSheetId="0">[84]EDT!#REF!</definedName>
    <definedName name="nmBlankRow" localSheetId="1">[84]EDT!#REF!</definedName>
    <definedName name="nmBlankRow" localSheetId="3">[84]EDT!#REF!</definedName>
    <definedName name="nmBlankRow" localSheetId="2">[84]EDT!#REF!</definedName>
    <definedName name="nmBlankRow" localSheetId="19">[84]EDT!#REF!</definedName>
    <definedName name="nmBlankRow" localSheetId="20">[84]EDT!#REF!</definedName>
    <definedName name="nmBlankRow" localSheetId="21">[84]EDT!#REF!</definedName>
    <definedName name="nmBlankRow" localSheetId="17">[84]EDT!#REF!</definedName>
    <definedName name="nmBlankRow" localSheetId="18">[84]EDT!#REF!</definedName>
    <definedName name="nmBlankRow">[84]EDT!#REF!</definedName>
    <definedName name="nmColumnHeader">[84]EDT!$3:$3</definedName>
    <definedName name="nmData">[84]EDT!$B$4:$AA$36</definedName>
    <definedName name="NMG_RG">#N/A</definedName>
    <definedName name="nmIndexTable" localSheetId="0">[84]EDT!#REF!</definedName>
    <definedName name="nmIndexTable" localSheetId="1">[84]EDT!#REF!</definedName>
    <definedName name="nmIndexTable" localSheetId="3">[84]EDT!#REF!</definedName>
    <definedName name="nmIndexTable" localSheetId="2">[84]EDT!#REF!</definedName>
    <definedName name="nmIndexTable" localSheetId="19">[84]EDT!#REF!</definedName>
    <definedName name="nmIndexTable" localSheetId="20">[84]EDT!#REF!</definedName>
    <definedName name="nmIndexTable" localSheetId="21">[84]EDT!#REF!</definedName>
    <definedName name="nmIndexTable" localSheetId="17">[84]EDT!#REF!</definedName>
    <definedName name="nmIndexTable" localSheetId="18">[84]EDT!#REF!</definedName>
    <definedName name="nmIndexTable">[84]EDT!#REF!</definedName>
    <definedName name="nmReportFooter">'[85]Table 1'!$29:$29</definedName>
    <definedName name="nmReportHeader">#N/A</definedName>
    <definedName name="nmReportNotes">'[85]Table 1'!$30:$30</definedName>
    <definedName name="nmRowHeader">[84]EDT!$A$4:$A$36</definedName>
    <definedName name="nmScale" localSheetId="0">[84]EDT!#REF!</definedName>
    <definedName name="nmScale" localSheetId="1">[84]EDT!#REF!</definedName>
    <definedName name="nmScale" localSheetId="3">[84]EDT!#REF!</definedName>
    <definedName name="nmScale" localSheetId="2">[84]EDT!#REF!</definedName>
    <definedName name="nmScale" localSheetId="19">[84]EDT!#REF!</definedName>
    <definedName name="nmScale" localSheetId="20">[84]EDT!#REF!</definedName>
    <definedName name="nmScale" localSheetId="21">[84]EDT!#REF!</definedName>
    <definedName name="nmScale" localSheetId="17">[84]EDT!#REF!</definedName>
    <definedName name="nmScale" localSheetId="18">[84]EDT!#REF!</definedName>
    <definedName name="nmScale">[84]EDT!#REF!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2" hidden="1">{"Riqfin97",#N/A,FALSE,"Tran";"Riqfinpro",#N/A,FALSE,"Tran"}</definedName>
    <definedName name="nn" localSheetId="19" hidden="1">{"Riqfin97",#N/A,FALSE,"Tran";"Riqfinpro",#N/A,FALSE,"Tran"}</definedName>
    <definedName name="nn" localSheetId="20" hidden="1">{"Riqfin97",#N/A,FALSE,"Tran";"Riqfinpro",#N/A,FALSE,"Tran"}</definedName>
    <definedName name="nn" localSheetId="21" hidden="1">{"Riqfin97",#N/A,FALSE,"Tran";"Riqfinpro",#N/A,FALSE,"Tran"}</definedName>
    <definedName name="nn" localSheetId="22" hidden="1">{"Riqfin97",#N/A,FALSE,"Tran";"Riqfinpro",#N/A,FALSE,"Tran"}</definedName>
    <definedName name="nn" localSheetId="16" hidden="1">{"Riqfin97",#N/A,FALSE,"Tran";"Riqfinpro",#N/A,FALSE,"Tran"}</definedName>
    <definedName name="nn" localSheetId="17" hidden="1">{"Riqfin97",#N/A,FALSE,"Tran";"Riqfinpro",#N/A,FALSE,"Tran"}</definedName>
    <definedName name="nn" localSheetId="18" hidden="1">{"Riqfin97",#N/A,FALSE,"Tran";"Riqfinpro",#N/A,FALSE,"Tran"}</definedName>
    <definedName name="nn" hidden="1">{"Riqfin97",#N/A,FALSE,"Tran";"Riqfinpro",#N/A,FALSE,"Tran"}</definedName>
    <definedName name="nnn" localSheetId="0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2" hidden="1">{"Tab1",#N/A,FALSE,"P";"Tab2",#N/A,FALSE,"P"}</definedName>
    <definedName name="nnn" localSheetId="19" hidden="1">{"Tab1",#N/A,FALSE,"P";"Tab2",#N/A,FALSE,"P"}</definedName>
    <definedName name="nnn" localSheetId="20" hidden="1">{"Tab1",#N/A,FALSE,"P";"Tab2",#N/A,FALSE,"P"}</definedName>
    <definedName name="nnn" localSheetId="21" hidden="1">{"Tab1",#N/A,FALSE,"P";"Tab2",#N/A,FALSE,"P"}</definedName>
    <definedName name="nnn" localSheetId="22" hidden="1">{"Tab1",#N/A,FALSE,"P";"Tab2",#N/A,FALSE,"P"}</definedName>
    <definedName name="nnn" localSheetId="16" hidden="1">{"Tab1",#N/A,FALSE,"P";"Tab2",#N/A,FALSE,"P"}</definedName>
    <definedName name="nnn" localSheetId="17" hidden="1">{"Tab1",#N/A,FALSE,"P";"Tab2",#N/A,FALSE,"P"}</definedName>
    <definedName name="nnn" localSheetId="18" hidden="1">{"Tab1",#N/A,FALSE,"P";"Tab2",#N/A,FALSE,"P"}</definedName>
    <definedName name="nnn" hidden="1">{"Tab1",#N/A,FALSE,"P";"Tab2",#N/A,FALSE,"P"}</definedName>
    <definedName name="nnnnnnnnnn" localSheetId="0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2" hidden="1">{"Minpmon",#N/A,FALSE,"Monthinput"}</definedName>
    <definedName name="nnnnnnnnnn" localSheetId="19" hidden="1">{"Minpmon",#N/A,FALSE,"Monthinput"}</definedName>
    <definedName name="nnnnnnnnnn" localSheetId="20" hidden="1">{"Minpmon",#N/A,FALSE,"Monthinput"}</definedName>
    <definedName name="nnnnnnnnnn" localSheetId="21" hidden="1">{"Minpmon",#N/A,FALSE,"Monthinput"}</definedName>
    <definedName name="nnnnnnnnnn" localSheetId="22" hidden="1">{"Minpmon",#N/A,FALSE,"Monthinput"}</definedName>
    <definedName name="nnnnnnnnnn" localSheetId="16" hidden="1">{"Minpmon",#N/A,FALSE,"Monthinput"}</definedName>
    <definedName name="nnnnnnnnnn" localSheetId="17" hidden="1">{"Minpmon",#N/A,FALSE,"Monthinput"}</definedName>
    <definedName name="nnnnnnnnnn" localSheetId="18" hidden="1">{"Minpmon",#N/A,FALSE,"Monthinput"}</definedName>
    <definedName name="nnnnnnnnnn" hidden="1">{"Minpmon",#N/A,FALSE,"Monthinput"}</definedName>
    <definedName name="nnnnnnnnnnnn" localSheetId="0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2" hidden="1">{"Riqfin97",#N/A,FALSE,"Tran";"Riqfinpro",#N/A,FALSE,"Tran"}</definedName>
    <definedName name="nnnnnnnnnnnn" localSheetId="19" hidden="1">{"Riqfin97",#N/A,FALSE,"Tran";"Riqfinpro",#N/A,FALSE,"Tran"}</definedName>
    <definedName name="nnnnnnnnnnnn" localSheetId="20" hidden="1">{"Riqfin97",#N/A,FALSE,"Tran";"Riqfinpro",#N/A,FALSE,"Tran"}</definedName>
    <definedName name="nnnnnnnnnnnn" localSheetId="21" hidden="1">{"Riqfin97",#N/A,FALSE,"Tran";"Riqfinpro",#N/A,FALSE,"Tran"}</definedName>
    <definedName name="nnnnnnnnnnnn" localSheetId="22" hidden="1">{"Riqfin97",#N/A,FALSE,"Tran";"Riqfinpro",#N/A,FALSE,"Tran"}</definedName>
    <definedName name="nnnnnnnnnnnn" localSheetId="16" hidden="1">{"Riqfin97",#N/A,FALSE,"Tran";"Riqfinpro",#N/A,FALSE,"Tran"}</definedName>
    <definedName name="nnnnnnnnnnnn" localSheetId="17" hidden="1">{"Riqfin97",#N/A,FALSE,"Tran";"Riqfinpro",#N/A,FALSE,"Tran"}</definedName>
    <definedName name="nnnnnnnnnnnn" localSheetId="18" hidden="1">{"Riqfin97",#N/A,FALSE,"Tran";"Riqfinpro",#N/A,FALSE,"Tran"}</definedName>
    <definedName name="nnnnnnnnnnnn" hidden="1">{"Riqfin97",#N/A,FALSE,"Tran";"Riqfinpro",#N/A,FALSE,"Tran"}</definedName>
    <definedName name="no" hidden="1">'[48]Crédito SPNF (fiscal)'!#REF!</definedName>
    <definedName name="Noah" localSheetId="0">#REF!</definedName>
    <definedName name="Noah" localSheetId="1">#REF!</definedName>
    <definedName name="Noah" localSheetId="3">#REF!</definedName>
    <definedName name="Noah" localSheetId="2">#REF!</definedName>
    <definedName name="Noah" localSheetId="19">#REF!</definedName>
    <definedName name="Noah" localSheetId="20">#REF!</definedName>
    <definedName name="Noah" localSheetId="21">#REF!</definedName>
    <definedName name="Noah" localSheetId="17">#REF!</definedName>
    <definedName name="Noah" localSheetId="18">#REF!</definedName>
    <definedName name="Noah">#REF!</definedName>
    <definedName name="NOCLUB" localSheetId="3">#REF!</definedName>
    <definedName name="NOCLUB" localSheetId="2">#REF!</definedName>
    <definedName name="NOCLUB" localSheetId="19">#REF!</definedName>
    <definedName name="NOCLUB" localSheetId="20">#REF!</definedName>
    <definedName name="NOCLUB" localSheetId="21">#REF!</definedName>
    <definedName name="NOCLUB" localSheetId="17">#REF!</definedName>
    <definedName name="NOCLUB" localSheetId="18">#REF!</definedName>
    <definedName name="NOCLUB">#REF!</definedName>
    <definedName name="NOK" localSheetId="3">#REF!</definedName>
    <definedName name="NOK" localSheetId="2">#REF!</definedName>
    <definedName name="NOK" localSheetId="19">#REF!</definedName>
    <definedName name="NOK" localSheetId="20">#REF!</definedName>
    <definedName name="NOK" localSheetId="21">#REF!</definedName>
    <definedName name="NOK" localSheetId="17">#REF!</definedName>
    <definedName name="NOK" localSheetId="18">#REF!</definedName>
    <definedName name="NOK">#REF!</definedName>
    <definedName name="nombrenuevo">#N/A</definedName>
    <definedName name="NONLEAP" localSheetId="0">#REF!</definedName>
    <definedName name="NONLEAP" localSheetId="1">#REF!</definedName>
    <definedName name="NONLEAP" localSheetId="3">#REF!</definedName>
    <definedName name="NONLEAP" localSheetId="2">#REF!</definedName>
    <definedName name="NONLEAP" localSheetId="19">#REF!</definedName>
    <definedName name="NONLEAP" localSheetId="20">#REF!</definedName>
    <definedName name="NONLEAP" localSheetId="21">#REF!</definedName>
    <definedName name="NONLEAP" localSheetId="18">#REF!</definedName>
    <definedName name="NONLEAP">#REF!</definedName>
    <definedName name="NONOECD1">[46]nonopec!$D$29:$AD$70</definedName>
    <definedName name="NONOECD2">[46]nonopec!$D$71:$AD$135</definedName>
    <definedName name="NONOPEC">[46]nonopec!$D$136:$AD$155</definedName>
    <definedName name="NOPEC1">[52]MONTHLY!$BP$19:$CA$19</definedName>
    <definedName name="NOPEC2">[52]MONTHLY!$CB$19:$CM$19</definedName>
    <definedName name="NORM1">[52]MONTHLY!$A$5:$O$117</definedName>
    <definedName name="NORM2">[52]MONTHLY!$A$422:$Z$491</definedName>
    <definedName name="NORM3">[52]MONTHLY!$A$334:$Z$380</definedName>
    <definedName name="NOTA_EXPLICATIV" localSheetId="0">#REF!</definedName>
    <definedName name="NOTA_EXPLICATIV" localSheetId="1">#REF!</definedName>
    <definedName name="NOTA_EXPLICATIV" localSheetId="3">#REF!</definedName>
    <definedName name="NOTA_EXPLICATIV" localSheetId="2">#REF!</definedName>
    <definedName name="NOTA_EXPLICATIV" localSheetId="18">#REF!</definedName>
    <definedName name="NOTA_EXPLICATIV">#REF!</definedName>
    <definedName name="Notes" localSheetId="0">[86]UPLOAD!#REF!</definedName>
    <definedName name="Notes" localSheetId="1">[86]UPLOAD!#REF!</definedName>
    <definedName name="Notes" localSheetId="3">[86]UPLOAD!#REF!</definedName>
    <definedName name="Notes" localSheetId="2">[86]UPLOAD!#REF!</definedName>
    <definedName name="Notes" localSheetId="18">[86]UPLOAD!#REF!</definedName>
    <definedName name="Notes">[86]UPLOAD!#REF!</definedName>
    <definedName name="NOTITLES" localSheetId="0">#REF!</definedName>
    <definedName name="NOTITLES" localSheetId="1">#REF!</definedName>
    <definedName name="NOTITLES" localSheetId="3">#REF!</definedName>
    <definedName name="NOTITLES" localSheetId="2">#REF!</definedName>
    <definedName name="NOTITLES" localSheetId="18">#REF!</definedName>
    <definedName name="NOTITLES">#REF!</definedName>
    <definedName name="NSUMMARY">[46]nonopec!$D$157:$AD$204</definedName>
    <definedName name="NTDD_RG" localSheetId="1">[49]!NTDD_RG</definedName>
    <definedName name="NTDD_RG" localSheetId="21">[49]!NTDD_RG</definedName>
    <definedName name="NTDD_RG">[49]!NTDD_RG</definedName>
    <definedName name="NX">#N/A</definedName>
    <definedName name="NX_R">#N/A</definedName>
    <definedName name="NXG_RG">#N/A</definedName>
    <definedName name="OCTUBRE">#N/A</definedName>
    <definedName name="OECD">[46]nonopec!$D$1:$AD$28</definedName>
    <definedName name="OECD_Table" localSheetId="0">#REF!</definedName>
    <definedName name="OECD_Table" localSheetId="1">#REF!</definedName>
    <definedName name="OECD_Table" localSheetId="3">#REF!</definedName>
    <definedName name="OECD_Table" localSheetId="2">#REF!</definedName>
    <definedName name="OECD_Table" localSheetId="18">#REF!</definedName>
    <definedName name="OECD_Table">#REF!</definedName>
    <definedName name="oipio" localSheetId="0" hidden="1">#REF!</definedName>
    <definedName name="oipio" localSheetId="1" hidden="1">#REF!</definedName>
    <definedName name="oipio" localSheetId="3" hidden="1">#REF!</definedName>
    <definedName name="oipio" localSheetId="2" hidden="1">#REF!</definedName>
    <definedName name="oipio" localSheetId="19" hidden="1">#REF!</definedName>
    <definedName name="oipio" localSheetId="20" hidden="1">#REF!</definedName>
    <definedName name="oipio" localSheetId="21" hidden="1">#REF!</definedName>
    <definedName name="oipio" localSheetId="17" hidden="1">#REF!</definedName>
    <definedName name="oipio" localSheetId="18" hidden="1">#REF!</definedName>
    <definedName name="oipio" hidden="1">#REF!</definedName>
    <definedName name="oiulfdgdgh" localSheetId="0" hidden="1">'[56]Fax a enviar'!#REF!</definedName>
    <definedName name="oiulfdgdgh" localSheetId="1" hidden="1">'[56]Fax a enviar'!#REF!</definedName>
    <definedName name="oiulfdgdgh" localSheetId="3" hidden="1">'[56]Fax a enviar'!#REF!</definedName>
    <definedName name="oiulfdgdgh" localSheetId="2" hidden="1">'[56]Fax a enviar'!#REF!</definedName>
    <definedName name="oiulfdgdgh" localSheetId="18" hidden="1">'[56]Fax a enviar'!#REF!</definedName>
    <definedName name="oiulfdgdgh" hidden="1">'[56]Fax a enviar'!#REF!</definedName>
    <definedName name="OnShow" localSheetId="1">'[87]SPNF Acuerdo Incl. Int.'!OnShow</definedName>
    <definedName name="OnShow" localSheetId="21">'[87]SPNF Acuerdo Incl. Int.'!OnShow</definedName>
    <definedName name="OnShow">'[87]SPNF Acuerdo Incl. Int.'!OnShow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2" hidden="1">{"Riqfin97",#N/A,FALSE,"Tran";"Riqfinpro",#N/A,FALSE,"Tran"}</definedName>
    <definedName name="oo" localSheetId="19" hidden="1">{"Riqfin97",#N/A,FALSE,"Tran";"Riqfinpro",#N/A,FALSE,"Tran"}</definedName>
    <definedName name="oo" localSheetId="20" hidden="1">{"Riqfin97",#N/A,FALSE,"Tran";"Riqfinpro",#N/A,FALSE,"Tran"}</definedName>
    <definedName name="oo" localSheetId="21" hidden="1">{"Riqfin97",#N/A,FALSE,"Tran";"Riqfinpro",#N/A,FALSE,"Tran"}</definedName>
    <definedName name="oo" localSheetId="22" hidden="1">{"Riqfin97",#N/A,FALSE,"Tran";"Riqfinpro",#N/A,FALSE,"Tran"}</definedName>
    <definedName name="oo" localSheetId="16" hidden="1">{"Riqfin97",#N/A,FALSE,"Tran";"Riqfinpro",#N/A,FALSE,"Tran"}</definedName>
    <definedName name="oo" localSheetId="17" hidden="1">{"Riqfin97",#N/A,FALSE,"Tran";"Riqfinpro",#N/A,FALSE,"Tran"}</definedName>
    <definedName name="oo" localSheetId="18" hidden="1">{"Riqfin97",#N/A,FALSE,"Tran";"Riqfinpro",#N/A,FALSE,"Tran"}</definedName>
    <definedName name="oo" hidden="1">{"Riqfin97",#N/A,FALSE,"Tran";"Riqfinpro",#N/A,FALSE,"Tran"}</definedName>
    <definedName name="ooo" localSheetId="0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2" hidden="1">{"Tab1",#N/A,FALSE,"P";"Tab2",#N/A,FALSE,"P"}</definedName>
    <definedName name="ooo" localSheetId="19" hidden="1">{"Tab1",#N/A,FALSE,"P";"Tab2",#N/A,FALSE,"P"}</definedName>
    <definedName name="ooo" localSheetId="20" hidden="1">{"Tab1",#N/A,FALSE,"P";"Tab2",#N/A,FALSE,"P"}</definedName>
    <definedName name="ooo" localSheetId="21" hidden="1">{"Tab1",#N/A,FALSE,"P";"Tab2",#N/A,FALSE,"P"}</definedName>
    <definedName name="ooo" localSheetId="22" hidden="1">{"Tab1",#N/A,FALSE,"P";"Tab2",#N/A,FALSE,"P"}</definedName>
    <definedName name="ooo" localSheetId="16" hidden="1">{"Tab1",#N/A,FALSE,"P";"Tab2",#N/A,FALSE,"P"}</definedName>
    <definedName name="ooo" localSheetId="17" hidden="1">{"Tab1",#N/A,FALSE,"P";"Tab2",#N/A,FALSE,"P"}</definedName>
    <definedName name="ooo" localSheetId="18" hidden="1">{"Tab1",#N/A,FALSE,"P";"Tab2",#N/A,FALSE,"P"}</definedName>
    <definedName name="ooo" hidden="1">{"Tab1",#N/A,FALSE,"P";"Tab2",#N/A,FALSE,"P"}</definedName>
    <definedName name="OOOKOKOKO" localSheetId="0">#REF!</definedName>
    <definedName name="OOOKOKOKO" localSheetId="1">#REF!</definedName>
    <definedName name="OOOKOKOKO" localSheetId="3">#REF!</definedName>
    <definedName name="OOOKOKOKO" localSheetId="2">#REF!</definedName>
    <definedName name="OOOKOKOKO" localSheetId="19">#REF!</definedName>
    <definedName name="OOOKOKOKO" localSheetId="20">#REF!</definedName>
    <definedName name="OOOKOKOKO" localSheetId="21">#REF!</definedName>
    <definedName name="OOOKOKOKO" localSheetId="17">#REF!</definedName>
    <definedName name="OOOKOKOKO" localSheetId="18">#REF!</definedName>
    <definedName name="OOOKOKOKO">#REF!</definedName>
    <definedName name="oooo" localSheetId="0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2" hidden="1">{"Tab1",#N/A,FALSE,"P";"Tab2",#N/A,FALSE,"P"}</definedName>
    <definedName name="oooo" localSheetId="19" hidden="1">{"Tab1",#N/A,FALSE,"P";"Tab2",#N/A,FALSE,"P"}</definedName>
    <definedName name="oooo" localSheetId="20" hidden="1">{"Tab1",#N/A,FALSE,"P";"Tab2",#N/A,FALSE,"P"}</definedName>
    <definedName name="oooo" localSheetId="21" hidden="1">{"Tab1",#N/A,FALSE,"P";"Tab2",#N/A,FALSE,"P"}</definedName>
    <definedName name="oooo" localSheetId="22" hidden="1">{"Tab1",#N/A,FALSE,"P";"Tab2",#N/A,FALSE,"P"}</definedName>
    <definedName name="oooo" localSheetId="16" hidden="1">{"Tab1",#N/A,FALSE,"P";"Tab2",#N/A,FALSE,"P"}</definedName>
    <definedName name="oooo" localSheetId="17" hidden="1">{"Tab1",#N/A,FALSE,"P";"Tab2",#N/A,FALSE,"P"}</definedName>
    <definedName name="oooo" localSheetId="18" hidden="1">{"Tab1",#N/A,FALSE,"P";"Tab2",#N/A,FALSE,"P"}</definedName>
    <definedName name="oooo" hidden="1">{"Tab1",#N/A,FALSE,"P";"Tab2",#N/A,FALSE,"P"}</definedName>
    <definedName name="ooooooooo" localSheetId="0" hidden="1">#REF!</definedName>
    <definedName name="ooooooooo" localSheetId="1" hidden="1">#REF!</definedName>
    <definedName name="ooooooooo" localSheetId="3" hidden="1">#REF!</definedName>
    <definedName name="ooooooooo" localSheetId="2" hidden="1">#REF!</definedName>
    <definedName name="ooooooooo" localSheetId="19" hidden="1">#REF!</definedName>
    <definedName name="ooooooooo" localSheetId="20" hidden="1">#REF!</definedName>
    <definedName name="ooooooooo" localSheetId="21" hidden="1">#REF!</definedName>
    <definedName name="ooooooooo" localSheetId="17" hidden="1">#REF!</definedName>
    <definedName name="ooooooooo" localSheetId="18" hidden="1">#REF!</definedName>
    <definedName name="ooooooooo" hidden="1">#REF!</definedName>
    <definedName name="OPEC">[46]nonopec!$D$204:$AD$251</definedName>
    <definedName name="OPEC1">[52]MONTHLY!$BP$12:$CA$12</definedName>
    <definedName name="OPEC2">[52]MONTHLY!$CB$12:$CM$12</definedName>
    <definedName name="OPOPOPOPO" localSheetId="0">#REF!</definedName>
    <definedName name="OPOPOPOPO" localSheetId="1">#REF!</definedName>
    <definedName name="OPOPOPOPO" localSheetId="3">#REF!</definedName>
    <definedName name="OPOPOPOPO" localSheetId="2">#REF!</definedName>
    <definedName name="OPOPOPOPO" localSheetId="19">#REF!</definedName>
    <definedName name="OPOPOPOPO" localSheetId="20">#REF!</definedName>
    <definedName name="OPOPOPOPO" localSheetId="21">#REF!</definedName>
    <definedName name="OPOPOPOPO" localSheetId="17">#REF!</definedName>
    <definedName name="OPOPOPOPO" localSheetId="18">#REF!</definedName>
    <definedName name="OPOPOPOPO">#REF!</definedName>
    <definedName name="opu" localSheetId="0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2" hidden="1">{"Riqfin97",#N/A,FALSE,"Tran";"Riqfinpro",#N/A,FALSE,"Tran"}</definedName>
    <definedName name="opu" localSheetId="19" hidden="1">{"Riqfin97",#N/A,FALSE,"Tran";"Riqfinpro",#N/A,FALSE,"Tran"}</definedName>
    <definedName name="opu" localSheetId="20" hidden="1">{"Riqfin97",#N/A,FALSE,"Tran";"Riqfinpro",#N/A,FALSE,"Tran"}</definedName>
    <definedName name="opu" localSheetId="21" hidden="1">{"Riqfin97",#N/A,FALSE,"Tran";"Riqfinpro",#N/A,FALSE,"Tran"}</definedName>
    <definedName name="opu" localSheetId="22" hidden="1">{"Riqfin97",#N/A,FALSE,"Tran";"Riqfinpro",#N/A,FALSE,"Tran"}</definedName>
    <definedName name="opu" localSheetId="16" hidden="1">{"Riqfin97",#N/A,FALSE,"Tran";"Riqfinpro",#N/A,FALSE,"Tran"}</definedName>
    <definedName name="opu" localSheetId="17" hidden="1">{"Riqfin97",#N/A,FALSE,"Tran";"Riqfinpro",#N/A,FALSE,"Tran"}</definedName>
    <definedName name="opu" localSheetId="18" hidden="1">{"Riqfin97",#N/A,FALSE,"Tran";"Riqfinpro",#N/A,FALSE,"Tran"}</definedName>
    <definedName name="opu" hidden="1">{"Riqfin97",#N/A,FALSE,"Tran";"Riqfinpro",#N/A,FALSE,"Tran"}</definedName>
    <definedName name="Otr_Inst_Banc_40G">#REF!</definedName>
    <definedName name="otra" localSheetId="0" hidden="1">#REF!</definedName>
    <definedName name="otra" localSheetId="1" hidden="1">#REF!</definedName>
    <definedName name="otra" localSheetId="3" hidden="1">#REF!</definedName>
    <definedName name="otra" localSheetId="2" hidden="1">#REF!</definedName>
    <definedName name="otra" localSheetId="19" hidden="1">#REF!</definedName>
    <definedName name="otra" localSheetId="20" hidden="1">#REF!</definedName>
    <definedName name="otra" localSheetId="21" hidden="1">#REF!</definedName>
    <definedName name="otra" localSheetId="17" hidden="1">#REF!</definedName>
    <definedName name="otra" localSheetId="18" hidden="1">#REF!</definedName>
    <definedName name="otra" hidden="1">#REF!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0">#REF!</definedName>
    <definedName name="P" localSheetId="1">#REF!</definedName>
    <definedName name="P" localSheetId="3">#REF!</definedName>
    <definedName name="p" localSheetId="2" hidden="1">{"Riqfin97",#N/A,FALSE,"Tran";"Riqfinpro",#N/A,FALSE,"Tran"}</definedName>
    <definedName name="P" localSheetId="19">#REF!</definedName>
    <definedName name="P" localSheetId="20">#REF!</definedName>
    <definedName name="P" localSheetId="21">#REF!</definedName>
    <definedName name="p" localSheetId="16" hidden="1">{"Riqfin97",#N/A,FALSE,"Tran";"Riqfinpro",#N/A,FALSE,"Tran"}</definedName>
    <definedName name="P" localSheetId="17">#REF!</definedName>
    <definedName name="P" localSheetId="18">#REF!</definedName>
    <definedName name="p" hidden="1">{"Riqfin97",#N/A,FALSE,"Tran";"Riqfinpro",#N/A,FALSE,"Tran"}</definedName>
    <definedName name="P1_1" localSheetId="0">OFFSET(#REF!,0,0,COUNT(#REF!),1)</definedName>
    <definedName name="P1_1" localSheetId="1">OFFSET(#REF!,0,0,COUNT(#REF!),1)</definedName>
    <definedName name="P1_1" localSheetId="3">OFFSET(#REF!,0,0,COUNT(#REF!),1)</definedName>
    <definedName name="P1_1" localSheetId="2">OFFSET(#REF!,0,0,COUNT(#REF!),1)</definedName>
    <definedName name="P1_1" localSheetId="18">OFFSET(#REF!,0,0,COUNT(#REF!),1)</definedName>
    <definedName name="P1_1">OFFSET(#REF!,0,0,COUNT(#REF!),1)</definedName>
    <definedName name="P1_2" localSheetId="18">OFFSET(#REF!,0,0,COUNT(#REF!),1)</definedName>
    <definedName name="P1_2">OFFSET(#REF!,0,0,COUNT(#REF!),1)</definedName>
    <definedName name="P1avg" localSheetId="18">OFFSET(#REF!,0,0,COUNT(#REF!),1)</definedName>
    <definedName name="P1avg">OFFSET(#REF!,0,0,COUNT(#REF!),1)</definedName>
    <definedName name="P1min" localSheetId="18">OFFSET(#REF!,0,0,COUNT(#REF!),1)</definedName>
    <definedName name="P1min">OFFSET(#REF!,0,0,COUNT(#REF!),1)</definedName>
    <definedName name="P1rng" localSheetId="18">OFFSET(#REF!,0,0,COUNT(#REF!),1)</definedName>
    <definedName name="P1rng">OFFSET(#REF!,0,0,COUNT(#REF!),1)</definedName>
    <definedName name="P2_1" localSheetId="18">OFFSET(#REF!,0,0,COUNT(#REF!),1)</definedName>
    <definedName name="P2_1">OFFSET(#REF!,0,0,COUNT(#REF!),1)</definedName>
    <definedName name="P2_2" localSheetId="18">OFFSET(#REF!,0,0,COUNT(#REF!),1)</definedName>
    <definedName name="P2_2">OFFSET(#REF!,0,0,COUNT(#REF!),1)</definedName>
    <definedName name="P2avg" localSheetId="18">OFFSET(#REF!,0,0,COUNT(#REF!),1)</definedName>
    <definedName name="P2avg">OFFSET(#REF!,0,0,COUNT(#REF!),1)</definedName>
    <definedName name="P2min" localSheetId="18">OFFSET(#REF!,0,0,COUNT(#REF!),1)</definedName>
    <definedName name="P2min">OFFSET(#REF!,0,0,COUNT(#REF!),1)</definedName>
    <definedName name="P2rng" localSheetId="18">OFFSET(#REF!,0,0,COUNT(#REF!),1)</definedName>
    <definedName name="P2rng">OFFSET(#REF!,0,0,COUNT(#REF!),1)</definedName>
    <definedName name="P3_1" localSheetId="18">OFFSET(#REF!,0,0,COUNT(#REF!),1)</definedName>
    <definedName name="P3_1">OFFSET(#REF!,0,0,COUNT(#REF!),1)</definedName>
    <definedName name="P3_2" localSheetId="18">OFFSET(#REF!,0,0,COUNT(#REF!),1)</definedName>
    <definedName name="P3_2">OFFSET(#REF!,0,0,COUNT(#REF!),1)</definedName>
    <definedName name="P3avg" localSheetId="18">OFFSET(#REF!,0,0,COUNT(#REF!),1)</definedName>
    <definedName name="P3avg">OFFSET(#REF!,0,0,COUNT(#REF!),1)</definedName>
    <definedName name="P3min" localSheetId="18">OFFSET(#REF!,0,0,COUNT(#REF!),1)</definedName>
    <definedName name="P3min">OFFSET(#REF!,0,0,COUNT(#REF!),1)</definedName>
    <definedName name="P3rng" localSheetId="18">OFFSET(#REF!,0,0,COUNT(#REF!),1)</definedName>
    <definedName name="P3rng">OFFSET(#REF!,0,0,COUNT(#REF!),1)</definedName>
    <definedName name="P4_1" localSheetId="18">OFFSET(#REF!,0,0,COUNT(#REF!),1)</definedName>
    <definedName name="P4_1">OFFSET(#REF!,0,0,COUNT(#REF!),1)</definedName>
    <definedName name="P4_2" localSheetId="18">OFFSET(#REF!,0,0,COUNT(#REF!),1)</definedName>
    <definedName name="P4_2">OFFSET(#REF!,0,0,COUNT(#REF!),1)</definedName>
    <definedName name="P4avg" localSheetId="18">OFFSET(#REF!,0,0,COUNT(#REF!),1)</definedName>
    <definedName name="P4avg">OFFSET(#REF!,0,0,COUNT(#REF!),1)</definedName>
    <definedName name="P4min" localSheetId="18">OFFSET(#REF!,0,0,COUNT(#REF!),1)</definedName>
    <definedName name="P4min">OFFSET(#REF!,0,0,COUNT(#REF!),1)</definedName>
    <definedName name="P4rng" localSheetId="18">OFFSET(#REF!,0,0,COUNT(#REF!),1)</definedName>
    <definedName name="P4rng">OFFSET(#REF!,0,0,COUNT(#REF!),1)</definedName>
    <definedName name="P5_1" localSheetId="18">OFFSET(#REF!,0,0,COUNT(#REF!),1)</definedName>
    <definedName name="P5_1">OFFSET(#REF!,0,0,COUNT(#REF!),1)</definedName>
    <definedName name="P5_2" localSheetId="18">OFFSET(#REF!,0,0,COUNT(#REF!),1)</definedName>
    <definedName name="P5_2">OFFSET(#REF!,0,0,COUNT(#REF!),1)</definedName>
    <definedName name="P5avg" localSheetId="18">OFFSET(#REF!,0,0,COUNT(#REF!),1)</definedName>
    <definedName name="P5avg">OFFSET(#REF!,0,0,COUNT(#REF!),1)</definedName>
    <definedName name="P5min" localSheetId="18">OFFSET(#REF!,0,0,COUNT(#REF!),1)</definedName>
    <definedName name="P5min">OFFSET(#REF!,0,0,COUNT(#REF!),1)</definedName>
    <definedName name="P5rng" localSheetId="18">OFFSET(#REF!,0,0,COUNT(#REF!),1)</definedName>
    <definedName name="P5rng">OFFSET(#REF!,0,0,COUNT(#REF!),1)</definedName>
    <definedName name="Pan_Bancario_50G" localSheetId="0">#REF!</definedName>
    <definedName name="Pan_Bancario_50G" localSheetId="1">#REF!</definedName>
    <definedName name="Pan_Bancario_50G" localSheetId="3">#REF!</definedName>
    <definedName name="Pan_Bancario_50G" localSheetId="2">#REF!</definedName>
    <definedName name="Pan_Bancario_50G" localSheetId="18">#REF!</definedName>
    <definedName name="Pan_Bancario_50G">#REF!</definedName>
    <definedName name="Pan_Monet_30G" localSheetId="0">#REF!</definedName>
    <definedName name="Pan_Monet_30G" localSheetId="1">#REF!</definedName>
    <definedName name="Pan_Monet_30G" localSheetId="3">#REF!</definedName>
    <definedName name="Pan_Monet_30G" localSheetId="2">#REF!</definedName>
    <definedName name="Pan_Monet_30G" localSheetId="18">#REF!</definedName>
    <definedName name="Pan_Monet_30G">#REF!</definedName>
    <definedName name="Path_Data">'[35]shared data'!$B$8</definedName>
    <definedName name="Path_System">'[35]shared data'!$B$7</definedName>
    <definedName name="Paym_Cap" localSheetId="0">#REF!</definedName>
    <definedName name="Paym_Cap" localSheetId="1">#REF!</definedName>
    <definedName name="Paym_Cap" localSheetId="3">#REF!</definedName>
    <definedName name="Paym_Cap" localSheetId="2">#REF!</definedName>
    <definedName name="Paym_Cap" localSheetId="18">#REF!</definedName>
    <definedName name="Paym_Cap">#REF!</definedName>
    <definedName name="pchBM" localSheetId="0">#REF!</definedName>
    <definedName name="pchBM" localSheetId="1">#REF!</definedName>
    <definedName name="pchBM" localSheetId="3">#REF!</definedName>
    <definedName name="pchBM" localSheetId="2">#REF!</definedName>
    <definedName name="pchBM" localSheetId="18">#REF!</definedName>
    <definedName name="pchBM">#REF!</definedName>
    <definedName name="pchBMG" localSheetId="0">#REF!</definedName>
    <definedName name="pchBMG" localSheetId="1">#REF!</definedName>
    <definedName name="pchBMG" localSheetId="3">#REF!</definedName>
    <definedName name="pchBMG" localSheetId="2">#REF!</definedName>
    <definedName name="pchBMG" localSheetId="18">#REF!</definedName>
    <definedName name="pchBMG">#REF!</definedName>
    <definedName name="pchBX" localSheetId="18">#REF!</definedName>
    <definedName name="pchBX">#REF!</definedName>
    <definedName name="pchBXG" localSheetId="18">#REF!</definedName>
    <definedName name="pchBXG">#REF!</definedName>
    <definedName name="PCNTLGT" localSheetId="2">[46]nonopec!#REF!</definedName>
    <definedName name="PCNTLGT" localSheetId="18">[46]nonopec!#REF!</definedName>
    <definedName name="PCNTLGT">[46]nonopec!#REF!</definedName>
    <definedName name="PCPI" localSheetId="0">#REF!</definedName>
    <definedName name="PCPI" localSheetId="1">#REF!</definedName>
    <definedName name="PCPI" localSheetId="3">#REF!</definedName>
    <definedName name="PCPI" localSheetId="2">#REF!</definedName>
    <definedName name="PCPI" localSheetId="18">#REF!</definedName>
    <definedName name="PCPI">#REF!</definedName>
    <definedName name="PCPIG">#N/A</definedName>
    <definedName name="PF" localSheetId="0">#REF!</definedName>
    <definedName name="PF" localSheetId="1">#REF!</definedName>
    <definedName name="PF" localSheetId="3">#REF!</definedName>
    <definedName name="PF" localSheetId="2">#REF!</definedName>
    <definedName name="PF" localSheetId="18">#REF!</definedName>
    <definedName name="PF">#REF!</definedName>
    <definedName name="PFP" localSheetId="0">#REF!</definedName>
    <definedName name="PFP" localSheetId="1">#REF!</definedName>
    <definedName name="PFP" localSheetId="3">#REF!</definedName>
    <definedName name="PFP" localSheetId="2">#REF!</definedName>
    <definedName name="PFP" localSheetId="18">#REF!</definedName>
    <definedName name="PFP">#REF!</definedName>
    <definedName name="pfp_table1" localSheetId="0">#REF!</definedName>
    <definedName name="pfp_table1" localSheetId="1">#REF!</definedName>
    <definedName name="pfp_table1" localSheetId="3">#REF!</definedName>
    <definedName name="pfp_table1" localSheetId="2">#REF!</definedName>
    <definedName name="pfp_table1" localSheetId="18">#REF!</definedName>
    <definedName name="pfp_table1">#REF!</definedName>
    <definedName name="PII" localSheetId="0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2" hidden="1">{"Main Economic Indicators",#N/A,FALSE,"C"}</definedName>
    <definedName name="PII" localSheetId="19" hidden="1">{"Main Economic Indicators",#N/A,FALSE,"C"}</definedName>
    <definedName name="PII" localSheetId="20" hidden="1">{"Main Economic Indicators",#N/A,FALSE,"C"}</definedName>
    <definedName name="PII" localSheetId="21" hidden="1">{"Main Economic Indicators",#N/A,FALSE,"C"}</definedName>
    <definedName name="PII" localSheetId="22" hidden="1">{"Main Economic Indicators",#N/A,FALSE,"C"}</definedName>
    <definedName name="PII" localSheetId="16" hidden="1">{"Main Economic Indicators",#N/A,FALSE,"C"}</definedName>
    <definedName name="PII" localSheetId="17" hidden="1">{"Main Economic Indicators",#N/A,FALSE,"C"}</definedName>
    <definedName name="PII" localSheetId="18" hidden="1">{"Main Economic Indicators",#N/A,FALSE,"C"}</definedName>
    <definedName name="PII" hidden="1">{"Main Economic Indicators",#N/A,FALSE,"C"}</definedName>
    <definedName name="pit" localSheetId="0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2" hidden="1">{"Riqfin97",#N/A,FALSE,"Tran";"Riqfinpro",#N/A,FALSE,"Tran"}</definedName>
    <definedName name="pit" localSheetId="19" hidden="1">{"Riqfin97",#N/A,FALSE,"Tran";"Riqfinpro",#N/A,FALSE,"Tran"}</definedName>
    <definedName name="pit" localSheetId="20" hidden="1">{"Riqfin97",#N/A,FALSE,"Tran";"Riqfinpro",#N/A,FALSE,"Tran"}</definedName>
    <definedName name="pit" localSheetId="21" hidden="1">{"Riqfin97",#N/A,FALSE,"Tran";"Riqfinpro",#N/A,FALSE,"Tran"}</definedName>
    <definedName name="pit" localSheetId="22" hidden="1">{"Riqfin97",#N/A,FALSE,"Tran";"Riqfinpro",#N/A,FALSE,"Tran"}</definedName>
    <definedName name="pit" localSheetId="16" hidden="1">{"Riqfin97",#N/A,FALSE,"Tran";"Riqfinpro",#N/A,FALSE,"Tran"}</definedName>
    <definedName name="pit" localSheetId="17" hidden="1">{"Riqfin97",#N/A,FALSE,"Tran";"Riqfinpro",#N/A,FALSE,"Tran"}</definedName>
    <definedName name="pit" localSheetId="18" hidden="1">{"Riqfin97",#N/A,FALSE,"Tran";"Riqfinpro",#N/A,FALSE,"Tran"}</definedName>
    <definedName name="pit" hidden="1">{"Riqfin97",#N/A,FALSE,"Tran";"Riqfinpro",#N/A,FALSE,"Tran"}</definedName>
    <definedName name="PK">#REF!</definedName>
    <definedName name="PLATA" localSheetId="0">#REF!</definedName>
    <definedName name="PLATA" localSheetId="1">#REF!</definedName>
    <definedName name="PLATA" localSheetId="3">#REF!</definedName>
    <definedName name="PLATA" localSheetId="2">#REF!</definedName>
    <definedName name="PLATA" localSheetId="18">#REF!</definedName>
    <definedName name="PLATA">#REF!</definedName>
    <definedName name="POLLO" localSheetId="0">#REF!</definedName>
    <definedName name="POLLO" localSheetId="1">#REF!</definedName>
    <definedName name="POLLO" localSheetId="3">#REF!</definedName>
    <definedName name="POLLO" localSheetId="2">#REF!</definedName>
    <definedName name="POLLO" localSheetId="18">#REF!</definedName>
    <definedName name="POLLO">#REF!</definedName>
    <definedName name="poooooooooo" localSheetId="0" hidden="1">'[56]Fax a enviar'!#REF!</definedName>
    <definedName name="poooooooooo" localSheetId="1" hidden="1">'[56]Fax a enviar'!#REF!</definedName>
    <definedName name="poooooooooo" localSheetId="3" hidden="1">'[56]Fax a enviar'!#REF!</definedName>
    <definedName name="poooooooooo" localSheetId="2" hidden="1">'[56]Fax a enviar'!#REF!</definedName>
    <definedName name="poooooooooo" localSheetId="18" hidden="1">'[56]Fax a enviar'!#REF!</definedName>
    <definedName name="poooooooooo" hidden="1">'[56]Fax a enviar'!#REF!</definedName>
    <definedName name="POTENCIAL" localSheetId="0">#REF!</definedName>
    <definedName name="POTENCIAL" localSheetId="1">#REF!</definedName>
    <definedName name="POTENCIAL" localSheetId="3">#REF!</definedName>
    <definedName name="POTENCIAL" localSheetId="2">#REF!</definedName>
    <definedName name="POTENCIAL" localSheetId="19">#REF!</definedName>
    <definedName name="POTENCIAL" localSheetId="20">#REF!</definedName>
    <definedName name="POTENCIAL" localSheetId="21">#REF!</definedName>
    <definedName name="POTENCIAL" localSheetId="17">#REF!</definedName>
    <definedName name="POTENCIAL" localSheetId="18">#REF!</definedName>
    <definedName name="POTENCIAL">#REF!</definedName>
    <definedName name="PP" localSheetId="3">#REF!</definedName>
    <definedName name="PP" localSheetId="2">#REF!</definedName>
    <definedName name="PP" localSheetId="19">#REF!</definedName>
    <definedName name="PP" localSheetId="20">#REF!</definedName>
    <definedName name="PP" localSheetId="21">#REF!</definedName>
    <definedName name="PP" localSheetId="17">#REF!</definedName>
    <definedName name="PP" localSheetId="18">#REF!</definedName>
    <definedName name="PP">#REF!</definedName>
    <definedName name="ppoooooooooo" localSheetId="3" hidden="1">#REF!</definedName>
    <definedName name="ppoooooooooo" localSheetId="2" hidden="1">#REF!</definedName>
    <definedName name="ppoooooooooo" localSheetId="19" hidden="1">#REF!</definedName>
    <definedName name="ppoooooooooo" localSheetId="20" hidden="1">#REF!</definedName>
    <definedName name="ppoooooooooo" localSheetId="21" hidden="1">#REF!</definedName>
    <definedName name="ppoooooooooo" localSheetId="17" hidden="1">#REF!</definedName>
    <definedName name="ppoooooooooo" localSheetId="18" hidden="1">#REF!</definedName>
    <definedName name="ppoooooooooo" hidden="1">#REF!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2" hidden="1">{"Riqfin97",#N/A,FALSE,"Tran";"Riqfinpro",#N/A,FALSE,"Tran"}</definedName>
    <definedName name="ppp" localSheetId="19" hidden="1">{"Riqfin97",#N/A,FALSE,"Tran";"Riqfinpro",#N/A,FALSE,"Tran"}</definedName>
    <definedName name="ppp" localSheetId="20" hidden="1">{"Riqfin97",#N/A,FALSE,"Tran";"Riqfinpro",#N/A,FALSE,"Tran"}</definedName>
    <definedName name="ppp" localSheetId="21" hidden="1">{"Riqfin97",#N/A,FALSE,"Tran";"Riqfinpro",#N/A,FALSE,"Tran"}</definedName>
    <definedName name="ppp" localSheetId="22" hidden="1">{"Riqfin97",#N/A,FALSE,"Tran";"Riqfinpro",#N/A,FALSE,"Tran"}</definedName>
    <definedName name="ppp" localSheetId="16" hidden="1">{"Riqfin97",#N/A,FALSE,"Tran";"Riqfinpro",#N/A,FALSE,"Tran"}</definedName>
    <definedName name="ppp" localSheetId="17" hidden="1">{"Riqfin97",#N/A,FALSE,"Tran";"Riqfinpro",#N/A,FALSE,"Tran"}</definedName>
    <definedName name="ppp" localSheetId="18" hidden="1">{"Riqfin97",#N/A,FALSE,"Tran";"Riqfinpro",#N/A,FALSE,"Tran"}</definedName>
    <definedName name="ppp" hidden="1">{"Riqfin97",#N/A,FALSE,"Tran";"Riqfinpro",#N/A,FALSE,"Tran"}</definedName>
    <definedName name="pppppp" localSheetId="0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2" hidden="1">{"Riqfin97",#N/A,FALSE,"Tran";"Riqfinpro",#N/A,FALSE,"Tran"}</definedName>
    <definedName name="pppppp" localSheetId="19" hidden="1">{"Riqfin97",#N/A,FALSE,"Tran";"Riqfinpro",#N/A,FALSE,"Tran"}</definedName>
    <definedName name="pppppp" localSheetId="20" hidden="1">{"Riqfin97",#N/A,FALSE,"Tran";"Riqfinpro",#N/A,FALSE,"Tran"}</definedName>
    <definedName name="pppppp" localSheetId="21" hidden="1">{"Riqfin97",#N/A,FALSE,"Tran";"Riqfinpro",#N/A,FALSE,"Tran"}</definedName>
    <definedName name="pppppp" localSheetId="22" hidden="1">{"Riqfin97",#N/A,FALSE,"Tran";"Riqfinpro",#N/A,FALSE,"Tran"}</definedName>
    <definedName name="pppppp" localSheetId="16" hidden="1">{"Riqfin97",#N/A,FALSE,"Tran";"Riqfinpro",#N/A,FALSE,"Tran"}</definedName>
    <definedName name="pppppp" localSheetId="17" hidden="1">{"Riqfin97",#N/A,FALSE,"Tran";"Riqfinpro",#N/A,FALSE,"Tran"}</definedName>
    <definedName name="pppppp" localSheetId="18" hidden="1">{"Riqfin97",#N/A,FALSE,"Tran";"Riqfinpro",#N/A,FALSE,"Tran"}</definedName>
    <definedName name="pppppp" hidden="1">{"Riqfin97",#N/A,FALSE,"Tran";"Riqfinpro",#N/A,FALSE,"Tran"}</definedName>
    <definedName name="pppppppppp" localSheetId="0" hidden="1">#REF!</definedName>
    <definedName name="pppppppppp" localSheetId="1" hidden="1">#REF!</definedName>
    <definedName name="pppppppppp" localSheetId="3" hidden="1">#REF!</definedName>
    <definedName name="pppppppppp" localSheetId="2" hidden="1">#REF!</definedName>
    <definedName name="pppppppppp" localSheetId="19" hidden="1">#REF!</definedName>
    <definedName name="pppppppppp" localSheetId="20" hidden="1">#REF!</definedName>
    <definedName name="pppppppppp" localSheetId="21" hidden="1">#REF!</definedName>
    <definedName name="pppppppppp" localSheetId="17" hidden="1">#REF!</definedName>
    <definedName name="pppppppppp" localSheetId="18" hidden="1">#REF!</definedName>
    <definedName name="pppppppppp" hidden="1">#REF!</definedName>
    <definedName name="ppppppppppppp" localSheetId="3" hidden="1">#REF!</definedName>
    <definedName name="ppppppppppppp" localSheetId="2" hidden="1">#REF!</definedName>
    <definedName name="ppppppppppppp" localSheetId="19" hidden="1">#REF!</definedName>
    <definedName name="ppppppppppppp" localSheetId="20" hidden="1">#REF!</definedName>
    <definedName name="ppppppppppppp" localSheetId="21" hidden="1">#REF!</definedName>
    <definedName name="ppppppppppppp" localSheetId="17" hidden="1">#REF!</definedName>
    <definedName name="ppppppppppppp" localSheetId="18" hidden="1">#REF!</definedName>
    <definedName name="ppppppppppppp" hidden="1">#REF!</definedName>
    <definedName name="PPPWGT">#N/A</definedName>
    <definedName name="PRECIOCIFBANANO" localSheetId="0">#REF!</definedName>
    <definedName name="PRECIOCIFBANANO" localSheetId="1">#REF!</definedName>
    <definedName name="PRECIOCIFBANANO" localSheetId="3">#REF!</definedName>
    <definedName name="PRECIOCIFBANANO" localSheetId="2">#REF!</definedName>
    <definedName name="PRECIOCIFBANANO" localSheetId="18">#REF!</definedName>
    <definedName name="PRECIOCIFBANANO">#REF!</definedName>
    <definedName name="PRES1" localSheetId="3">[46]nonopec!#REF!</definedName>
    <definedName name="PRES1" localSheetId="19">[76]nonopec!#REF!</definedName>
    <definedName name="PRES1" localSheetId="20">[76]nonopec!#REF!</definedName>
    <definedName name="PRES1" localSheetId="21">[76]nonopec!#REF!</definedName>
    <definedName name="PRES1" localSheetId="17">[46]nonopec!#REF!</definedName>
    <definedName name="PRES1">[46]nonopec!#REF!</definedName>
    <definedName name="PRES2" localSheetId="3">[46]nonopec!#REF!</definedName>
    <definedName name="PRES2" localSheetId="19">[76]nonopec!#REF!</definedName>
    <definedName name="PRES2" localSheetId="20">[76]nonopec!#REF!</definedName>
    <definedName name="PRES2" localSheetId="21">[76]nonopec!#REF!</definedName>
    <definedName name="PRES2" localSheetId="17">[46]nonopec!#REF!</definedName>
    <definedName name="PRES2">[46]nonopec!#REF!</definedName>
    <definedName name="PRES3" localSheetId="3">[46]nonopec!#REF!</definedName>
    <definedName name="PRES3" localSheetId="19">[76]nonopec!#REF!</definedName>
    <definedName name="PRES3" localSheetId="20">[76]nonopec!#REF!</definedName>
    <definedName name="PRES3" localSheetId="21">[76]nonopec!#REF!</definedName>
    <definedName name="PRES3" localSheetId="17">[46]nonopec!#REF!</definedName>
    <definedName name="PRES3">[46]nonopec!#REF!</definedName>
    <definedName name="PRICE" localSheetId="0">#REF!</definedName>
    <definedName name="PRICE" localSheetId="1">#REF!</definedName>
    <definedName name="PRICE" localSheetId="3">#REF!</definedName>
    <definedName name="PRICE" localSheetId="2">#REF!</definedName>
    <definedName name="PRICE" localSheetId="18">#REF!</definedName>
    <definedName name="PRICE">#REF!</definedName>
    <definedName name="PRICETAB" localSheetId="0">#REF!</definedName>
    <definedName name="PRICETAB" localSheetId="1">#REF!</definedName>
    <definedName name="PRICETAB" localSheetId="3">#REF!</definedName>
    <definedName name="PRICETAB" localSheetId="2">#REF!</definedName>
    <definedName name="PRICETAB" localSheetId="18">#REF!</definedName>
    <definedName name="PRICETAB">#REF!</definedName>
    <definedName name="Print_Area_MI" localSheetId="3">#REF!</definedName>
    <definedName name="Print_Area_MI" localSheetId="2">#REF!</definedName>
    <definedName name="Print_Area_MI" localSheetId="19">#REF!</definedName>
    <definedName name="Print_Area_MI" localSheetId="20">#REF!</definedName>
    <definedName name="Print_Area_MI" localSheetId="21">#REF!</definedName>
    <definedName name="Print_Area_MI" localSheetId="17">#REF!</definedName>
    <definedName name="Print_Area_MI" localSheetId="18">#REF!</definedName>
    <definedName name="Print_Area_MI">#REF!</definedName>
    <definedName name="Print1" localSheetId="2">#REF!</definedName>
    <definedName name="Print1" localSheetId="19">#REF!</definedName>
    <definedName name="Print1" localSheetId="20">#REF!</definedName>
    <definedName name="Print1" localSheetId="21">#REF!</definedName>
    <definedName name="Print1" localSheetId="17">#REF!</definedName>
    <definedName name="Print1" localSheetId="18">#REF!</definedName>
    <definedName name="Print1">#REF!</definedName>
    <definedName name="PRINTMACRO" localSheetId="18">#REF!</definedName>
    <definedName name="PRINTMACRO">#REF!</definedName>
    <definedName name="PrintThis_Links">[67]Links!$A$1:$F$33</definedName>
    <definedName name="PRIV0" localSheetId="0">#REF!</definedName>
    <definedName name="PRIV0" localSheetId="1">#REF!</definedName>
    <definedName name="PRIV0" localSheetId="3">#REF!</definedName>
    <definedName name="PRIV0" localSheetId="2">#REF!</definedName>
    <definedName name="PRIV0" localSheetId="18">#REF!</definedName>
    <definedName name="PRIV0">#REF!</definedName>
    <definedName name="PRIV00" localSheetId="0">#REF!</definedName>
    <definedName name="PRIV00" localSheetId="1">#REF!</definedName>
    <definedName name="PRIV00" localSheetId="3">#REF!</definedName>
    <definedName name="PRIV00" localSheetId="2">#REF!</definedName>
    <definedName name="PRIV00" localSheetId="18">#REF!</definedName>
    <definedName name="PRIV00">#REF!</definedName>
    <definedName name="PRIV1" localSheetId="0">#REF!</definedName>
    <definedName name="PRIV1" localSheetId="1">#REF!</definedName>
    <definedName name="PRIV1" localSheetId="3">#REF!</definedName>
    <definedName name="PRIV1" localSheetId="2">#REF!</definedName>
    <definedName name="PRIV1" localSheetId="18">#REF!</definedName>
    <definedName name="PRIV1">#REF!</definedName>
    <definedName name="PRIV11" localSheetId="18">#REF!</definedName>
    <definedName name="PRIV11">#REF!</definedName>
    <definedName name="PRIV2" localSheetId="18">#REF!</definedName>
    <definedName name="PRIV2">#REF!</definedName>
    <definedName name="PRIV22" localSheetId="18">#REF!</definedName>
    <definedName name="PRIV22">#REF!</definedName>
    <definedName name="PRIV3" localSheetId="18">#REF!</definedName>
    <definedName name="PRIV3">#REF!</definedName>
    <definedName name="PRIV33" localSheetId="18">#REF!</definedName>
    <definedName name="PRIV33">#REF!</definedName>
    <definedName name="PRMONTH" localSheetId="18">#REF!</definedName>
    <definedName name="PRMONTH">#REF!</definedName>
    <definedName name="prn">[62]FSUOUT!$B$2:$V$32</definedName>
    <definedName name="Product" localSheetId="0">#REF!</definedName>
    <definedName name="Product" localSheetId="1">#REF!</definedName>
    <definedName name="Product" localSheetId="3">#REF!</definedName>
    <definedName name="Product" localSheetId="2">#REF!</definedName>
    <definedName name="Product" localSheetId="19">#REF!</definedName>
    <definedName name="Product" localSheetId="20">#REF!</definedName>
    <definedName name="Product" localSheetId="21">#REF!</definedName>
    <definedName name="Product" localSheetId="17">#REF!</definedName>
    <definedName name="Product" localSheetId="18">#REF!</definedName>
    <definedName name="Product">#REF!</definedName>
    <definedName name="Prog1998" localSheetId="0">'[88]2003'!#REF!</definedName>
    <definedName name="Prog1998" localSheetId="1">'[88]2003'!#REF!</definedName>
    <definedName name="Prog1998" localSheetId="3">'[88]2003'!#REF!</definedName>
    <definedName name="Prog1998" localSheetId="2">'[88]2003'!#REF!</definedName>
    <definedName name="Prog1998" localSheetId="18">'[88]2003'!#REF!</definedName>
    <definedName name="Prog1998">'[88]2003'!#REF!</definedName>
    <definedName name="PRYEAR" localSheetId="0">#REF!</definedName>
    <definedName name="PRYEAR" localSheetId="1">#REF!</definedName>
    <definedName name="PRYEAR" localSheetId="3">#REF!</definedName>
    <definedName name="PRYEAR" localSheetId="2">#REF!</definedName>
    <definedName name="PRYEAR" localSheetId="18">#REF!</definedName>
    <definedName name="PRYEAR">#REF!</definedName>
    <definedName name="PTA" localSheetId="0">#REF!</definedName>
    <definedName name="PTA" localSheetId="1">#REF!</definedName>
    <definedName name="PTA" localSheetId="3">#REF!</definedName>
    <definedName name="PTA" localSheetId="2">#REF!</definedName>
    <definedName name="PTA" localSheetId="19">#REF!</definedName>
    <definedName name="PTA" localSheetId="20">#REF!</definedName>
    <definedName name="PTA" localSheetId="21">#REF!</definedName>
    <definedName name="PTA" localSheetId="18">#REF!</definedName>
    <definedName name="PTA">#REF!</definedName>
    <definedName name="PTAEURO" localSheetId="3">#REF!</definedName>
    <definedName name="PTAEURO" localSheetId="2">#REF!</definedName>
    <definedName name="PTAEURO" localSheetId="19">#REF!</definedName>
    <definedName name="PTAEURO" localSheetId="20">#REF!</definedName>
    <definedName name="PTAEURO" localSheetId="21">#REF!</definedName>
    <definedName name="PTAEURO" localSheetId="18">#REF!</definedName>
    <definedName name="PTAEURO">#REF!</definedName>
    <definedName name="PUBL00" localSheetId="18">#REF!</definedName>
    <definedName name="PUBL00">#REF!</definedName>
    <definedName name="PUBL11" localSheetId="18">#REF!</definedName>
    <definedName name="PUBL11">#REF!</definedName>
    <definedName name="PUBL2" localSheetId="18">#REF!</definedName>
    <definedName name="PUBL2">#REF!</definedName>
    <definedName name="PUBL22" localSheetId="18">#REF!</definedName>
    <definedName name="PUBL22">#REF!</definedName>
    <definedName name="PUBL33" localSheetId="18">#REF!</definedName>
    <definedName name="PUBL33">#REF!</definedName>
    <definedName name="PUBL5" localSheetId="18">#REF!</definedName>
    <definedName name="PUBL5">#REF!</definedName>
    <definedName name="PUBL55" localSheetId="18">#REF!</definedName>
    <definedName name="PUBL55">#REF!</definedName>
    <definedName name="PUBL6" localSheetId="18">#REF!</definedName>
    <definedName name="PUBL6">#REF!</definedName>
    <definedName name="PUBL66" localSheetId="18">#REF!</definedName>
    <definedName name="PUBL66">#REF!</definedName>
    <definedName name="Q_5" localSheetId="18">#REF!</definedName>
    <definedName name="Q_5">#REF!</definedName>
    <definedName name="Q_6" localSheetId="18">#REF!</definedName>
    <definedName name="Q_6">#REF!</definedName>
    <definedName name="Q_7" localSheetId="18">#REF!</definedName>
    <definedName name="Q_7">#REF!</definedName>
    <definedName name="qawde" localSheetId="2">#REF!</definedName>
    <definedName name="qawde" localSheetId="19">#REF!</definedName>
    <definedName name="qawde" localSheetId="20">#REF!</definedName>
    <definedName name="qawde" localSheetId="21">#REF!</definedName>
    <definedName name="qawde" localSheetId="18">#REF!</definedName>
    <definedName name="qawde">#REF!</definedName>
    <definedName name="qaz" localSheetId="0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2" hidden="1">{"Tab1",#N/A,FALSE,"P";"Tab2",#N/A,FALSE,"P"}</definedName>
    <definedName name="qaz" localSheetId="19" hidden="1">{"Tab1",#N/A,FALSE,"P";"Tab2",#N/A,FALSE,"P"}</definedName>
    <definedName name="qaz" localSheetId="20" hidden="1">{"Tab1",#N/A,FALSE,"P";"Tab2",#N/A,FALSE,"P"}</definedName>
    <definedName name="qaz" localSheetId="21" hidden="1">{"Tab1",#N/A,FALSE,"P";"Tab2",#N/A,FALSE,"P"}</definedName>
    <definedName name="qaz" localSheetId="22" hidden="1">{"Tab1",#N/A,FALSE,"P";"Tab2",#N/A,FALSE,"P"}</definedName>
    <definedName name="qaz" localSheetId="16" hidden="1">{"Tab1",#N/A,FALSE,"P";"Tab2",#N/A,FALSE,"P"}</definedName>
    <definedName name="qaz" localSheetId="17" hidden="1">{"Tab1",#N/A,FALSE,"P";"Tab2",#N/A,FALSE,"P"}</definedName>
    <definedName name="qaz" localSheetId="18" hidden="1">{"Tab1",#N/A,FALSE,"P";"Tab2",#N/A,FALSE,"P"}</definedName>
    <definedName name="qaz" hidden="1">{"Tab1",#N/A,FALSE,"P";"Tab2",#N/A,FALSE,"P"}</definedName>
    <definedName name="qer" localSheetId="0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2" hidden="1">{"Tab1",#N/A,FALSE,"P";"Tab2",#N/A,FALSE,"P"}</definedName>
    <definedName name="qer" localSheetId="19" hidden="1">{"Tab1",#N/A,FALSE,"P";"Tab2",#N/A,FALSE,"P"}</definedName>
    <definedName name="qer" localSheetId="20" hidden="1">{"Tab1",#N/A,FALSE,"P";"Tab2",#N/A,FALSE,"P"}</definedName>
    <definedName name="qer" localSheetId="21" hidden="1">{"Tab1",#N/A,FALSE,"P";"Tab2",#N/A,FALSE,"P"}</definedName>
    <definedName name="qer" localSheetId="22" hidden="1">{"Tab1",#N/A,FALSE,"P";"Tab2",#N/A,FALSE,"P"}</definedName>
    <definedName name="qer" localSheetId="16" hidden="1">{"Tab1",#N/A,FALSE,"P";"Tab2",#N/A,FALSE,"P"}</definedName>
    <definedName name="qer" localSheetId="17" hidden="1">{"Tab1",#N/A,FALSE,"P";"Tab2",#N/A,FALSE,"P"}</definedName>
    <definedName name="qer" localSheetId="18" hidden="1">{"Tab1",#N/A,FALSE,"P";"Tab2",#N/A,FALSE,"P"}</definedName>
    <definedName name="qer" hidden="1">{"Tab1",#N/A,FALSE,"P";"Tab2",#N/A,FALSE,"P"}</definedName>
    <definedName name="QFISCAL">'[89]Quarterly Raw Data'!#REF!</definedName>
    <definedName name="qq" hidden="1">'[74]J(Priv.Cap)'!#REF!</definedName>
    <definedName name="qqq" localSheetId="0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2" hidden="1">{#N/A,#N/A,FALSE,"EXTRABUDGT"}</definedName>
    <definedName name="qqq" localSheetId="19" hidden="1">{#N/A,#N/A,FALSE,"EXTRABUDGT"}</definedName>
    <definedName name="qqq" localSheetId="20" hidden="1">{#N/A,#N/A,FALSE,"EXTRABUDGT"}</definedName>
    <definedName name="qqq" localSheetId="21" hidden="1">{#N/A,#N/A,FALSE,"EXTRABUDGT"}</definedName>
    <definedName name="qqq" localSheetId="22" hidden="1">{#N/A,#N/A,FALSE,"EXTRABUDGT"}</definedName>
    <definedName name="qqq" localSheetId="16" hidden="1">{#N/A,#N/A,FALSE,"EXTRABUDGT"}</definedName>
    <definedName name="qqq" localSheetId="18" hidden="1">{#N/A,#N/A,FALSE,"EXTRABUDGT"}</definedName>
    <definedName name="qqq" hidden="1">{#N/A,#N/A,FALSE,"EXTRABUDGT"}</definedName>
    <definedName name="qqqqq" localSheetId="0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2" hidden="1">{"Minpmon",#N/A,FALSE,"Monthinput"}</definedName>
    <definedName name="qqqqq" localSheetId="19" hidden="1">{"Minpmon",#N/A,FALSE,"Monthinput"}</definedName>
    <definedName name="qqqqq" localSheetId="20" hidden="1">{"Minpmon",#N/A,FALSE,"Monthinput"}</definedName>
    <definedName name="qqqqq" localSheetId="21" hidden="1">{"Minpmon",#N/A,FALSE,"Monthinput"}</definedName>
    <definedName name="qqqqq" localSheetId="22" hidden="1">{"Minpmon",#N/A,FALSE,"Monthinput"}</definedName>
    <definedName name="qqqqq" localSheetId="16" hidden="1">{"Minpmon",#N/A,FALSE,"Monthinput"}</definedName>
    <definedName name="qqqqq" localSheetId="17" hidden="1">{"Minpmon",#N/A,FALSE,"Monthinput"}</definedName>
    <definedName name="qqqqq" localSheetId="18" hidden="1">{"Minpmon",#N/A,FALSE,"Monthinput"}</definedName>
    <definedName name="qqqqq" hidden="1">{"Minpmon",#N/A,FALSE,"Monthinput"}</definedName>
    <definedName name="qqqqqqqqqqqqq" localSheetId="0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2" hidden="1">{"Tab1",#N/A,FALSE,"P";"Tab2",#N/A,FALSE,"P"}</definedName>
    <definedName name="qqqqqqqqqqqqq" localSheetId="19" hidden="1">{"Tab1",#N/A,FALSE,"P";"Tab2",#N/A,FALSE,"P"}</definedName>
    <definedName name="qqqqqqqqqqqqq" localSheetId="20" hidden="1">{"Tab1",#N/A,FALSE,"P";"Tab2",#N/A,FALSE,"P"}</definedName>
    <definedName name="qqqqqqqqqqqqq" localSheetId="21" hidden="1">{"Tab1",#N/A,FALSE,"P";"Tab2",#N/A,FALSE,"P"}</definedName>
    <definedName name="qqqqqqqqqqqqq" localSheetId="22" hidden="1">{"Tab1",#N/A,FALSE,"P";"Tab2",#N/A,FALSE,"P"}</definedName>
    <definedName name="qqqqqqqqqqqqq" localSheetId="16" hidden="1">{"Tab1",#N/A,FALSE,"P";"Tab2",#N/A,FALSE,"P"}</definedName>
    <definedName name="qqqqqqqqqqqqq" localSheetId="17" hidden="1">{"Tab1",#N/A,FALSE,"P";"Tab2",#N/A,FALSE,"P"}</definedName>
    <definedName name="qqqqqqqqqqqqq" localSheetId="18" hidden="1">{"Tab1",#N/A,FALSE,"P";"Tab2",#N/A,FALSE,"P"}</definedName>
    <definedName name="qqqqqqqqqqqqq" hidden="1">{"Tab1",#N/A,FALSE,"P";"Tab2",#N/A,FALSE,"P"}</definedName>
    <definedName name="qrtdata2">'[90]Authnot Prelim'!#REF!</definedName>
    <definedName name="QTAB7">'[89]Quarterly MacroFlow'!#REF!</definedName>
    <definedName name="QTAB7A">'[89]Quarterly MacroFlow'!#REF!</definedName>
    <definedName name="QtrData">'[90]Authnot Prelim'!#REF!</definedName>
    <definedName name="quality">[46]nonopec!$D$400:$AD$423</definedName>
    <definedName name="qw" localSheetId="0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2" hidden="1">{"Riqfin97",#N/A,FALSE,"Tran";"Riqfinpro",#N/A,FALSE,"Tran"}</definedName>
    <definedName name="qw" localSheetId="19" hidden="1">{"Riqfin97",#N/A,FALSE,"Tran";"Riqfinpro",#N/A,FALSE,"Tran"}</definedName>
    <definedName name="qw" localSheetId="20" hidden="1">{"Riqfin97",#N/A,FALSE,"Tran";"Riqfinpro",#N/A,FALSE,"Tran"}</definedName>
    <definedName name="qw" localSheetId="21" hidden="1">{"Riqfin97",#N/A,FALSE,"Tran";"Riqfinpro",#N/A,FALSE,"Tran"}</definedName>
    <definedName name="qw" localSheetId="22" hidden="1">{"Riqfin97",#N/A,FALSE,"Tran";"Riqfinpro",#N/A,FALSE,"Tran"}</definedName>
    <definedName name="qw" localSheetId="16" hidden="1">{"Riqfin97",#N/A,FALSE,"Tran";"Riqfinpro",#N/A,FALSE,"Tran"}</definedName>
    <definedName name="qw" localSheetId="17" hidden="1">{"Riqfin97",#N/A,FALSE,"Tran";"Riqfinpro",#N/A,FALSE,"Tran"}</definedName>
    <definedName name="qw" localSheetId="18" hidden="1">{"Riqfin97",#N/A,FALSE,"Tran";"Riqfinpro",#N/A,FALSE,"Tran"}</definedName>
    <definedName name="qw" hidden="1">{"Riqfin97",#N/A,FALSE,"Tran";"Riqfinpro",#N/A,FALSE,"Tran"}</definedName>
    <definedName name="R_" localSheetId="0">#REF!</definedName>
    <definedName name="R_" localSheetId="1">#REF!</definedName>
    <definedName name="R_" localSheetId="3">#REF!</definedName>
    <definedName name="R_" localSheetId="2">#REF!</definedName>
    <definedName name="R_" localSheetId="19">#REF!</definedName>
    <definedName name="R_" localSheetId="20">#REF!</definedName>
    <definedName name="R_" localSheetId="21">#REF!</definedName>
    <definedName name="R_" localSheetId="17">#REF!</definedName>
    <definedName name="R_" localSheetId="18">#REF!</definedName>
    <definedName name="R_">#REF!</definedName>
    <definedName name="RA" localSheetId="3">#REF!</definedName>
    <definedName name="RA" localSheetId="2">#REF!</definedName>
    <definedName name="RA" localSheetId="19">#REF!</definedName>
    <definedName name="RA" localSheetId="20">#REF!</definedName>
    <definedName name="RA" localSheetId="21">#REF!</definedName>
    <definedName name="RA" localSheetId="17">#REF!</definedName>
    <definedName name="RA" localSheetId="18">#REF!</definedName>
    <definedName name="RA">#REF!</definedName>
    <definedName name="raaesrr" localSheetId="3">#REF!</definedName>
    <definedName name="raaesrr" localSheetId="2">#REF!</definedName>
    <definedName name="raaesrr" localSheetId="19">#REF!</definedName>
    <definedName name="raaesrr" localSheetId="20">#REF!</definedName>
    <definedName name="raaesrr" localSheetId="21">#REF!</definedName>
    <definedName name="raaesrr" localSheetId="17">#REF!</definedName>
    <definedName name="raaesrr" localSheetId="18">#REF!</definedName>
    <definedName name="raaesrr">#REF!</definedName>
    <definedName name="raas" localSheetId="2">#REF!</definedName>
    <definedName name="raas" localSheetId="19">#REF!</definedName>
    <definedName name="raas" localSheetId="20">#REF!</definedName>
    <definedName name="raas" localSheetId="21">#REF!</definedName>
    <definedName name="raas" localSheetId="18">#REF!</definedName>
    <definedName name="raas">#REF!</definedName>
    <definedName name="RD" localSheetId="2">#REF!</definedName>
    <definedName name="RD" localSheetId="19">#REF!</definedName>
    <definedName name="RD" localSheetId="20">#REF!</definedName>
    <definedName name="RD" localSheetId="21">#REF!</definedName>
    <definedName name="RD" localSheetId="18">#REF!</definedName>
    <definedName name="RD">#REF!</definedName>
    <definedName name="RD1A" localSheetId="2">#REF!</definedName>
    <definedName name="RD1A" localSheetId="19">#REF!</definedName>
    <definedName name="RD1A" localSheetId="20">#REF!</definedName>
    <definedName name="RD1A" localSheetId="21">#REF!</definedName>
    <definedName name="RD1A" localSheetId="18">#REF!</definedName>
    <definedName name="RD1A">#REF!</definedName>
    <definedName name="RE" localSheetId="2">#REF!</definedName>
    <definedName name="RE" localSheetId="19">#REF!</definedName>
    <definedName name="RE" localSheetId="20">#REF!</definedName>
    <definedName name="RE" localSheetId="21">#REF!</definedName>
    <definedName name="RE" localSheetId="18">#REF!</definedName>
    <definedName name="RE">#REF!</definedName>
    <definedName name="RED_BOP" localSheetId="18">#REF!</definedName>
    <definedName name="RED_BOP">#REF!</definedName>
    <definedName name="red_cpi" localSheetId="18">#REF!</definedName>
    <definedName name="red_cpi">#REF!</definedName>
    <definedName name="RED_D" localSheetId="18">#REF!</definedName>
    <definedName name="RED_D">#REF!</definedName>
    <definedName name="RED_DS" localSheetId="18">#REF!</definedName>
    <definedName name="RED_DS">#REF!</definedName>
    <definedName name="red_gdp_exp" localSheetId="18">#REF!</definedName>
    <definedName name="red_gdp_exp">#REF!</definedName>
    <definedName name="red_govt_empl" localSheetId="18">#REF!</definedName>
    <definedName name="red_govt_empl">#REF!</definedName>
    <definedName name="RED_NATCPI" localSheetId="18">#REF!</definedName>
    <definedName name="RED_NATCPI">#REF!</definedName>
    <definedName name="RED_TBCPI" localSheetId="18">#REF!</definedName>
    <definedName name="RED_TBCPI">#REF!</definedName>
    <definedName name="RED_TRD" localSheetId="18">#REF!</definedName>
    <definedName name="RED_TRD">#REF!</definedName>
    <definedName name="REF" localSheetId="2">#REF!</definedName>
    <definedName name="REF" localSheetId="19">#REF!</definedName>
    <definedName name="REF" localSheetId="20">#REF!</definedName>
    <definedName name="REF" localSheetId="21">#REF!</definedName>
    <definedName name="REF" localSheetId="18">#REF!</definedName>
    <definedName name="REF">#REF!</definedName>
    <definedName name="REGREOUT" localSheetId="2" hidden="1">#REF!</definedName>
    <definedName name="REGREOUT" localSheetId="19" hidden="1">#REF!</definedName>
    <definedName name="REGREOUT" localSheetId="20" hidden="1">#REF!</definedName>
    <definedName name="REGREOUT" localSheetId="21" hidden="1">#REF!</definedName>
    <definedName name="REGREOUT" localSheetId="18" hidden="1">#REF!</definedName>
    <definedName name="REGREOUT" hidden="1">#REF!</definedName>
    <definedName name="REGREX" localSheetId="2" hidden="1">#REF!</definedName>
    <definedName name="REGREX" localSheetId="19" hidden="1">#REF!</definedName>
    <definedName name="REGREX" localSheetId="20" hidden="1">#REF!</definedName>
    <definedName name="REGREX" localSheetId="21" hidden="1">#REF!</definedName>
    <definedName name="REGREX" localSheetId="18" hidden="1">#REF!</definedName>
    <definedName name="REGREX" hidden="1">#REF!</definedName>
    <definedName name="REGREY" localSheetId="2" hidden="1">#REF!</definedName>
    <definedName name="REGREY" localSheetId="19" hidden="1">#REF!</definedName>
    <definedName name="REGREY" localSheetId="20" hidden="1">#REF!</definedName>
    <definedName name="REGREY" localSheetId="21" hidden="1">#REF!</definedName>
    <definedName name="REGREY" localSheetId="18" hidden="1">#REF!</definedName>
    <definedName name="REGREY" hidden="1">#REF!</definedName>
    <definedName name="rerer" localSheetId="2" hidden="1">#REF!</definedName>
    <definedName name="rerer" localSheetId="19" hidden="1">#REF!</definedName>
    <definedName name="rerer" localSheetId="20" hidden="1">#REF!</definedName>
    <definedName name="rerer" localSheetId="21" hidden="1">#REF!</definedName>
    <definedName name="rerer" localSheetId="18" hidden="1">#REF!</definedName>
    <definedName name="rerer" hidden="1">#REF!</definedName>
    <definedName name="RESERVAS" localSheetId="18">#REF!</definedName>
    <definedName name="RESERVAS">#REF!</definedName>
    <definedName name="RESUMEN" localSheetId="18">'[91]Evolución Deuda Ene-jun 2004'!#REF!</definedName>
    <definedName name="RESUMEN">'[91]Evolución Deuda Ene-jun 2004'!#REF!</definedName>
    <definedName name="RESUMEN2" localSheetId="0">#REF!</definedName>
    <definedName name="RESUMEN2" localSheetId="1">#REF!</definedName>
    <definedName name="RESUMEN2" localSheetId="3">#REF!</definedName>
    <definedName name="RESUMEN2" localSheetId="2">#REF!</definedName>
    <definedName name="RESUMEN2" localSheetId="19">#REF!</definedName>
    <definedName name="RESUMEN2" localSheetId="20">#REF!</definedName>
    <definedName name="RESUMEN2" localSheetId="21">#REF!</definedName>
    <definedName name="RESUMEN2" localSheetId="17">#REF!</definedName>
    <definedName name="RESUMEN2" localSheetId="18">#REF!</definedName>
    <definedName name="RESUMEN2">#REF!</definedName>
    <definedName name="RESUMEN3" localSheetId="3">#REF!</definedName>
    <definedName name="RESUMEN3" localSheetId="2">#REF!</definedName>
    <definedName name="RESUMEN3" localSheetId="19">#REF!</definedName>
    <definedName name="RESUMEN3" localSheetId="20">#REF!</definedName>
    <definedName name="RESUMEN3" localSheetId="21">#REF!</definedName>
    <definedName name="RESUMEN3" localSheetId="17">#REF!</definedName>
    <definedName name="RESUMEN3" localSheetId="18">#REF!</definedName>
    <definedName name="RESUMEN3">#REF!</definedName>
    <definedName name="RESUMEN4" localSheetId="3">#REF!</definedName>
    <definedName name="RESUMEN4" localSheetId="2">#REF!</definedName>
    <definedName name="RESUMEN4" localSheetId="19">#REF!</definedName>
    <definedName name="RESUMEN4" localSheetId="20">#REF!</definedName>
    <definedName name="RESUMEN4" localSheetId="21">#REF!</definedName>
    <definedName name="RESUMEN4" localSheetId="17">#REF!</definedName>
    <definedName name="RESUMEN4" localSheetId="18">#REF!</definedName>
    <definedName name="RESUMEN4">#REF!</definedName>
    <definedName name="RESUMEN5" localSheetId="2">#REF!</definedName>
    <definedName name="RESUMEN5" localSheetId="19">#REF!</definedName>
    <definedName name="RESUMEN5" localSheetId="20">#REF!</definedName>
    <definedName name="RESUMEN5" localSheetId="21">#REF!</definedName>
    <definedName name="RESUMEN5" localSheetId="18">#REF!</definedName>
    <definedName name="RESUMEN5">#REF!</definedName>
    <definedName name="retre" localSheetId="18" hidden="1">'[56]Fax a enviar'!#REF!</definedName>
    <definedName name="retre" hidden="1">'[56]Fax a enviar'!#REF!</definedName>
    <definedName name="rft" localSheetId="0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2" hidden="1">{"Riqfin97",#N/A,FALSE,"Tran";"Riqfinpro",#N/A,FALSE,"Tran"}</definedName>
    <definedName name="rft" localSheetId="19" hidden="1">{"Riqfin97",#N/A,FALSE,"Tran";"Riqfinpro",#N/A,FALSE,"Tran"}</definedName>
    <definedName name="rft" localSheetId="20" hidden="1">{"Riqfin97",#N/A,FALSE,"Tran";"Riqfinpro",#N/A,FALSE,"Tran"}</definedName>
    <definedName name="rft" localSheetId="21" hidden="1">{"Riqfin97",#N/A,FALSE,"Tran";"Riqfinpro",#N/A,FALSE,"Tran"}</definedName>
    <definedName name="rft" localSheetId="22" hidden="1">{"Riqfin97",#N/A,FALSE,"Tran";"Riqfinpro",#N/A,FALSE,"Tran"}</definedName>
    <definedName name="rft" localSheetId="16" hidden="1">{"Riqfin97",#N/A,FALSE,"Tran";"Riqfinpro",#N/A,FALSE,"Tran"}</definedName>
    <definedName name="rft" localSheetId="17" hidden="1">{"Riqfin97",#N/A,FALSE,"Tran";"Riqfinpro",#N/A,FALSE,"Tran"}</definedName>
    <definedName name="rft" localSheetId="18" hidden="1">{"Riqfin97",#N/A,FALSE,"Tran";"Riqfinpro",#N/A,FALSE,"Tran"}</definedName>
    <definedName name="rft" hidden="1">{"Riqfin97",#N/A,FALSE,"Tran";"Riqfinpro",#N/A,FALSE,"Tran"}</definedName>
    <definedName name="rfv" localSheetId="0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2" hidden="1">{"Tab1",#N/A,FALSE,"P";"Tab2",#N/A,FALSE,"P"}</definedName>
    <definedName name="rfv" localSheetId="19" hidden="1">{"Tab1",#N/A,FALSE,"P";"Tab2",#N/A,FALSE,"P"}</definedName>
    <definedName name="rfv" localSheetId="20" hidden="1">{"Tab1",#N/A,FALSE,"P";"Tab2",#N/A,FALSE,"P"}</definedName>
    <definedName name="rfv" localSheetId="21" hidden="1">{"Tab1",#N/A,FALSE,"P";"Tab2",#N/A,FALSE,"P"}</definedName>
    <definedName name="rfv" localSheetId="22" hidden="1">{"Tab1",#N/A,FALSE,"P";"Tab2",#N/A,FALSE,"P"}</definedName>
    <definedName name="rfv" localSheetId="16" hidden="1">{"Tab1",#N/A,FALSE,"P";"Tab2",#N/A,FALSE,"P"}</definedName>
    <definedName name="rfv" localSheetId="17" hidden="1">{"Tab1",#N/A,FALSE,"P";"Tab2",#N/A,FALSE,"P"}</definedName>
    <definedName name="rfv" localSheetId="18" hidden="1">{"Tab1",#N/A,FALSE,"P";"Tab2",#N/A,FALSE,"P"}</definedName>
    <definedName name="rfv" hidden="1">{"Tab1",#N/A,FALSE,"P";"Tab2",#N/A,FALSE,"P"}</definedName>
    <definedName name="rgdfgd" localSheetId="0" hidden="1">#REF!</definedName>
    <definedName name="rgdfgd" localSheetId="1" hidden="1">#REF!</definedName>
    <definedName name="rgdfgd" localSheetId="3" hidden="1">#REF!</definedName>
    <definedName name="rgdfgd" localSheetId="2" hidden="1">#REF!</definedName>
    <definedName name="rgdfgd" localSheetId="19" hidden="1">#REF!</definedName>
    <definedName name="rgdfgd" localSheetId="20" hidden="1">#REF!</definedName>
    <definedName name="rgdfgd" localSheetId="21" hidden="1">#REF!</definedName>
    <definedName name="rgdfgd" localSheetId="17" hidden="1">#REF!</definedName>
    <definedName name="rgdfgd" localSheetId="18" hidden="1">#REF!</definedName>
    <definedName name="rgdfgd" hidden="1">#REF!</definedName>
    <definedName name="rgz\dsf">#N/A</definedName>
    <definedName name="ri" localSheetId="0" hidden="1">#REF!</definedName>
    <definedName name="ri" localSheetId="1" hidden="1">#REF!</definedName>
    <definedName name="ri" localSheetId="3" hidden="1">#REF!</definedName>
    <definedName name="ri" localSheetId="2" hidden="1">#REF!</definedName>
    <definedName name="ri" localSheetId="19" hidden="1">#REF!</definedName>
    <definedName name="ri" localSheetId="20" hidden="1">#REF!</definedName>
    <definedName name="ri" localSheetId="21" hidden="1">#REF!</definedName>
    <definedName name="ri" localSheetId="17" hidden="1">#REF!</definedName>
    <definedName name="ri" localSheetId="18" hidden="1">#REF!</definedName>
    <definedName name="ri" hidden="1">#REF!</definedName>
    <definedName name="right" localSheetId="0">#REF!</definedName>
    <definedName name="right" localSheetId="1">#REF!</definedName>
    <definedName name="right" localSheetId="3">#REF!</definedName>
    <definedName name="right" localSheetId="2">#REF!</definedName>
    <definedName name="right" localSheetId="18">#REF!</definedName>
    <definedName name="right">#REF!</definedName>
    <definedName name="RIN" localSheetId="3">#REF!</definedName>
    <definedName name="RIN" localSheetId="18">#REF!</definedName>
    <definedName name="RIN">#REF!</definedName>
    <definedName name="rindex" localSheetId="18">#REF!</definedName>
    <definedName name="rindex">#REF!</definedName>
    <definedName name="rngErrorSort">[67]ErrCheck!$A$4</definedName>
    <definedName name="rngLastSave">[67]Main!$G$19</definedName>
    <definedName name="rngLastSent">[67]Main!$G$18</definedName>
    <definedName name="rngLastUpdate">[67]Links!$D$2</definedName>
    <definedName name="rngNeedsUpdate">[67]Links!$E$2</definedName>
    <definedName name="rngQuestChecked">[67]ErrCheck!$A$3</definedName>
    <definedName name="ROS">#N/A</definedName>
    <definedName name="Rows_Table">#REF!</definedName>
    <definedName name="RR" localSheetId="0">#REF!</definedName>
    <definedName name="RR" localSheetId="1">#REF!</definedName>
    <definedName name="RR" localSheetId="3">#REF!</definedName>
    <definedName name="RR" localSheetId="2">#REF!</definedName>
    <definedName name="RR" localSheetId="19">#REF!</definedName>
    <definedName name="RR" localSheetId="20">#REF!</definedName>
    <definedName name="RR" localSheetId="21">#REF!</definedName>
    <definedName name="RR" localSheetId="17">#REF!</definedName>
    <definedName name="RR" localSheetId="18">#REF!</definedName>
    <definedName name="RR">#REF!</definedName>
    <definedName name="rrasrra" localSheetId="3">#REF!</definedName>
    <definedName name="rrasrra" localSheetId="2">#REF!</definedName>
    <definedName name="rrasrra" localSheetId="19">#REF!</definedName>
    <definedName name="rrasrra" localSheetId="20">#REF!</definedName>
    <definedName name="rrasrra" localSheetId="21">#REF!</definedName>
    <definedName name="rrasrra" localSheetId="17">#REF!</definedName>
    <definedName name="rrasrra" localSheetId="18">#REF!</definedName>
    <definedName name="rrasrra">#REF!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2" hidden="1">{"Riqfin97",#N/A,FALSE,"Tran";"Riqfinpro",#N/A,FALSE,"Tran"}</definedName>
    <definedName name="rrr" localSheetId="19" hidden="1">{"Riqfin97",#N/A,FALSE,"Tran";"Riqfinpro",#N/A,FALSE,"Tran"}</definedName>
    <definedName name="rrr" localSheetId="20" hidden="1">{"Riqfin97",#N/A,FALSE,"Tran";"Riqfinpro",#N/A,FALSE,"Tran"}</definedName>
    <definedName name="rrr" localSheetId="21" hidden="1">{"Riqfin97",#N/A,FALSE,"Tran";"Riqfinpro",#N/A,FALSE,"Tran"}</definedName>
    <definedName name="rrr" localSheetId="22" hidden="1">{"Riqfin97",#N/A,FALSE,"Tran";"Riqfinpro",#N/A,FALSE,"Tran"}</definedName>
    <definedName name="rrr" localSheetId="16" hidden="1">{"Riqfin97",#N/A,FALSE,"Tran";"Riqfinpro",#N/A,FALSE,"Tran"}</definedName>
    <definedName name="rrr" localSheetId="17" hidden="1">{"Riqfin97",#N/A,FALSE,"Tran";"Riqfinpro",#N/A,FALSE,"Tran"}</definedName>
    <definedName name="rrr" localSheetId="18" hidden="1">{"Riqfin97",#N/A,FALSE,"Tran";"Riqfinpro",#N/A,FALSE,"Tran"}</definedName>
    <definedName name="rrr" hidden="1">{"Riqfin97",#N/A,FALSE,"Tran";"Riqfinpro",#N/A,FALSE,"Tran"}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0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2" hidden="1">{"Tab1",#N/A,FALSE,"P";"Tab2",#N/A,FALSE,"P"}</definedName>
    <definedName name="rrrrrr" localSheetId="19" hidden="1">{"Tab1",#N/A,FALSE,"P";"Tab2",#N/A,FALSE,"P"}</definedName>
    <definedName name="rrrrrr" localSheetId="20" hidden="1">{"Tab1",#N/A,FALSE,"P";"Tab2",#N/A,FALSE,"P"}</definedName>
    <definedName name="rrrrrr" localSheetId="21" hidden="1">{"Tab1",#N/A,FALSE,"P";"Tab2",#N/A,FALSE,"P"}</definedName>
    <definedName name="rrrrrr" localSheetId="22" hidden="1">{"Tab1",#N/A,FALSE,"P";"Tab2",#N/A,FALSE,"P"}</definedName>
    <definedName name="rrrrrr" localSheetId="16" hidden="1">{"Tab1",#N/A,FALSE,"P";"Tab2",#N/A,FALSE,"P"}</definedName>
    <definedName name="rrrrrr" localSheetId="17" hidden="1">{"Tab1",#N/A,FALSE,"P";"Tab2",#N/A,FALSE,"P"}</definedName>
    <definedName name="rrrrrr" localSheetId="18" hidden="1">{"Tab1",#N/A,FALSE,"P";"Tab2",#N/A,FALSE,"P"}</definedName>
    <definedName name="rrrrrr" hidden="1">{"Tab1",#N/A,FALSE,"P";"Tab2",#N/A,FALSE,"P"}</definedName>
    <definedName name="rrrrrrr" localSheetId="0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2" hidden="1">{"Tab1",#N/A,FALSE,"P";"Tab2",#N/A,FALSE,"P"}</definedName>
    <definedName name="rrrrrrr" localSheetId="19" hidden="1">{"Tab1",#N/A,FALSE,"P";"Tab2",#N/A,FALSE,"P"}</definedName>
    <definedName name="rrrrrrr" localSheetId="20" hidden="1">{"Tab1",#N/A,FALSE,"P";"Tab2",#N/A,FALSE,"P"}</definedName>
    <definedName name="rrrrrrr" localSheetId="21" hidden="1">{"Tab1",#N/A,FALSE,"P";"Tab2",#N/A,FALSE,"P"}</definedName>
    <definedName name="rrrrrrr" localSheetId="22" hidden="1">{"Tab1",#N/A,FALSE,"P";"Tab2",#N/A,FALSE,"P"}</definedName>
    <definedName name="rrrrrrr" localSheetId="16" hidden="1">{"Tab1",#N/A,FALSE,"P";"Tab2",#N/A,FALSE,"P"}</definedName>
    <definedName name="rrrrrrr" localSheetId="17" hidden="1">{"Tab1",#N/A,FALSE,"P";"Tab2",#N/A,FALSE,"P"}</definedName>
    <definedName name="rrrrrrr" localSheetId="18" hidden="1">{"Tab1",#N/A,FALSE,"P";"Tab2",#N/A,FALSE,"P"}</definedName>
    <definedName name="rrrrrrr" hidden="1">{"Tab1",#N/A,FALSE,"P";"Tab2",#N/A,FALSE,"P"}</definedName>
    <definedName name="rrrrrrrrrrrrr" localSheetId="0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2" hidden="1">{"Tab1",#N/A,FALSE,"P";"Tab2",#N/A,FALSE,"P"}</definedName>
    <definedName name="rrrrrrrrrrrrr" localSheetId="19" hidden="1">{"Tab1",#N/A,FALSE,"P";"Tab2",#N/A,FALSE,"P"}</definedName>
    <definedName name="rrrrrrrrrrrrr" localSheetId="20" hidden="1">{"Tab1",#N/A,FALSE,"P";"Tab2",#N/A,FALSE,"P"}</definedName>
    <definedName name="rrrrrrrrrrrrr" localSheetId="21" hidden="1">{"Tab1",#N/A,FALSE,"P";"Tab2",#N/A,FALSE,"P"}</definedName>
    <definedName name="rrrrrrrrrrrrr" localSheetId="22" hidden="1">{"Tab1",#N/A,FALSE,"P";"Tab2",#N/A,FALSE,"P"}</definedName>
    <definedName name="rrrrrrrrrrrrr" localSheetId="16" hidden="1">{"Tab1",#N/A,FALSE,"P";"Tab2",#N/A,FALSE,"P"}</definedName>
    <definedName name="rrrrrrrrrrrrr" localSheetId="17" hidden="1">{"Tab1",#N/A,FALSE,"P";"Tab2",#N/A,FALSE,"P"}</definedName>
    <definedName name="rrrrrrrrrrrrr" localSheetId="18" hidden="1">{"Tab1",#N/A,FALSE,"P";"Tab2",#N/A,FALSE,"P"}</definedName>
    <definedName name="rrrrrrrrrrrrr" hidden="1">{"Tab1",#N/A,FALSE,"P";"Tab2",#N/A,FALSE,"P"}</definedName>
    <definedName name="RS" localSheetId="0">#REF!</definedName>
    <definedName name="RS" localSheetId="1">#REF!</definedName>
    <definedName name="RS" localSheetId="3">#REF!</definedName>
    <definedName name="RS" localSheetId="2">#REF!</definedName>
    <definedName name="RS" localSheetId="19">#REF!</definedName>
    <definedName name="RS" localSheetId="20">#REF!</definedName>
    <definedName name="RS" localSheetId="21">#REF!</definedName>
    <definedName name="RS" localSheetId="17">#REF!</definedName>
    <definedName name="RS" localSheetId="18">#REF!</definedName>
    <definedName name="RS">#REF!</definedName>
    <definedName name="RS1A" localSheetId="3">#REF!</definedName>
    <definedName name="RS1A" localSheetId="2">#REF!</definedName>
    <definedName name="RS1A" localSheetId="19">#REF!</definedName>
    <definedName name="RS1A" localSheetId="20">#REF!</definedName>
    <definedName name="RS1A" localSheetId="21">#REF!</definedName>
    <definedName name="RS1A" localSheetId="17">#REF!</definedName>
    <definedName name="RS1A" localSheetId="18">#REF!</definedName>
    <definedName name="RS1A">#REF!</definedName>
    <definedName name="RSB" localSheetId="3">#REF!</definedName>
    <definedName name="RSB" localSheetId="18">#REF!</definedName>
    <definedName name="RSB">#REF!</definedName>
    <definedName name="RSB_AHAP_40R" localSheetId="18">#REF!</definedName>
    <definedName name="RSB_AHAP_40R">#REF!</definedName>
    <definedName name="RSB_Bcos_Des_40R" localSheetId="18">#REF!</definedName>
    <definedName name="RSB_Bcos_Des_40R">#REF!</definedName>
    <definedName name="RSB_SOCFIN_40R" localSheetId="18">#REF!</definedName>
    <definedName name="RSB_SOCFIN_40R">#REF!</definedName>
    <definedName name="rt" localSheetId="0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2" hidden="1">{"Minpmon",#N/A,FALSE,"Monthinput"}</definedName>
    <definedName name="rt" localSheetId="19" hidden="1">{"Minpmon",#N/A,FALSE,"Monthinput"}</definedName>
    <definedName name="rt" localSheetId="20" hidden="1">{"Minpmon",#N/A,FALSE,"Monthinput"}</definedName>
    <definedName name="rt" localSheetId="21" hidden="1">{"Minpmon",#N/A,FALSE,"Monthinput"}</definedName>
    <definedName name="rt" localSheetId="22" hidden="1">{"Minpmon",#N/A,FALSE,"Monthinput"}</definedName>
    <definedName name="rt" localSheetId="16" hidden="1">{"Minpmon",#N/A,FALSE,"Monthinput"}</definedName>
    <definedName name="rt" localSheetId="17" hidden="1">{"Minpmon",#N/A,FALSE,"Monthinput"}</definedName>
    <definedName name="rt" localSheetId="18" hidden="1">{"Minpmon",#N/A,FALSE,"Monthinput"}</definedName>
    <definedName name="rt" hidden="1">{"Minpmon",#N/A,FALSE,"Monthinput"}</definedName>
    <definedName name="rte" localSheetId="0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2" hidden="1">{"Riqfin97",#N/A,FALSE,"Tran";"Riqfinpro",#N/A,FALSE,"Tran"}</definedName>
    <definedName name="rte" localSheetId="19" hidden="1">{"Riqfin97",#N/A,FALSE,"Tran";"Riqfinpro",#N/A,FALSE,"Tran"}</definedName>
    <definedName name="rte" localSheetId="20" hidden="1">{"Riqfin97",#N/A,FALSE,"Tran";"Riqfinpro",#N/A,FALSE,"Tran"}</definedName>
    <definedName name="rte" localSheetId="21" hidden="1">{"Riqfin97",#N/A,FALSE,"Tran";"Riqfinpro",#N/A,FALSE,"Tran"}</definedName>
    <definedName name="rte" localSheetId="22" hidden="1">{"Riqfin97",#N/A,FALSE,"Tran";"Riqfinpro",#N/A,FALSE,"Tran"}</definedName>
    <definedName name="rte" localSheetId="16" hidden="1">{"Riqfin97",#N/A,FALSE,"Tran";"Riqfinpro",#N/A,FALSE,"Tran"}</definedName>
    <definedName name="rte" localSheetId="17" hidden="1">{"Riqfin97",#N/A,FALSE,"Tran";"Riqfinpro",#N/A,FALSE,"Tran"}</definedName>
    <definedName name="rte" localSheetId="18" hidden="1">{"Riqfin97",#N/A,FALSE,"Tran";"Riqfinpro",#N/A,FALSE,"Tran"}</definedName>
    <definedName name="rte" hidden="1">{"Riqfin97",#N/A,FALSE,"Tran";"Riqfinpro",#N/A,FALSE,"Tran"}</definedName>
    <definedName name="rtre" localSheetId="0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2" hidden="1">{"Main Economic Indicators",#N/A,FALSE,"C"}</definedName>
    <definedName name="rtre" localSheetId="19" hidden="1">{"Main Economic Indicators",#N/A,FALSE,"C"}</definedName>
    <definedName name="rtre" localSheetId="20" hidden="1">{"Main Economic Indicators",#N/A,FALSE,"C"}</definedName>
    <definedName name="rtre" localSheetId="21" hidden="1">{"Main Economic Indicators",#N/A,FALSE,"C"}</definedName>
    <definedName name="rtre" localSheetId="22" hidden="1">{"Main Economic Indicators",#N/A,FALSE,"C"}</definedName>
    <definedName name="rtre" localSheetId="16" hidden="1">{"Main Economic Indicators",#N/A,FALSE,"C"}</definedName>
    <definedName name="rtre" localSheetId="17" hidden="1">{"Main Economic Indicators",#N/A,FALSE,"C"}</definedName>
    <definedName name="rtre" localSheetId="18" hidden="1">{"Main Economic Indicators",#N/A,FALSE,"C"}</definedName>
    <definedName name="rtre" hidden="1">{"Main Economic Indicators",#N/A,FALSE,"C"}</definedName>
    <definedName name="rtre1" localSheetId="0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2" hidden="1">{"Main Economic Indicators",#N/A,FALSE,"C"}</definedName>
    <definedName name="rtre1" localSheetId="19" hidden="1">{"Main Economic Indicators",#N/A,FALSE,"C"}</definedName>
    <definedName name="rtre1" localSheetId="20" hidden="1">{"Main Economic Indicators",#N/A,FALSE,"C"}</definedName>
    <definedName name="rtre1" localSheetId="21" hidden="1">{"Main Economic Indicators",#N/A,FALSE,"C"}</definedName>
    <definedName name="rtre1" localSheetId="22" hidden="1">{"Main Economic Indicators",#N/A,FALSE,"C"}</definedName>
    <definedName name="rtre1" localSheetId="16" hidden="1">{"Main Economic Indicators",#N/A,FALSE,"C"}</definedName>
    <definedName name="rtre1" localSheetId="17" hidden="1">{"Main Economic Indicators",#N/A,FALSE,"C"}</definedName>
    <definedName name="rtre1" localSheetId="18" hidden="1">{"Main Economic Indicators",#N/A,FALSE,"C"}</definedName>
    <definedName name="rtre1" hidden="1">{"Main Economic Indicators",#N/A,FALSE,"C"}</definedName>
    <definedName name="rty" localSheetId="0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2" hidden="1">{"Riqfin97",#N/A,FALSE,"Tran";"Riqfinpro",#N/A,FALSE,"Tran"}</definedName>
    <definedName name="rty" localSheetId="19" hidden="1">{"Riqfin97",#N/A,FALSE,"Tran";"Riqfinpro",#N/A,FALSE,"Tran"}</definedName>
    <definedName name="rty" localSheetId="20" hidden="1">{"Riqfin97",#N/A,FALSE,"Tran";"Riqfinpro",#N/A,FALSE,"Tran"}</definedName>
    <definedName name="rty" localSheetId="21" hidden="1">{"Riqfin97",#N/A,FALSE,"Tran";"Riqfinpro",#N/A,FALSE,"Tran"}</definedName>
    <definedName name="rty" localSheetId="22" hidden="1">{"Riqfin97",#N/A,FALSE,"Tran";"Riqfinpro",#N/A,FALSE,"Tran"}</definedName>
    <definedName name="rty" localSheetId="16" hidden="1">{"Riqfin97",#N/A,FALSE,"Tran";"Riqfinpro",#N/A,FALSE,"Tran"}</definedName>
    <definedName name="rty" localSheetId="17" hidden="1">{"Riqfin97",#N/A,FALSE,"Tran";"Riqfinpro",#N/A,FALSE,"Tran"}</definedName>
    <definedName name="rty" localSheetId="18" hidden="1">{"Riqfin97",#N/A,FALSE,"Tran";"Riqfinpro",#N/A,FALSE,"Tran"}</definedName>
    <definedName name="rty" hidden="1">{"Riqfin97",#N/A,FALSE,"Tran";"Riqfinpro",#N/A,FALSE,"Tran"}</definedName>
    <definedName name="RUIZ" localSheetId="0">#REF!</definedName>
    <definedName name="RUIZ" localSheetId="1">#REF!</definedName>
    <definedName name="RUIZ" localSheetId="3">#REF!</definedName>
    <definedName name="RUIZ" localSheetId="2">#REF!</definedName>
    <definedName name="RUIZ" localSheetId="19">#REF!</definedName>
    <definedName name="RUIZ" localSheetId="20">#REF!</definedName>
    <definedName name="RUIZ" localSheetId="21">#REF!</definedName>
    <definedName name="RUIZ" localSheetId="17">#REF!</definedName>
    <definedName name="RUIZ" localSheetId="18">#REF!</definedName>
    <definedName name="RUIZ">#REF!</definedName>
    <definedName name="Rwvu.PLA2." localSheetId="0" hidden="1">'[39]COP FED'!#REF!</definedName>
    <definedName name="Rwvu.PLA2." localSheetId="1" hidden="1">'[39]COP FED'!#REF!</definedName>
    <definedName name="Rwvu.PLA2." localSheetId="3" hidden="1">'[39]COP FED'!#REF!</definedName>
    <definedName name="Rwvu.PLA2." localSheetId="2" hidden="1">'[39]COP FED'!#REF!</definedName>
    <definedName name="Rwvu.PLA2." localSheetId="19" hidden="1">'[40]COP FED'!#REF!</definedName>
    <definedName name="Rwvu.PLA2." localSheetId="20" hidden="1">'[40]COP FED'!#REF!</definedName>
    <definedName name="Rwvu.PLA2." localSheetId="21" hidden="1">'[40]COP FED'!#REF!</definedName>
    <definedName name="Rwvu.PLA2." localSheetId="17" hidden="1">'[39]COP FED'!#REF!</definedName>
    <definedName name="Rwvu.PLA2." hidden="1">'[39]COP FED'!#REF!</definedName>
    <definedName name="rx" localSheetId="0" hidden="1">#REF!</definedName>
    <definedName name="rx" localSheetId="1" hidden="1">#REF!</definedName>
    <definedName name="rx" localSheetId="3" hidden="1">#REF!</definedName>
    <definedName name="rx" localSheetId="2" hidden="1">#REF!</definedName>
    <definedName name="rx" localSheetId="19" hidden="1">#REF!</definedName>
    <definedName name="rx" localSheetId="20" hidden="1">#REF!</definedName>
    <definedName name="rx" localSheetId="21" hidden="1">#REF!</definedName>
    <definedName name="rx" localSheetId="17" hidden="1">#REF!</definedName>
    <definedName name="rx" localSheetId="18" hidden="1">#REF!</definedName>
    <definedName name="rx" hidden="1">#REF!</definedName>
    <definedName name="s" localSheetId="0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2" hidden="1">{"Tab1",#N/A,FALSE,"P";"Tab2",#N/A,FALSE,"P"}</definedName>
    <definedName name="s" localSheetId="19" hidden="1">{"Tab1",#N/A,FALSE,"P";"Tab2",#N/A,FALSE,"P"}</definedName>
    <definedName name="s" localSheetId="20" hidden="1">{"Tab1",#N/A,FALSE,"P";"Tab2",#N/A,FALSE,"P"}</definedName>
    <definedName name="s" localSheetId="21" hidden="1">{"Tab1",#N/A,FALSE,"P";"Tab2",#N/A,FALSE,"P"}</definedName>
    <definedName name="s" localSheetId="22" hidden="1">{"Tab1",#N/A,FALSE,"P";"Tab2",#N/A,FALSE,"P"}</definedName>
    <definedName name="s" localSheetId="16" hidden="1">{"Tab1",#N/A,FALSE,"P";"Tab2",#N/A,FALSE,"P"}</definedName>
    <definedName name="s" localSheetId="17" hidden="1">{"Tab1",#N/A,FALSE,"P";"Tab2",#N/A,FALSE,"P"}</definedName>
    <definedName name="s" localSheetId="18" hidden="1">{"Tab1",#N/A,FALSE,"P";"Tab2",#N/A,FALSE,"P"}</definedName>
    <definedName name="s" hidden="1">{"Tab1",#N/A,FALSE,"P";"Tab2",#N/A,FALSE,"P"}</definedName>
    <definedName name="S_" localSheetId="0">#REF!</definedName>
    <definedName name="S_" localSheetId="1">#REF!</definedName>
    <definedName name="S_" localSheetId="3">#REF!</definedName>
    <definedName name="S_" localSheetId="2">#REF!</definedName>
    <definedName name="S_" localSheetId="19">#REF!</definedName>
    <definedName name="S_" localSheetId="20">#REF!</definedName>
    <definedName name="S_" localSheetId="21">#REF!</definedName>
    <definedName name="S_" localSheetId="17">#REF!</definedName>
    <definedName name="S_" localSheetId="18">#REF!</definedName>
    <definedName name="S_">#REF!</definedName>
    <definedName name="S_1A" localSheetId="3">#REF!</definedName>
    <definedName name="S_1A" localSheetId="2">#REF!</definedName>
    <definedName name="S_1A" localSheetId="19">#REF!</definedName>
    <definedName name="S_1A" localSheetId="20">#REF!</definedName>
    <definedName name="S_1A" localSheetId="21">#REF!</definedName>
    <definedName name="S_1A" localSheetId="17">#REF!</definedName>
    <definedName name="S_1A" localSheetId="18">#REF!</definedName>
    <definedName name="S_1A">#REF!</definedName>
    <definedName name="SA_Tab" localSheetId="3">#REF!</definedName>
    <definedName name="SA_Tab" localSheetId="18">#REF!</definedName>
    <definedName name="SA_Tab">#REF!</definedName>
    <definedName name="sad" localSheetId="0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2" hidden="1">{"Riqfin97",#N/A,FALSE,"Tran";"Riqfinpro",#N/A,FALSE,"Tran"}</definedName>
    <definedName name="sad" localSheetId="19" hidden="1">{"Riqfin97",#N/A,FALSE,"Tran";"Riqfinpro",#N/A,FALSE,"Tran"}</definedName>
    <definedName name="sad" localSheetId="20" hidden="1">{"Riqfin97",#N/A,FALSE,"Tran";"Riqfinpro",#N/A,FALSE,"Tran"}</definedName>
    <definedName name="sad" localSheetId="21" hidden="1">{"Riqfin97",#N/A,FALSE,"Tran";"Riqfinpro",#N/A,FALSE,"Tran"}</definedName>
    <definedName name="sad" localSheetId="22" hidden="1">{"Riqfin97",#N/A,FALSE,"Tran";"Riqfinpro",#N/A,FALSE,"Tran"}</definedName>
    <definedName name="sad" localSheetId="16" hidden="1">{"Riqfin97",#N/A,FALSE,"Tran";"Riqfinpro",#N/A,FALSE,"Tran"}</definedName>
    <definedName name="sad" localSheetId="17" hidden="1">{"Riqfin97",#N/A,FALSE,"Tran";"Riqfinpro",#N/A,FALSE,"Tran"}</definedName>
    <definedName name="sad" localSheetId="18" hidden="1">{"Riqfin97",#N/A,FALSE,"Tran";"Riqfinpro",#N/A,FALSE,"Tran"}</definedName>
    <definedName name="sad" hidden="1">{"Riqfin97",#N/A,FALSE,"Tran";"Riqfinpro",#N/A,FALSE,"Tran"}</definedName>
    <definedName name="SAR" localSheetId="0">#REF!</definedName>
    <definedName name="SAR" localSheetId="1">#REF!</definedName>
    <definedName name="SAR" localSheetId="3">#REF!</definedName>
    <definedName name="SAR" localSheetId="2">#REF!</definedName>
    <definedName name="SAR" localSheetId="19">#REF!</definedName>
    <definedName name="SAR" localSheetId="20">#REF!</definedName>
    <definedName name="SAR" localSheetId="21">#REF!</definedName>
    <definedName name="SAR" localSheetId="17">#REF!</definedName>
    <definedName name="SAR" localSheetId="18">#REF!</definedName>
    <definedName name="SAR">#REF!</definedName>
    <definedName name="Scale" localSheetId="3">#REF!</definedName>
    <definedName name="Scale" localSheetId="2">#REF!</definedName>
    <definedName name="Scale" localSheetId="19">#REF!</definedName>
    <definedName name="Scale" localSheetId="20">#REF!</definedName>
    <definedName name="Scale" localSheetId="21">#REF!</definedName>
    <definedName name="Scale" localSheetId="17">#REF!</definedName>
    <definedName name="Scale" localSheetId="18">#REF!</definedName>
    <definedName name="Scale">#REF!</definedName>
    <definedName name="ScaleLabel" localSheetId="3">#REF!</definedName>
    <definedName name="ScaleLabel" localSheetId="2">#REF!</definedName>
    <definedName name="ScaleLabel" localSheetId="19">#REF!</definedName>
    <definedName name="ScaleLabel" localSheetId="20">#REF!</definedName>
    <definedName name="ScaleLabel" localSheetId="21">#REF!</definedName>
    <definedName name="ScaleLabel" localSheetId="17">#REF!</definedName>
    <definedName name="ScaleLabel" localSheetId="18">#REF!</definedName>
    <definedName name="ScaleLabel">#REF!</definedName>
    <definedName name="ScaleMultiplier" localSheetId="2">#REF!</definedName>
    <definedName name="ScaleMultiplier" localSheetId="19">#REF!</definedName>
    <definedName name="ScaleMultiplier" localSheetId="20">#REF!</definedName>
    <definedName name="ScaleMultiplier" localSheetId="21">#REF!</definedName>
    <definedName name="ScaleMultiplier" localSheetId="18">#REF!</definedName>
    <definedName name="ScaleMultiplier">#REF!</definedName>
    <definedName name="ScaleType" localSheetId="2">#REF!</definedName>
    <definedName name="ScaleType" localSheetId="19">#REF!</definedName>
    <definedName name="ScaleType" localSheetId="20">#REF!</definedName>
    <definedName name="ScaleType" localSheetId="21">#REF!</definedName>
    <definedName name="ScaleType" localSheetId="18">#REF!</definedName>
    <definedName name="ScaleType">#REF!</definedName>
    <definedName name="SCHILL" localSheetId="2">#REF!</definedName>
    <definedName name="SCHILL" localSheetId="19">#REF!</definedName>
    <definedName name="SCHILL" localSheetId="20">#REF!</definedName>
    <definedName name="SCHILL" localSheetId="21">#REF!</definedName>
    <definedName name="SCHILL" localSheetId="18">#REF!</definedName>
    <definedName name="SCHILL">#REF!</definedName>
    <definedName name="SCHILL1" localSheetId="2">#REF!</definedName>
    <definedName name="SCHILL1" localSheetId="19">#REF!</definedName>
    <definedName name="SCHILL1" localSheetId="20">#REF!</definedName>
    <definedName name="SCHILL1" localSheetId="21">#REF!</definedName>
    <definedName name="SCHILL1" localSheetId="18">#REF!</definedName>
    <definedName name="SCHILL1">#REF!</definedName>
    <definedName name="SCOTT1" localSheetId="2">#REF!</definedName>
    <definedName name="SCOTT1" localSheetId="19">#REF!</definedName>
    <definedName name="SCOTT1" localSheetId="20">#REF!</definedName>
    <definedName name="SCOTT1" localSheetId="21">#REF!</definedName>
    <definedName name="SCOTT1" localSheetId="18">#REF!</definedName>
    <definedName name="SCOTT1">#REF!</definedName>
    <definedName name="sd" localSheetId="2">#REF!</definedName>
    <definedName name="sd" localSheetId="19">#REF!</definedName>
    <definedName name="sd" localSheetId="20">#REF!</definedName>
    <definedName name="sd" localSheetId="21">#REF!</definedName>
    <definedName name="sd" localSheetId="18">#REF!</definedName>
    <definedName name="sd">#REF!</definedName>
    <definedName name="sdfsdfsdfsd" localSheetId="0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2" hidden="1">{"Riqfin97",#N/A,FALSE,"Tran";"Riqfinpro",#N/A,FALSE,"Tran"}</definedName>
    <definedName name="sdfsdfsdfsd" localSheetId="19" hidden="1">{"Riqfin97",#N/A,FALSE,"Tran";"Riqfinpro",#N/A,FALSE,"Tran"}</definedName>
    <definedName name="sdfsdfsdfsd" localSheetId="20" hidden="1">{"Riqfin97",#N/A,FALSE,"Tran";"Riqfinpro",#N/A,FALSE,"Tran"}</definedName>
    <definedName name="sdfsdfsdfsd" localSheetId="21" hidden="1">{"Riqfin97",#N/A,FALSE,"Tran";"Riqfinpro",#N/A,FALSE,"Tran"}</definedName>
    <definedName name="sdfsdfsdfsd" localSheetId="22" hidden="1">{"Riqfin97",#N/A,FALSE,"Tran";"Riqfinpro",#N/A,FALSE,"Tran"}</definedName>
    <definedName name="sdfsdfsdfsd" localSheetId="16" hidden="1">{"Riqfin97",#N/A,FALSE,"Tran";"Riqfinpro",#N/A,FALSE,"Tran"}</definedName>
    <definedName name="sdfsdfsdfsd" localSheetId="17" hidden="1">{"Riqfin97",#N/A,FALSE,"Tran";"Riqfinpro",#N/A,FALSE,"Tran"}</definedName>
    <definedName name="sdfsdfsdfsd" localSheetId="18" hidden="1">{"Riqfin97",#N/A,FALSE,"Tran";"Riqfinpro",#N/A,FALSE,"Tran"}</definedName>
    <definedName name="sdfsdfsdfsd" hidden="1">{"Riqfin97",#N/A,FALSE,"Tran";"Riqfinpro",#N/A,FALSE,"Tran"}</definedName>
    <definedName name="sds_gdp_exp_lari">#REF!</definedName>
    <definedName name="sds_gdp_origin" localSheetId="0">#REF!</definedName>
    <definedName name="sds_gdp_origin" localSheetId="1">#REF!</definedName>
    <definedName name="sds_gdp_origin" localSheetId="3">#REF!</definedName>
    <definedName name="sds_gdp_origin" localSheetId="2">#REF!</definedName>
    <definedName name="sds_gdp_origin" localSheetId="18">#REF!</definedName>
    <definedName name="sds_gdp_origin">#REF!</definedName>
    <definedName name="sds_gpd_exp_gdp" localSheetId="0">#REF!</definedName>
    <definedName name="sds_gpd_exp_gdp" localSheetId="1">#REF!</definedName>
    <definedName name="sds_gpd_exp_gdp" localSheetId="3">#REF!</definedName>
    <definedName name="sds_gpd_exp_gdp" localSheetId="2">#REF!</definedName>
    <definedName name="sds_gpd_exp_gdp" localSheetId="18">#REF!</definedName>
    <definedName name="sds_gpd_exp_gdp">#REF!</definedName>
    <definedName name="sdsd" localSheetId="0" hidden="1">'[56]Fax a enviar'!#REF!</definedName>
    <definedName name="sdsd" localSheetId="1" hidden="1">'[56]Fax a enviar'!#REF!</definedName>
    <definedName name="sdsd" localSheetId="3" hidden="1">'[56]Fax a enviar'!#REF!</definedName>
    <definedName name="sdsd" localSheetId="2" hidden="1">'[56]Fax a enviar'!#REF!</definedName>
    <definedName name="sdsd" localSheetId="18" hidden="1">'[56]Fax a enviar'!#REF!</definedName>
    <definedName name="sdsd" hidden="1">'[56]Fax a enviar'!#REF!</definedName>
    <definedName name="sdsds" localSheetId="0" hidden="1">#REF!</definedName>
    <definedName name="sdsds" localSheetId="1" hidden="1">#REF!</definedName>
    <definedName name="sdsds" localSheetId="3" hidden="1">#REF!</definedName>
    <definedName name="sdsds" localSheetId="2" hidden="1">#REF!</definedName>
    <definedName name="sdsds" localSheetId="19" hidden="1">#REF!</definedName>
    <definedName name="sdsds" localSheetId="20" hidden="1">#REF!</definedName>
    <definedName name="sdsds" localSheetId="21" hidden="1">#REF!</definedName>
    <definedName name="sdsds" localSheetId="17" hidden="1">#REF!</definedName>
    <definedName name="sdsds" localSheetId="18" hidden="1">#REF!</definedName>
    <definedName name="sdsds" hidden="1">#REF!</definedName>
    <definedName name="SEK" localSheetId="3">#REF!</definedName>
    <definedName name="SEK" localSheetId="2">#REF!</definedName>
    <definedName name="SEK" localSheetId="19">#REF!</definedName>
    <definedName name="SEK" localSheetId="20">#REF!</definedName>
    <definedName name="SEK" localSheetId="21">#REF!</definedName>
    <definedName name="SEK" localSheetId="17">#REF!</definedName>
    <definedName name="SEK" localSheetId="18">#REF!</definedName>
    <definedName name="SEK">#REF!</definedName>
    <definedName name="sencount" hidden="1">2</definedName>
    <definedName name="ser" localSheetId="0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2" hidden="1">{"Riqfin97",#N/A,FALSE,"Tran";"Riqfinpro",#N/A,FALSE,"Tran"}</definedName>
    <definedName name="ser" localSheetId="19" hidden="1">{"Riqfin97",#N/A,FALSE,"Tran";"Riqfinpro",#N/A,FALSE,"Tran"}</definedName>
    <definedName name="ser" localSheetId="20" hidden="1">{"Riqfin97",#N/A,FALSE,"Tran";"Riqfinpro",#N/A,FALSE,"Tran"}</definedName>
    <definedName name="ser" localSheetId="21" hidden="1">{"Riqfin97",#N/A,FALSE,"Tran";"Riqfinpro",#N/A,FALSE,"Tran"}</definedName>
    <definedName name="ser" localSheetId="22" hidden="1">{"Riqfin97",#N/A,FALSE,"Tran";"Riqfinpro",#N/A,FALSE,"Tran"}</definedName>
    <definedName name="ser" localSheetId="16" hidden="1">{"Riqfin97",#N/A,FALSE,"Tran";"Riqfinpro",#N/A,FALSE,"Tran"}</definedName>
    <definedName name="ser" localSheetId="17" hidden="1">{"Riqfin97",#N/A,FALSE,"Tran";"Riqfinpro",#N/A,FALSE,"Tran"}</definedName>
    <definedName name="ser" localSheetId="18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0">#REF!</definedName>
    <definedName name="SID" localSheetId="1">#REF!</definedName>
    <definedName name="SID" localSheetId="3">#REF!</definedName>
    <definedName name="SID" localSheetId="2">#REF!</definedName>
    <definedName name="SID" localSheetId="19">#REF!</definedName>
    <definedName name="SID" localSheetId="20">#REF!</definedName>
    <definedName name="SID" localSheetId="21">#REF!</definedName>
    <definedName name="SID" localSheetId="17">#REF!</definedName>
    <definedName name="SID" localSheetId="18">#REF!</definedName>
    <definedName name="SID">#REF!</definedName>
    <definedName name="SING" localSheetId="3">#REF!</definedName>
    <definedName name="SING" localSheetId="2">#REF!</definedName>
    <definedName name="SING" localSheetId="19">#REF!</definedName>
    <definedName name="SING" localSheetId="20">#REF!</definedName>
    <definedName name="SING" localSheetId="21">#REF!</definedName>
    <definedName name="SING" localSheetId="17">#REF!</definedName>
    <definedName name="SING" localSheetId="18">#REF!</definedName>
    <definedName name="SING">#REF!</definedName>
    <definedName name="SING1" localSheetId="3">#REF!</definedName>
    <definedName name="SING1" localSheetId="2">#REF!</definedName>
    <definedName name="SING1" localSheetId="19">#REF!</definedName>
    <definedName name="SING1" localSheetId="20">#REF!</definedName>
    <definedName name="SING1" localSheetId="21">#REF!</definedName>
    <definedName name="SING1" localSheetId="17">#REF!</definedName>
    <definedName name="SING1" localSheetId="18">#REF!</definedName>
    <definedName name="SING1">#REF!</definedName>
    <definedName name="snp" localSheetId="3">'[82]Credit ratings on 1st issues'!#REF!</definedName>
    <definedName name="snp" localSheetId="19">'[82]Credit ratings on 1st issues'!#REF!</definedName>
    <definedName name="snp" localSheetId="20">'[82]Credit ratings on 1st issues'!#REF!</definedName>
    <definedName name="snp" localSheetId="21">'[82]Credit ratings on 1st issues'!#REF!</definedName>
    <definedName name="snp" localSheetId="17">'[82]Credit ratings on 1st issues'!#REF!</definedName>
    <definedName name="snp">'[82]Credit ratings on 1st issues'!#REF!</definedName>
    <definedName name="SortRange" localSheetId="0">#REF!</definedName>
    <definedName name="SortRange" localSheetId="1">#REF!</definedName>
    <definedName name="SortRange" localSheetId="3">#REF!</definedName>
    <definedName name="SortRange" localSheetId="2">#REF!</definedName>
    <definedName name="SortRange" localSheetId="19">#REF!</definedName>
    <definedName name="SortRange" localSheetId="20">#REF!</definedName>
    <definedName name="SortRange" localSheetId="21">#REF!</definedName>
    <definedName name="SortRange" localSheetId="17">#REF!</definedName>
    <definedName name="SortRange" localSheetId="18">#REF!</definedName>
    <definedName name="SortRange">#REF!</definedName>
    <definedName name="SPN">#N/A</definedName>
    <definedName name="spnf" localSheetId="1">'[87]SPNF Acuerdo Incl. Int.'!spnf</definedName>
    <definedName name="spnf" localSheetId="21">'[87]SPNF Acuerdo Incl. Int.'!spnf</definedName>
    <definedName name="spnf">'[87]SPNF Acuerdo Incl. Int.'!spnf</definedName>
    <definedName name="Spread_Between_Highest_and_Lowest_Rates">'[47]Inter-Bank'!$N$5</definedName>
    <definedName name="sss" localSheetId="0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2" hidden="1">{"Minpmon",#N/A,FALSE,"Monthinput"}</definedName>
    <definedName name="sss" localSheetId="19" hidden="1">{"Minpmon",#N/A,FALSE,"Monthinput"}</definedName>
    <definedName name="sss" localSheetId="20" hidden="1">{"Minpmon",#N/A,FALSE,"Monthinput"}</definedName>
    <definedName name="sss" localSheetId="21" hidden="1">{"Minpmon",#N/A,FALSE,"Monthinput"}</definedName>
    <definedName name="sss" localSheetId="22" hidden="1">{"Minpmon",#N/A,FALSE,"Monthinput"}</definedName>
    <definedName name="sss" localSheetId="17" hidden="1">{"Minpmon",#N/A,FALSE,"Monthinput"}</definedName>
    <definedName name="sss" localSheetId="18" hidden="1">{"Minpmon",#N/A,FALSE,"Monthinput"}</definedName>
    <definedName name="sss" hidden="1">{"Minpmon",#N/A,FALSE,"Monthinput"}</definedName>
    <definedName name="ssss" localSheetId="0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2" hidden="1">{"Riqfin97",#N/A,FALSE,"Tran";"Riqfinpro",#N/A,FALSE,"Tran"}</definedName>
    <definedName name="ssss" localSheetId="19" hidden="1">{"Riqfin97",#N/A,FALSE,"Tran";"Riqfinpro",#N/A,FALSE,"Tran"}</definedName>
    <definedName name="ssss" localSheetId="20" hidden="1">{"Riqfin97",#N/A,FALSE,"Tran";"Riqfinpro",#N/A,FALSE,"Tran"}</definedName>
    <definedName name="ssss" localSheetId="21" hidden="1">{"Riqfin97",#N/A,FALSE,"Tran";"Riqfinpro",#N/A,FALSE,"Tran"}</definedName>
    <definedName name="ssss" localSheetId="22" hidden="1">{"Riqfin97",#N/A,FALSE,"Tran";"Riqfinpro",#N/A,FALSE,"Tran"}</definedName>
    <definedName name="ssss" localSheetId="16" hidden="1">{"Riqfin97",#N/A,FALSE,"Tran";"Riqfinpro",#N/A,FALSE,"Tran"}</definedName>
    <definedName name="ssss" localSheetId="17" hidden="1">{"Riqfin97",#N/A,FALSE,"Tran";"Riqfinpro",#N/A,FALSE,"Tran"}</definedName>
    <definedName name="ssss" localSheetId="18" hidden="1">{"Riqfin97",#N/A,FALSE,"Tran";"Riqfinpro",#N/A,FALSE,"Tran"}</definedName>
    <definedName name="ssss" hidden="1">{"Riqfin97",#N/A,FALSE,"Tran";"Riqfinpro",#N/A,FALSE,"Tran"}</definedName>
    <definedName name="START">#REF!</definedName>
    <definedName name="StartPosition" localSheetId="0">#REF!</definedName>
    <definedName name="StartPosition" localSheetId="1">#REF!</definedName>
    <definedName name="StartPosition" localSheetId="3">#REF!</definedName>
    <definedName name="StartPosition" localSheetId="2">#REF!</definedName>
    <definedName name="StartPosition" localSheetId="19">#REF!</definedName>
    <definedName name="StartPosition" localSheetId="20">#REF!</definedName>
    <definedName name="StartPosition" localSheetId="21">#REF!</definedName>
    <definedName name="StartPosition" localSheetId="17">#REF!</definedName>
    <definedName name="StartPosition" localSheetId="18">#REF!</definedName>
    <definedName name="StartPosition">#REF!</definedName>
    <definedName name="STFQTAB" localSheetId="3">#REF!</definedName>
    <definedName name="STFQTAB" localSheetId="18">#REF!</definedName>
    <definedName name="STFQTAB">#REF!</definedName>
    <definedName name="STOP" localSheetId="18">#REF!</definedName>
    <definedName name="STOP">#REF!</definedName>
    <definedName name="SUM">[9]BoP!$E$313:$BE$365</definedName>
    <definedName name="SUPLI" localSheetId="0">#REF!</definedName>
    <definedName name="SUPLI" localSheetId="1">#REF!</definedName>
    <definedName name="SUPLI" localSheetId="3">#REF!</definedName>
    <definedName name="SUPLI" localSheetId="2">#REF!</definedName>
    <definedName name="SUPLI" localSheetId="19">#REF!</definedName>
    <definedName name="SUPLI" localSheetId="20">#REF!</definedName>
    <definedName name="SUPLI" localSheetId="21">#REF!</definedName>
    <definedName name="SUPLI" localSheetId="17">#REF!</definedName>
    <definedName name="SUPLI" localSheetId="18">#REF!</definedName>
    <definedName name="SUPLI">#REF!</definedName>
    <definedName name="SUPLIDORES" localSheetId="3">#REF!</definedName>
    <definedName name="SUPLIDORES" localSheetId="2">#REF!</definedName>
    <definedName name="SUPLIDORES" localSheetId="19">#REF!</definedName>
    <definedName name="SUPLIDORES" localSheetId="20">#REF!</definedName>
    <definedName name="SUPLIDORES" localSheetId="21">#REF!</definedName>
    <definedName name="SUPLIDORES" localSheetId="17">#REF!</definedName>
    <definedName name="SUPLIDORES" localSheetId="18">#REF!</definedName>
    <definedName name="SUPLIDORES">#REF!</definedName>
    <definedName name="SUPPLY">[52]MONTHLY!$A$87:$Q$193</definedName>
    <definedName name="SUPPLY2">[52]MONTHLY!$A$422:$Z$477</definedName>
    <definedName name="swe" localSheetId="0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2" hidden="1">{"Tab1",#N/A,FALSE,"P";"Tab2",#N/A,FALSE,"P"}</definedName>
    <definedName name="swe" localSheetId="19" hidden="1">{"Tab1",#N/A,FALSE,"P";"Tab2",#N/A,FALSE,"P"}</definedName>
    <definedName name="swe" localSheetId="20" hidden="1">{"Tab1",#N/A,FALSE,"P";"Tab2",#N/A,FALSE,"P"}</definedName>
    <definedName name="swe" localSheetId="21" hidden="1">{"Tab1",#N/A,FALSE,"P";"Tab2",#N/A,FALSE,"P"}</definedName>
    <definedName name="swe" localSheetId="22" hidden="1">{"Tab1",#N/A,FALSE,"P";"Tab2",#N/A,FALSE,"P"}</definedName>
    <definedName name="swe" localSheetId="16" hidden="1">{"Tab1",#N/A,FALSE,"P";"Tab2",#N/A,FALSE,"P"}</definedName>
    <definedName name="swe" localSheetId="17" hidden="1">{"Tab1",#N/A,FALSE,"P";"Tab2",#N/A,FALSE,"P"}</definedName>
    <definedName name="swe" localSheetId="18" hidden="1">{"Tab1",#N/A,FALSE,"P";"Tab2",#N/A,FALSE,"P"}</definedName>
    <definedName name="swe" hidden="1">{"Tab1",#N/A,FALSE,"P";"Tab2",#N/A,FALSE,"P"}</definedName>
    <definedName name="Swvu.PLA1." hidden="1">'[39]COP FED'!#REF!</definedName>
    <definedName name="Swvu.PLA2." hidden="1">'[39]COP FED'!$A$1:$N$49</definedName>
    <definedName name="sxc" localSheetId="0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2" hidden="1">{"Riqfin97",#N/A,FALSE,"Tran";"Riqfinpro",#N/A,FALSE,"Tran"}</definedName>
    <definedName name="sxc" localSheetId="19" hidden="1">{"Riqfin97",#N/A,FALSE,"Tran";"Riqfinpro",#N/A,FALSE,"Tran"}</definedName>
    <definedName name="sxc" localSheetId="20" hidden="1">{"Riqfin97",#N/A,FALSE,"Tran";"Riqfinpro",#N/A,FALSE,"Tran"}</definedName>
    <definedName name="sxc" localSheetId="21" hidden="1">{"Riqfin97",#N/A,FALSE,"Tran";"Riqfinpro",#N/A,FALSE,"Tran"}</definedName>
    <definedName name="sxc" localSheetId="22" hidden="1">{"Riqfin97",#N/A,FALSE,"Tran";"Riqfinpro",#N/A,FALSE,"Tran"}</definedName>
    <definedName name="sxc" localSheetId="16" hidden="1">{"Riqfin97",#N/A,FALSE,"Tran";"Riqfinpro",#N/A,FALSE,"Tran"}</definedName>
    <definedName name="sxc" localSheetId="17" hidden="1">{"Riqfin97",#N/A,FALSE,"Tran";"Riqfinpro",#N/A,FALSE,"Tran"}</definedName>
    <definedName name="sxc" localSheetId="18" hidden="1">{"Riqfin97",#N/A,FALSE,"Tran";"Riqfinpro",#N/A,FALSE,"Tran"}</definedName>
    <definedName name="sxc" hidden="1">{"Riqfin97",#N/A,FALSE,"Tran";"Riqfinpro",#N/A,FALSE,"Tran"}</definedName>
    <definedName name="sxe" localSheetId="0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2" hidden="1">{"Riqfin97",#N/A,FALSE,"Tran";"Riqfinpro",#N/A,FALSE,"Tran"}</definedName>
    <definedName name="sxe" localSheetId="19" hidden="1">{"Riqfin97",#N/A,FALSE,"Tran";"Riqfinpro",#N/A,FALSE,"Tran"}</definedName>
    <definedName name="sxe" localSheetId="20" hidden="1">{"Riqfin97",#N/A,FALSE,"Tran";"Riqfinpro",#N/A,FALSE,"Tran"}</definedName>
    <definedName name="sxe" localSheetId="21" hidden="1">{"Riqfin97",#N/A,FALSE,"Tran";"Riqfinpro",#N/A,FALSE,"Tran"}</definedName>
    <definedName name="sxe" localSheetId="22" hidden="1">{"Riqfin97",#N/A,FALSE,"Tran";"Riqfinpro",#N/A,FALSE,"Tran"}</definedName>
    <definedName name="sxe" localSheetId="16" hidden="1">{"Riqfin97",#N/A,FALSE,"Tran";"Riqfinpro",#N/A,FALSE,"Tran"}</definedName>
    <definedName name="sxe" localSheetId="17" hidden="1">{"Riqfin97",#N/A,FALSE,"Tran";"Riqfinpro",#N/A,FALSE,"Tran"}</definedName>
    <definedName name="sxe" localSheetId="18" hidden="1">{"Riqfin97",#N/A,FALSE,"Tran";"Riqfinpro",#N/A,FALSE,"Tran"}</definedName>
    <definedName name="sxe" hidden="1">{"Riqfin97",#N/A,FALSE,"Tran";"Riqfinpro",#N/A,FALSE,"Tran"}</definedName>
    <definedName name="t" localSheetId="0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2" hidden="1">{"Minpmon",#N/A,FALSE,"Monthinput"}</definedName>
    <definedName name="t" localSheetId="19" hidden="1">{"Minpmon",#N/A,FALSE,"Monthinput"}</definedName>
    <definedName name="t" localSheetId="20" hidden="1">{"Minpmon",#N/A,FALSE,"Monthinput"}</definedName>
    <definedName name="t" localSheetId="21" hidden="1">{"Minpmon",#N/A,FALSE,"Monthinput"}</definedName>
    <definedName name="t" localSheetId="22" hidden="1">{"Minpmon",#N/A,FALSE,"Monthinput"}</definedName>
    <definedName name="t" localSheetId="16" hidden="1">{"Minpmon",#N/A,FALSE,"Monthinput"}</definedName>
    <definedName name="t" localSheetId="17" hidden="1">{"Minpmon",#N/A,FALSE,"Monthinput"}</definedName>
    <definedName name="t" localSheetId="18" hidden="1">{"Minpmon",#N/A,FALSE,"Monthinput"}</definedName>
    <definedName name="t" hidden="1">{"Minpmon",#N/A,FALSE,"Monthinput"}</definedName>
    <definedName name="Tab25a">#REF!</definedName>
    <definedName name="Tab25b" localSheetId="0">#REF!</definedName>
    <definedName name="Tab25b" localSheetId="1">#REF!</definedName>
    <definedName name="Tab25b" localSheetId="3">#REF!</definedName>
    <definedName name="Tab25b" localSheetId="2">#REF!</definedName>
    <definedName name="Tab25b" localSheetId="18">#REF!</definedName>
    <definedName name="Tab25b">#REF!</definedName>
    <definedName name="Tabe" localSheetId="3">#REF!</definedName>
    <definedName name="Tabe" localSheetId="2">#REF!</definedName>
    <definedName name="Tabe" localSheetId="19">#REF!</definedName>
    <definedName name="Tabe" localSheetId="20">#REF!</definedName>
    <definedName name="Tabe" localSheetId="21">#REF!</definedName>
    <definedName name="Tabe" localSheetId="17">#REF!</definedName>
    <definedName name="Tabe" localSheetId="18">#REF!</definedName>
    <definedName name="Tabe">#REF!</definedName>
    <definedName name="Table__47">[92]RED47!$A$1:$I$53</definedName>
    <definedName name="Table_2._Country_X___Public_Sector_Financing_1" localSheetId="0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2">#REF!</definedName>
    <definedName name="Table_2._Country_X___Public_Sector_Financing_1" localSheetId="18">#REF!</definedName>
    <definedName name="Table_2._Country_X___Public_Sector_Financing_1">#REF!</definedName>
    <definedName name="Table_3.5b" localSheetId="0">#REF!</definedName>
    <definedName name="Table_3.5b" localSheetId="1">#REF!</definedName>
    <definedName name="Table_3.5b" localSheetId="3">#REF!</definedName>
    <definedName name="Table_3.5b" localSheetId="2">#REF!</definedName>
    <definedName name="Table_3.5b" localSheetId="19">#REF!</definedName>
    <definedName name="Table_3.5b" localSheetId="20">#REF!</definedName>
    <definedName name="Table_3.5b" localSheetId="21">#REF!</definedName>
    <definedName name="Table_3.5b" localSheetId="17">#REF!</definedName>
    <definedName name="Table_3.5b" localSheetId="18">#REF!</definedName>
    <definedName name="Table_3.5b">#REF!</definedName>
    <definedName name="Table_Template" localSheetId="3">#REF!</definedName>
    <definedName name="Table_Template" localSheetId="18">#REF!</definedName>
    <definedName name="Table_Template">#REF!</definedName>
    <definedName name="table1" localSheetId="2">#REF!</definedName>
    <definedName name="table1" localSheetId="19">#REF!</definedName>
    <definedName name="table1" localSheetId="20">#REF!</definedName>
    <definedName name="table1" localSheetId="21">#REF!</definedName>
    <definedName name="table1" localSheetId="17">#REF!</definedName>
    <definedName name="table1" localSheetId="18">#REF!</definedName>
    <definedName name="table1">#REF!</definedName>
    <definedName name="Table2" localSheetId="18">#REF!</definedName>
    <definedName name="Table2">#REF!</definedName>
    <definedName name="Table8">'[35]shared data'!$A$1:$E$32</definedName>
    <definedName name="TableA" localSheetId="0">#REF!</definedName>
    <definedName name="TableA" localSheetId="1">#REF!</definedName>
    <definedName name="TableA" localSheetId="3">#REF!</definedName>
    <definedName name="TableA" localSheetId="2">#REF!</definedName>
    <definedName name="TableA" localSheetId="18">#REF!</definedName>
    <definedName name="TableA">#REF!</definedName>
    <definedName name="TableB1" localSheetId="0">#REF!</definedName>
    <definedName name="TableB1" localSheetId="1">#REF!</definedName>
    <definedName name="TableB1" localSheetId="3">#REF!</definedName>
    <definedName name="TableB1" localSheetId="2">#REF!</definedName>
    <definedName name="TableB1" localSheetId="18">#REF!</definedName>
    <definedName name="TableB1">#REF!</definedName>
    <definedName name="TableB2" localSheetId="0">#REF!</definedName>
    <definedName name="TableB2" localSheetId="1">#REF!</definedName>
    <definedName name="TableB2" localSheetId="3">#REF!</definedName>
    <definedName name="TableB2" localSheetId="2">#REF!</definedName>
    <definedName name="TableB2" localSheetId="18">#REF!</definedName>
    <definedName name="TableB2">#REF!</definedName>
    <definedName name="TableB3" localSheetId="18">#REF!</definedName>
    <definedName name="TableB3">#REF!</definedName>
    <definedName name="TableC1" localSheetId="18">#REF!</definedName>
    <definedName name="TableC1">#REF!</definedName>
    <definedName name="TableC2" localSheetId="18">#REF!</definedName>
    <definedName name="TableC2">#REF!</definedName>
    <definedName name="TableC3" localSheetId="18">#REF!</definedName>
    <definedName name="TableC3">#REF!</definedName>
    <definedName name="TASA" localSheetId="2">#REF!</definedName>
    <definedName name="TASA" localSheetId="19">#REF!</definedName>
    <definedName name="TASA" localSheetId="20">#REF!</definedName>
    <definedName name="TASA" localSheetId="21">#REF!</definedName>
    <definedName name="TASA" localSheetId="18">#REF!</definedName>
    <definedName name="TASA">#REF!</definedName>
    <definedName name="TASAS" localSheetId="2">#REF!</definedName>
    <definedName name="TASAS" localSheetId="19">#REF!</definedName>
    <definedName name="TASAS" localSheetId="20">#REF!</definedName>
    <definedName name="TASAS" localSheetId="21">#REF!</definedName>
    <definedName name="TASAS" localSheetId="18">#REF!</definedName>
    <definedName name="TASAS">#REF!</definedName>
    <definedName name="Tasas_Interes_06R">[93]A!$A$1:$T$54</definedName>
    <definedName name="tblChecks">[67]ErrCheck!$A$3:$E$5</definedName>
    <definedName name="tblLinks">[67]Links!$A$4:$F$33</definedName>
    <definedName name="tc">#VALUE!</definedName>
    <definedName name="TD" localSheetId="0">#REF!</definedName>
    <definedName name="TD" localSheetId="1">#REF!</definedName>
    <definedName name="TD" localSheetId="3">#REF!</definedName>
    <definedName name="TD" localSheetId="2">#REF!</definedName>
    <definedName name="TD" localSheetId="19">#REF!</definedName>
    <definedName name="TD" localSheetId="20">#REF!</definedName>
    <definedName name="TD" localSheetId="21">#REF!</definedName>
    <definedName name="TD" localSheetId="17">#REF!</definedName>
    <definedName name="TD" localSheetId="18">#REF!</definedName>
    <definedName name="TD">#REF!</definedName>
    <definedName name="TD1A" localSheetId="3">#REF!</definedName>
    <definedName name="TD1A" localSheetId="2">#REF!</definedName>
    <definedName name="TD1A" localSheetId="19">#REF!</definedName>
    <definedName name="TD1A" localSheetId="20">#REF!</definedName>
    <definedName name="TD1A" localSheetId="21">#REF!</definedName>
    <definedName name="TD1A" localSheetId="17">#REF!</definedName>
    <definedName name="TD1A" localSheetId="18">#REF!</definedName>
    <definedName name="TD1A">#REF!</definedName>
    <definedName name="teetwetw" localSheetId="3" hidden="1">#REF!</definedName>
    <definedName name="teetwetw" localSheetId="2" hidden="1">#REF!</definedName>
    <definedName name="teetwetw" localSheetId="19" hidden="1">#REF!</definedName>
    <definedName name="teetwetw" localSheetId="20" hidden="1">#REF!</definedName>
    <definedName name="teetwetw" localSheetId="21" hidden="1">#REF!</definedName>
    <definedName name="teetwetw" localSheetId="17" hidden="1">#REF!</definedName>
    <definedName name="teetwetw" localSheetId="18" hidden="1">#REF!</definedName>
    <definedName name="teetwetw" hidden="1">#REF!</definedName>
    <definedName name="TELAS" localSheetId="18">#REF!</definedName>
    <definedName name="TELAS">#REF!</definedName>
    <definedName name="Template_Table" localSheetId="18">#REF!</definedName>
    <definedName name="Template_Table">#REF!</definedName>
    <definedName name="terte" localSheetId="2" hidden="1">#REF!</definedName>
    <definedName name="terte" localSheetId="19" hidden="1">#REF!</definedName>
    <definedName name="terte" localSheetId="20" hidden="1">#REF!</definedName>
    <definedName name="terte" localSheetId="21" hidden="1">#REF!</definedName>
    <definedName name="terte" localSheetId="18" hidden="1">#REF!</definedName>
    <definedName name="terte" hidden="1">#REF!</definedName>
    <definedName name="tete" localSheetId="2" hidden="1">#REF!</definedName>
    <definedName name="tete" localSheetId="19" hidden="1">#REF!</definedName>
    <definedName name="tete" localSheetId="20" hidden="1">#REF!</definedName>
    <definedName name="tete" localSheetId="21" hidden="1">#REF!</definedName>
    <definedName name="tete" localSheetId="18" hidden="1">#REF!</definedName>
    <definedName name="tete" hidden="1">#REF!</definedName>
    <definedName name="tetetwe" localSheetId="18" hidden="1">'[61]Fax a enviar'!#REF!</definedName>
    <definedName name="tetetwe" hidden="1">'[61]Fax a enviar'!#REF!</definedName>
    <definedName name="textToday" localSheetId="0">#REF!</definedName>
    <definedName name="textToday" localSheetId="1">#REF!</definedName>
    <definedName name="textToday" localSheetId="3">#REF!</definedName>
    <definedName name="textToday" localSheetId="2">#REF!</definedName>
    <definedName name="textToday" localSheetId="19">#REF!</definedName>
    <definedName name="textToday" localSheetId="20">#REF!</definedName>
    <definedName name="textToday" localSheetId="21">#REF!</definedName>
    <definedName name="textToday" localSheetId="17">#REF!</definedName>
    <definedName name="textToday" localSheetId="18">#REF!</definedName>
    <definedName name="textToday">#REF!</definedName>
    <definedName name="TIPOCAMBIO" localSheetId="0">#REF!</definedName>
    <definedName name="TIPOCAMBIO" localSheetId="1">#REF!</definedName>
    <definedName name="TIPOCAMBIO" localSheetId="3">#REF!</definedName>
    <definedName name="TIPOCAMBIO" localSheetId="2">#REF!</definedName>
    <definedName name="TIPOCAMBIO" localSheetId="18">#REF!</definedName>
    <definedName name="TIPOCAMBIO">#REF!</definedName>
    <definedName name="TITLES" localSheetId="3">#REF!</definedName>
    <definedName name="TITLES" localSheetId="18">#REF!</definedName>
    <definedName name="TITLES">#REF!</definedName>
    <definedName name="TítuloDeColumna1">#REF!</definedName>
    <definedName name="TítuloDeColumna2">#REF!</definedName>
    <definedName name="_xlnm.Print_Titles" localSheetId="2">#REF!</definedName>
    <definedName name="_xlnm.Print_Titles" localSheetId="19">#REF!</definedName>
    <definedName name="_xlnm.Print_Titles" localSheetId="20">#REF!</definedName>
    <definedName name="_xlnm.Print_Titles" localSheetId="21">#REF!</definedName>
    <definedName name="_xlnm.Print_Titles" localSheetId="17">#REF!</definedName>
    <definedName name="_xlnm.Print_Titles" localSheetId="18">#REF!</definedName>
    <definedName name="_xlnm.Print_Titles">#REF!</definedName>
    <definedName name="tj" localSheetId="0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2" hidden="1">{"Riqfin97",#N/A,FALSE,"Tran";"Riqfinpro",#N/A,FALSE,"Tran"}</definedName>
    <definedName name="tj" localSheetId="19" hidden="1">{"Riqfin97",#N/A,FALSE,"Tran";"Riqfinpro",#N/A,FALSE,"Tran"}</definedName>
    <definedName name="tj" localSheetId="20" hidden="1">{"Riqfin97",#N/A,FALSE,"Tran";"Riqfinpro",#N/A,FALSE,"Tran"}</definedName>
    <definedName name="tj" localSheetId="21" hidden="1">{"Riqfin97",#N/A,FALSE,"Tran";"Riqfinpro",#N/A,FALSE,"Tran"}</definedName>
    <definedName name="tj" localSheetId="22" hidden="1">{"Riqfin97",#N/A,FALSE,"Tran";"Riqfinpro",#N/A,FALSE,"Tran"}</definedName>
    <definedName name="tj" localSheetId="16" hidden="1">{"Riqfin97",#N/A,FALSE,"Tran";"Riqfinpro",#N/A,FALSE,"Tran"}</definedName>
    <definedName name="tj" localSheetId="17" hidden="1">{"Riqfin97",#N/A,FALSE,"Tran";"Riqfinpro",#N/A,FALSE,"Tran"}</definedName>
    <definedName name="tj" localSheetId="18" hidden="1">{"Riqfin97",#N/A,FALSE,"Tran";"Riqfinpro",#N/A,FALSE,"Tran"}</definedName>
    <definedName name="tj" hidden="1">{"Riqfin97",#N/A,FALSE,"Tran";"Riqfinpro",#N/A,FALSE,"Tran"}</definedName>
    <definedName name="tjutju" hidden="1">'[56]Fax a enviar'!#REF!</definedName>
    <definedName name="TM" localSheetId="0">#REF!</definedName>
    <definedName name="TM" localSheetId="1">#REF!</definedName>
    <definedName name="TM" localSheetId="3">#REF!</definedName>
    <definedName name="TM" localSheetId="2">#REF!</definedName>
    <definedName name="TM" localSheetId="18">#REF!</definedName>
    <definedName name="TM">#REF!</definedName>
    <definedName name="TM_D" localSheetId="0">#REF!</definedName>
    <definedName name="TM_D" localSheetId="1">#REF!</definedName>
    <definedName name="TM_D" localSheetId="3">#REF!</definedName>
    <definedName name="TM_D" localSheetId="2">#REF!</definedName>
    <definedName name="TM_D" localSheetId="18">#REF!</definedName>
    <definedName name="TM_D">#REF!</definedName>
    <definedName name="TM_DPCH" localSheetId="0">#REF!</definedName>
    <definedName name="TM_DPCH" localSheetId="1">#REF!</definedName>
    <definedName name="TM_DPCH" localSheetId="3">#REF!</definedName>
    <definedName name="TM_DPCH" localSheetId="2">#REF!</definedName>
    <definedName name="TM_DPCH" localSheetId="18">#REF!</definedName>
    <definedName name="TM_DPCH">#REF!</definedName>
    <definedName name="TM_R" localSheetId="18">#REF!</definedName>
    <definedName name="TM_R">#REF!</definedName>
    <definedName name="TM_RPCH" localSheetId="18">#REF!</definedName>
    <definedName name="TM_RPCH">#REF!</definedName>
    <definedName name="TMG" localSheetId="18">#REF!</definedName>
    <definedName name="TMG">#REF!</definedName>
    <definedName name="TMG_D">[51]Q5!$E$23:$AH$23</definedName>
    <definedName name="TMG_DPCH" localSheetId="0">#REF!</definedName>
    <definedName name="TMG_DPCH" localSheetId="1">#REF!</definedName>
    <definedName name="TMG_DPCH" localSheetId="3">#REF!</definedName>
    <definedName name="TMG_DPCH" localSheetId="2">#REF!</definedName>
    <definedName name="TMG_DPCH" localSheetId="18">#REF!</definedName>
    <definedName name="TMG_DPCH">#REF!</definedName>
    <definedName name="TMG_R" localSheetId="0">#REF!</definedName>
    <definedName name="TMG_R" localSheetId="1">#REF!</definedName>
    <definedName name="TMG_R" localSheetId="3">#REF!</definedName>
    <definedName name="TMG_R" localSheetId="2">#REF!</definedName>
    <definedName name="TMG_R" localSheetId="18">#REF!</definedName>
    <definedName name="TMG_R">#REF!</definedName>
    <definedName name="TMG_RPCH" localSheetId="0">#REF!</definedName>
    <definedName name="TMG_RPCH" localSheetId="1">#REF!</definedName>
    <definedName name="TMG_RPCH" localSheetId="3">#REF!</definedName>
    <definedName name="TMG_RPCH" localSheetId="2">#REF!</definedName>
    <definedName name="TMG_RPCH" localSheetId="18">#REF!</definedName>
    <definedName name="TMG_RPCH">#REF!</definedName>
    <definedName name="TMGO">#N/A</definedName>
    <definedName name="TMGO_D" localSheetId="0">#REF!</definedName>
    <definedName name="TMGO_D" localSheetId="1">#REF!</definedName>
    <definedName name="TMGO_D" localSheetId="3">#REF!</definedName>
    <definedName name="TMGO_D" localSheetId="2">#REF!</definedName>
    <definedName name="TMGO_D" localSheetId="18">#REF!</definedName>
    <definedName name="TMGO_D">#REF!</definedName>
    <definedName name="TMGO_DPCH" localSheetId="0">#REF!</definedName>
    <definedName name="TMGO_DPCH" localSheetId="1">#REF!</definedName>
    <definedName name="TMGO_DPCH" localSheetId="3">#REF!</definedName>
    <definedName name="TMGO_DPCH" localSheetId="2">#REF!</definedName>
    <definedName name="TMGO_DPCH" localSheetId="18">#REF!</definedName>
    <definedName name="TMGO_DPCH">#REF!</definedName>
    <definedName name="TMGO_R" localSheetId="0">#REF!</definedName>
    <definedName name="TMGO_R" localSheetId="1">#REF!</definedName>
    <definedName name="TMGO_R" localSheetId="3">#REF!</definedName>
    <definedName name="TMGO_R" localSheetId="2">#REF!</definedName>
    <definedName name="TMGO_R" localSheetId="18">#REF!</definedName>
    <definedName name="TMGO_R">#REF!</definedName>
    <definedName name="TMGO_RPCH" localSheetId="18">#REF!</definedName>
    <definedName name="TMGO_RPCH">#REF!</definedName>
    <definedName name="TMGXO" localSheetId="18">#REF!</definedName>
    <definedName name="TMGXO">#REF!</definedName>
    <definedName name="TMGXO_D" localSheetId="18">#REF!</definedName>
    <definedName name="TMGXO_D">#REF!</definedName>
    <definedName name="TMGXO_DPCH" localSheetId="18">#REF!</definedName>
    <definedName name="TMGXO_DPCH">#REF!</definedName>
    <definedName name="TMGXO_R" localSheetId="18">#REF!</definedName>
    <definedName name="TMGXO_R">#REF!</definedName>
    <definedName name="TMGXO_RPCH" localSheetId="18">#REF!</definedName>
    <definedName name="TMGXO_RPCH">#REF!</definedName>
    <definedName name="TMS" localSheetId="18">#REF!</definedName>
    <definedName name="TMS">#REF!</definedName>
    <definedName name="TOC" localSheetId="2">#REF!</definedName>
    <definedName name="TOC" localSheetId="19">#REF!</definedName>
    <definedName name="TOC" localSheetId="20">#REF!</definedName>
    <definedName name="TOC" localSheetId="21">#REF!</definedName>
    <definedName name="TOC" localSheetId="17">#REF!</definedName>
    <definedName name="TOC" localSheetId="18">#REF!</definedName>
    <definedName name="TOC">#REF!</definedName>
    <definedName name="TODO">[94]BCC!$A$1:$N$821,[94]BCC!$A$822:$N$1624</definedName>
    <definedName name="TOT00" localSheetId="0">#REF!</definedName>
    <definedName name="TOT00" localSheetId="1">#REF!</definedName>
    <definedName name="TOT00" localSheetId="3">#REF!</definedName>
    <definedName name="TOT00" localSheetId="2">#REF!</definedName>
    <definedName name="TOT00" localSheetId="19">#REF!</definedName>
    <definedName name="TOT00" localSheetId="20">#REF!</definedName>
    <definedName name="TOT00" localSheetId="21">#REF!</definedName>
    <definedName name="TOT00" localSheetId="17">#REF!</definedName>
    <definedName name="TOT00" localSheetId="18">#REF!</definedName>
    <definedName name="TOT00">#REF!</definedName>
    <definedName name="TOTAL" localSheetId="3">#REF!</definedName>
    <definedName name="TOTAL" localSheetId="2">#REF!</definedName>
    <definedName name="TOTAL" localSheetId="19">#REF!</definedName>
    <definedName name="TOTAL" localSheetId="20">#REF!</definedName>
    <definedName name="TOTAL" localSheetId="21">#REF!</definedName>
    <definedName name="TOTAL" localSheetId="17">#REF!</definedName>
    <definedName name="TOTAL" localSheetId="18">#REF!</definedName>
    <definedName name="TOTAL">#REF!</definedName>
    <definedName name="Trade" localSheetId="3">#REF!</definedName>
    <definedName name="Trade" localSheetId="18">#REF!</definedName>
    <definedName name="Trade">#REF!</definedName>
    <definedName name="TRADE3" localSheetId="3">[19]Trade!#REF!</definedName>
    <definedName name="TRADE3" localSheetId="18">[19]Trade!#REF!</definedName>
    <definedName name="TRADE3">[19]Trade!#REF!</definedName>
    <definedName name="TransChoice" localSheetId="0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2">OFFSET(TransList,0,0,COUNTA(TransList),1)</definedName>
    <definedName name="TransChoice" localSheetId="19">OFFSET(TransList,0,0,COUNTA(TransList),1)</definedName>
    <definedName name="TransChoice" localSheetId="20">OFFSET(TransList,0,0,COUNTA(TransList),1)</definedName>
    <definedName name="TransChoice" localSheetId="21">OFFSET(TransList,0,0,COUNTA(TransList),1)</definedName>
    <definedName name="TransChoice" localSheetId="22">OFFSET(TransList,0,0,COUNTA(TransList),1)</definedName>
    <definedName name="TransChoice" localSheetId="16">OFFSET(TransList,0,0,COUNTA(TransList),1)</definedName>
    <definedName name="TransChoice" localSheetId="18">OFFSET(TransList,0,0,COUNTA(TransList),1)</definedName>
    <definedName name="TransChoice">OFFSET(TransList,0,0,COUNTA(TransList),1)</definedName>
    <definedName name="trert" localSheetId="0" hidden="1">'[61]Fax a enviar'!#REF!</definedName>
    <definedName name="trert" localSheetId="1" hidden="1">'[61]Fax a enviar'!#REF!</definedName>
    <definedName name="trert" localSheetId="3" hidden="1">'[61]Fax a enviar'!#REF!</definedName>
    <definedName name="trert" localSheetId="2" hidden="1">'[61]Fax a enviar'!#REF!</definedName>
    <definedName name="trert" localSheetId="19" hidden="1">'[65]Fax a enviar'!#REF!</definedName>
    <definedName name="trert" localSheetId="20" hidden="1">'[65]Fax a enviar'!#REF!</definedName>
    <definedName name="trert" localSheetId="21" hidden="1">'[65]Fax a enviar'!#REF!</definedName>
    <definedName name="trert" localSheetId="17" hidden="1">'[61]Fax a enviar'!#REF!</definedName>
    <definedName name="trert" localSheetId="18" hidden="1">'[61]Fax a enviar'!#REF!</definedName>
    <definedName name="trert" hidden="1">'[61]Fax a enviar'!#REF!</definedName>
    <definedName name="TRIGO" localSheetId="0">#REF!</definedName>
    <definedName name="TRIGO" localSheetId="1">#REF!</definedName>
    <definedName name="TRIGO" localSheetId="3">#REF!</definedName>
    <definedName name="TRIGO" localSheetId="2">#REF!</definedName>
    <definedName name="TRIGO" localSheetId="18">#REF!</definedName>
    <definedName name="TRIGO">#REF!</definedName>
    <definedName name="Trim">[81]Codigos!$A$5:$E$11</definedName>
    <definedName name="trrtr" localSheetId="0" hidden="1">#REF!</definedName>
    <definedName name="trrtr" localSheetId="1" hidden="1">#REF!</definedName>
    <definedName name="trrtr" localSheetId="3" hidden="1">#REF!</definedName>
    <definedName name="trrtr" localSheetId="2" hidden="1">#REF!</definedName>
    <definedName name="trrtr" localSheetId="19" hidden="1">#REF!</definedName>
    <definedName name="trrtr" localSheetId="20" hidden="1">#REF!</definedName>
    <definedName name="trrtr" localSheetId="21" hidden="1">#REF!</definedName>
    <definedName name="trrtr" localSheetId="17" hidden="1">#REF!</definedName>
    <definedName name="trrtr" localSheetId="18" hidden="1">#REF!</definedName>
    <definedName name="trrtr" hidden="1">#REF!</definedName>
    <definedName name="trtert" localSheetId="0" hidden="1">'[61]Fax a enviar'!#REF!</definedName>
    <definedName name="trtert" localSheetId="1" hidden="1">'[61]Fax a enviar'!#REF!</definedName>
    <definedName name="trtert" localSheetId="3" hidden="1">'[61]Fax a enviar'!#REF!</definedName>
    <definedName name="trtert" localSheetId="2" hidden="1">'[61]Fax a enviar'!#REF!</definedName>
    <definedName name="trtert" localSheetId="19" hidden="1">'[65]Fax a enviar'!#REF!</definedName>
    <definedName name="trtert" localSheetId="20" hidden="1">'[65]Fax a enviar'!#REF!</definedName>
    <definedName name="trtert" localSheetId="21" hidden="1">'[65]Fax a enviar'!#REF!</definedName>
    <definedName name="trtert" localSheetId="17" hidden="1">'[61]Fax a enviar'!#REF!</definedName>
    <definedName name="trtert" hidden="1">'[61]Fax a enviar'!#REF!</definedName>
    <definedName name="trtr" localSheetId="0" hidden="1">'[61]Fax a enviar'!#REF!</definedName>
    <definedName name="trtr" localSheetId="1" hidden="1">'[61]Fax a enviar'!#REF!</definedName>
    <definedName name="trtr" localSheetId="3" hidden="1">'[61]Fax a enviar'!#REF!</definedName>
    <definedName name="trtr" localSheetId="2" hidden="1">'[61]Fax a enviar'!#REF!</definedName>
    <definedName name="trtr" localSheetId="19" hidden="1">'[65]Fax a enviar'!#REF!</definedName>
    <definedName name="trtr" localSheetId="20" hidden="1">'[65]Fax a enviar'!#REF!</definedName>
    <definedName name="trtr" localSheetId="21" hidden="1">'[65]Fax a enviar'!#REF!</definedName>
    <definedName name="trtr" localSheetId="17" hidden="1">'[61]Fax a enviar'!#REF!</definedName>
    <definedName name="trtr" hidden="1">'[61]Fax a enviar'!#REF!</definedName>
    <definedName name="tt" localSheetId="0">#REF!</definedName>
    <definedName name="tt" localSheetId="1">#REF!</definedName>
    <definedName name="tt" localSheetId="3">#REF!</definedName>
    <definedName name="tt" localSheetId="2">#REF!</definedName>
    <definedName name="tt" localSheetId="19">#REF!</definedName>
    <definedName name="tt" localSheetId="20">#REF!</definedName>
    <definedName name="tt" localSheetId="21">#REF!</definedName>
    <definedName name="tt" localSheetId="17">#REF!</definedName>
    <definedName name="tt" localSheetId="18">#REF!</definedName>
    <definedName name="tt">#REF!</definedName>
    <definedName name="tta" localSheetId="3">#REF!</definedName>
    <definedName name="tta" localSheetId="2">#REF!</definedName>
    <definedName name="tta" localSheetId="19">#REF!</definedName>
    <definedName name="tta" localSheetId="20">#REF!</definedName>
    <definedName name="tta" localSheetId="21">#REF!</definedName>
    <definedName name="tta" localSheetId="17">#REF!</definedName>
    <definedName name="tta" localSheetId="18">#REF!</definedName>
    <definedName name="tta">#REF!</definedName>
    <definedName name="ttaa" localSheetId="3">#REF!</definedName>
    <definedName name="ttaa" localSheetId="2">#REF!</definedName>
    <definedName name="ttaa" localSheetId="19">#REF!</definedName>
    <definedName name="ttaa" localSheetId="20">#REF!</definedName>
    <definedName name="ttaa" localSheetId="21">#REF!</definedName>
    <definedName name="ttaa" localSheetId="17">#REF!</definedName>
    <definedName name="ttaa" localSheetId="18">#REF!</definedName>
    <definedName name="ttaa">#REF!</definedName>
    <definedName name="ttetet" localSheetId="3" hidden="1">'[61]Fax a enviar'!#REF!</definedName>
    <definedName name="ttetet" localSheetId="19" hidden="1">'[65]Fax a enviar'!#REF!</definedName>
    <definedName name="ttetet" localSheetId="20" hidden="1">'[65]Fax a enviar'!#REF!</definedName>
    <definedName name="ttetet" localSheetId="21" hidden="1">'[65]Fax a enviar'!#REF!</definedName>
    <definedName name="ttetet" localSheetId="17" hidden="1">'[61]Fax a enviar'!#REF!</definedName>
    <definedName name="ttetet" hidden="1">'[61]Fax a enviar'!#REF!</definedName>
    <definedName name="ttt" localSheetId="3" hidden="1">'[56]Fax a enviar'!#REF!</definedName>
    <definedName name="ttt" localSheetId="19" hidden="1">'[56]Fax a enviar'!#REF!</definedName>
    <definedName name="ttt" localSheetId="20" hidden="1">'[56]Fax a enviar'!#REF!</definedName>
    <definedName name="ttt" localSheetId="21" hidden="1">'[56]Fax a enviar'!#REF!</definedName>
    <definedName name="ttt" localSheetId="17" hidden="1">'[56]Fax a enviar'!#REF!</definedName>
    <definedName name="ttt" hidden="1">'[56]Fax a enviar'!#REF!</definedName>
    <definedName name="tttt" localSheetId="0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2" hidden="1">{"Tab1",#N/A,FALSE,"P";"Tab2",#N/A,FALSE,"P"}</definedName>
    <definedName name="tttt" localSheetId="19" hidden="1">{"Tab1",#N/A,FALSE,"P";"Tab2",#N/A,FALSE,"P"}</definedName>
    <definedName name="tttt" localSheetId="20" hidden="1">{"Tab1",#N/A,FALSE,"P";"Tab2",#N/A,FALSE,"P"}</definedName>
    <definedName name="tttt" localSheetId="21" hidden="1">{"Tab1",#N/A,FALSE,"P";"Tab2",#N/A,FALSE,"P"}</definedName>
    <definedName name="tttt" localSheetId="22" hidden="1">{"Tab1",#N/A,FALSE,"P";"Tab2",#N/A,FALSE,"P"}</definedName>
    <definedName name="tttt" localSheetId="16" hidden="1">{"Tab1",#N/A,FALSE,"P";"Tab2",#N/A,FALSE,"P"}</definedName>
    <definedName name="tttt" localSheetId="17" hidden="1">{"Tab1",#N/A,FALSE,"P";"Tab2",#N/A,FALSE,"P"}</definedName>
    <definedName name="tttt" localSheetId="18" hidden="1">{"Tab1",#N/A,FALSE,"P";"Tab2",#N/A,FALSE,"P"}</definedName>
    <definedName name="tttt" hidden="1">{"Tab1",#N/A,FALSE,"P";"Tab2",#N/A,FALSE,"P"}</definedName>
    <definedName name="ttttt" hidden="1">[80]M!#REF!</definedName>
    <definedName name="twetwee" localSheetId="0" hidden="1">#REF!</definedName>
    <definedName name="twetwee" localSheetId="1" hidden="1">#REF!</definedName>
    <definedName name="twetwee" localSheetId="3" hidden="1">#REF!</definedName>
    <definedName name="twetwee" localSheetId="2" hidden="1">#REF!</definedName>
    <definedName name="twetwee" localSheetId="19" hidden="1">#REF!</definedName>
    <definedName name="twetwee" localSheetId="20" hidden="1">#REF!</definedName>
    <definedName name="twetwee" localSheetId="21" hidden="1">#REF!</definedName>
    <definedName name="twetwee" localSheetId="17" hidden="1">#REF!</definedName>
    <definedName name="twetwee" localSheetId="18" hidden="1">#REF!</definedName>
    <definedName name="twetwee" hidden="1">#REF!</definedName>
    <definedName name="TX" localSheetId="0">#REF!</definedName>
    <definedName name="TX" localSheetId="1">#REF!</definedName>
    <definedName name="TX" localSheetId="3">#REF!</definedName>
    <definedName name="TX" localSheetId="2">#REF!</definedName>
    <definedName name="TX" localSheetId="18">#REF!</definedName>
    <definedName name="TX">#REF!</definedName>
    <definedName name="TX_D" localSheetId="3">#REF!</definedName>
    <definedName name="TX_D" localSheetId="18">#REF!</definedName>
    <definedName name="TX_D">#REF!</definedName>
    <definedName name="TX_DPCH" localSheetId="18">#REF!</definedName>
    <definedName name="TX_DPCH">#REF!</definedName>
    <definedName name="TX_R" localSheetId="18">#REF!</definedName>
    <definedName name="TX_R">#REF!</definedName>
    <definedName name="TX_RPCH" localSheetId="18">#REF!</definedName>
    <definedName name="TX_RPCH">#REF!</definedName>
    <definedName name="TXG" localSheetId="18">#REF!</definedName>
    <definedName name="TXG">#REF!</definedName>
    <definedName name="TXG_D">#N/A</definedName>
    <definedName name="TXG_DPCH" localSheetId="0">#REF!</definedName>
    <definedName name="TXG_DPCH" localSheetId="1">#REF!</definedName>
    <definedName name="TXG_DPCH" localSheetId="3">#REF!</definedName>
    <definedName name="TXG_DPCH" localSheetId="2">#REF!</definedName>
    <definedName name="TXG_DPCH" localSheetId="18">#REF!</definedName>
    <definedName name="TXG_DPCH">#REF!</definedName>
    <definedName name="TXG_R" localSheetId="0">#REF!</definedName>
    <definedName name="TXG_R" localSheetId="1">#REF!</definedName>
    <definedName name="TXG_R" localSheetId="3">#REF!</definedName>
    <definedName name="TXG_R" localSheetId="2">#REF!</definedName>
    <definedName name="TXG_R" localSheetId="18">#REF!</definedName>
    <definedName name="TXG_R">#REF!</definedName>
    <definedName name="TXG_RPCH" localSheetId="0">#REF!</definedName>
    <definedName name="TXG_RPCH" localSheetId="1">#REF!</definedName>
    <definedName name="TXG_RPCH" localSheetId="3">#REF!</definedName>
    <definedName name="TXG_RPCH" localSheetId="2">#REF!</definedName>
    <definedName name="TXG_RPCH" localSheetId="18">#REF!</definedName>
    <definedName name="TXG_RPCH">#REF!</definedName>
    <definedName name="TXGO">#N/A</definedName>
    <definedName name="TXGO_D" localSheetId="0">#REF!</definedName>
    <definedName name="TXGO_D" localSheetId="1">#REF!</definedName>
    <definedName name="TXGO_D" localSheetId="3">#REF!</definedName>
    <definedName name="TXGO_D" localSheetId="2">#REF!</definedName>
    <definedName name="TXGO_D" localSheetId="18">#REF!</definedName>
    <definedName name="TXGO_D">#REF!</definedName>
    <definedName name="TXGO_DPCH" localSheetId="0">#REF!</definedName>
    <definedName name="TXGO_DPCH" localSheetId="1">#REF!</definedName>
    <definedName name="TXGO_DPCH" localSheetId="3">#REF!</definedName>
    <definedName name="TXGO_DPCH" localSheetId="2">#REF!</definedName>
    <definedName name="TXGO_DPCH" localSheetId="18">#REF!</definedName>
    <definedName name="TXGO_DPCH">#REF!</definedName>
    <definedName name="TXGO_R" localSheetId="0">#REF!</definedName>
    <definedName name="TXGO_R" localSheetId="1">#REF!</definedName>
    <definedName name="TXGO_R" localSheetId="3">#REF!</definedName>
    <definedName name="TXGO_R" localSheetId="2">#REF!</definedName>
    <definedName name="TXGO_R" localSheetId="18">#REF!</definedName>
    <definedName name="TXGO_R">#REF!</definedName>
    <definedName name="TXGO_RPCH" localSheetId="18">#REF!</definedName>
    <definedName name="TXGO_RPCH">#REF!</definedName>
    <definedName name="TXGXO" localSheetId="18">#REF!</definedName>
    <definedName name="TXGXO">#REF!</definedName>
    <definedName name="TXGXO_D" localSheetId="18">#REF!</definedName>
    <definedName name="TXGXO_D">#REF!</definedName>
    <definedName name="TXGXO_DPCH" localSheetId="18">#REF!</definedName>
    <definedName name="TXGXO_DPCH">#REF!</definedName>
    <definedName name="TXGXO_R" localSheetId="18">#REF!</definedName>
    <definedName name="TXGXO_R">#REF!</definedName>
    <definedName name="TXGXO_RPCH" localSheetId="18">#REF!</definedName>
    <definedName name="TXGXO_RPCH">#REF!</definedName>
    <definedName name="TXS" localSheetId="18">#REF!</definedName>
    <definedName name="TXS">#REF!</definedName>
    <definedName name="ty" localSheetId="0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2" hidden="1">{"Riqfin97",#N/A,FALSE,"Tran";"Riqfinpro",#N/A,FALSE,"Tran"}</definedName>
    <definedName name="ty" localSheetId="19" hidden="1">{"Riqfin97",#N/A,FALSE,"Tran";"Riqfinpro",#N/A,FALSE,"Tran"}</definedName>
    <definedName name="ty" localSheetId="20" hidden="1">{"Riqfin97",#N/A,FALSE,"Tran";"Riqfinpro",#N/A,FALSE,"Tran"}</definedName>
    <definedName name="ty" localSheetId="21" hidden="1">{"Riqfin97",#N/A,FALSE,"Tran";"Riqfinpro",#N/A,FALSE,"Tran"}</definedName>
    <definedName name="ty" localSheetId="22" hidden="1">{"Riqfin97",#N/A,FALSE,"Tran";"Riqfinpro",#N/A,FALSE,"Tran"}</definedName>
    <definedName name="ty" localSheetId="16" hidden="1">{"Riqfin97",#N/A,FALSE,"Tran";"Riqfinpro",#N/A,FALSE,"Tran"}</definedName>
    <definedName name="ty" localSheetId="17" hidden="1">{"Riqfin97",#N/A,FALSE,"Tran";"Riqfinpro",#N/A,FALSE,"Tran"}</definedName>
    <definedName name="ty" localSheetId="18" hidden="1">{"Riqfin97",#N/A,FALSE,"Tran";"Riqfinpro",#N/A,FALSE,"Tran"}</definedName>
    <definedName name="ty" hidden="1">{"Riqfin97",#N/A,FALSE,"Tran";"Riqfinpro",#N/A,FALSE,"Tran"}</definedName>
    <definedName name="UAED" localSheetId="0">#REF!</definedName>
    <definedName name="UAED" localSheetId="1">#REF!</definedName>
    <definedName name="UAED" localSheetId="3">#REF!</definedName>
    <definedName name="UAED" localSheetId="2">#REF!</definedName>
    <definedName name="UAED" localSheetId="19">#REF!</definedName>
    <definedName name="UAED" localSheetId="20">#REF!</definedName>
    <definedName name="UAED" localSheetId="21">#REF!</definedName>
    <definedName name="UAED" localSheetId="17">#REF!</definedName>
    <definedName name="UAED" localSheetId="18">#REF!</definedName>
    <definedName name="UAED">#REF!</definedName>
    <definedName name="UAED1" localSheetId="3">#REF!</definedName>
    <definedName name="UAED1" localSheetId="2">#REF!</definedName>
    <definedName name="UAED1" localSheetId="19">#REF!</definedName>
    <definedName name="UAED1" localSheetId="20">#REF!</definedName>
    <definedName name="UAED1" localSheetId="21">#REF!</definedName>
    <definedName name="UAED1" localSheetId="17">#REF!</definedName>
    <definedName name="UAED1" localSheetId="18">#REF!</definedName>
    <definedName name="UAED1">#REF!</definedName>
    <definedName name="UC" localSheetId="3">#REF!</definedName>
    <definedName name="UC" localSheetId="2">#REF!</definedName>
    <definedName name="UC" localSheetId="19">#REF!</definedName>
    <definedName name="UC" localSheetId="20">#REF!</definedName>
    <definedName name="UC" localSheetId="21">#REF!</definedName>
    <definedName name="UC" localSheetId="17">#REF!</definedName>
    <definedName name="UC" localSheetId="18">#REF!</definedName>
    <definedName name="UC">#REF!</definedName>
    <definedName name="UC1A" localSheetId="2">#REF!</definedName>
    <definedName name="UC1A" localSheetId="19">#REF!</definedName>
    <definedName name="UC1A" localSheetId="20">#REF!</definedName>
    <definedName name="UC1A" localSheetId="21">#REF!</definedName>
    <definedName name="UC1A" localSheetId="18">#REF!</definedName>
    <definedName name="UC1A">#REF!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>#REF!</definedName>
    <definedName name="unemp_96Q4" localSheetId="0">#REF!</definedName>
    <definedName name="unemp_96Q4" localSheetId="1">#REF!</definedName>
    <definedName name="unemp_96Q4" localSheetId="3">#REF!</definedName>
    <definedName name="unemp_96Q4" localSheetId="2">#REF!</definedName>
    <definedName name="unemp_96Q4" localSheetId="18">#REF!</definedName>
    <definedName name="unemp_96Q4">#REF!</definedName>
    <definedName name="unemp_97Q1" localSheetId="0">#REF!</definedName>
    <definedName name="unemp_97Q1" localSheetId="1">#REF!</definedName>
    <definedName name="unemp_97Q1" localSheetId="3">#REF!</definedName>
    <definedName name="unemp_97Q1" localSheetId="2">#REF!</definedName>
    <definedName name="unemp_97Q1" localSheetId="18">#REF!</definedName>
    <definedName name="unemp_97Q1">#REF!</definedName>
    <definedName name="unemp_97Q2" localSheetId="18">#REF!</definedName>
    <definedName name="unemp_97Q2">#REF!</definedName>
    <definedName name="unemp_nat" localSheetId="18">#REF!</definedName>
    <definedName name="unemp_nat">#REF!</definedName>
    <definedName name="unemp_urbrural" localSheetId="18">#REF!</definedName>
    <definedName name="unemp_urbrural">#REF!</definedName>
    <definedName name="UnitsLabel" localSheetId="2">#REF!</definedName>
    <definedName name="UnitsLabel" localSheetId="19">#REF!</definedName>
    <definedName name="UnitsLabel" localSheetId="20">#REF!</definedName>
    <definedName name="UnitsLabel" localSheetId="21">#REF!</definedName>
    <definedName name="UnitsLabel" localSheetId="17">#REF!</definedName>
    <definedName name="UnitsLabel" localSheetId="18">#REF!</definedName>
    <definedName name="UnitsLabel">#REF!</definedName>
    <definedName name="US_1" localSheetId="0">OFFSET(#REF!,0,0,COUNT(#REF!),1)</definedName>
    <definedName name="US_1" localSheetId="1">OFFSET(#REF!,0,0,COUNT(#REF!),1)</definedName>
    <definedName name="US_1" localSheetId="3">OFFSET(#REF!,0,0,COUNT(#REF!),1)</definedName>
    <definedName name="US_1" localSheetId="2">OFFSET(#REF!,0,0,COUNT(#REF!),1)</definedName>
    <definedName name="US_1" localSheetId="18">OFFSET(#REF!,0,0,COUNT(#REF!),1)</definedName>
    <definedName name="US_1">OFFSET(#REF!,0,0,COUNT(#REF!),1)</definedName>
    <definedName name="US_2" localSheetId="18">OFFSET(#REF!,0,0,COUNT(#REF!),1)</definedName>
    <definedName name="US_2">OFFSET(#REF!,0,0,COUNT(#REF!),1)</definedName>
    <definedName name="USavg" localSheetId="18">OFFSET(#REF!,0,0,COUNT(#REF!),1)</definedName>
    <definedName name="USavg">OFFSET(#REF!,0,0,COUNT(#REF!),1)</definedName>
    <definedName name="USCRUDE87" localSheetId="0">#REF!</definedName>
    <definedName name="USCRUDE87" localSheetId="1">#REF!</definedName>
    <definedName name="USCRUDE87" localSheetId="3">#REF!</definedName>
    <definedName name="USCRUDE87" localSheetId="2">#REF!</definedName>
    <definedName name="USCRUDE87" localSheetId="19">#REF!</definedName>
    <definedName name="USCRUDE87" localSheetId="20">#REF!</definedName>
    <definedName name="USCRUDE87" localSheetId="21">#REF!</definedName>
    <definedName name="USCRUDE87" localSheetId="17">#REF!</definedName>
    <definedName name="USCRUDE87" localSheetId="18">#REF!</definedName>
    <definedName name="USCRUDE87">#REF!</definedName>
    <definedName name="USCRUDE88" localSheetId="3">#REF!</definedName>
    <definedName name="USCRUDE88" localSheetId="2">#REF!</definedName>
    <definedName name="USCRUDE88" localSheetId="19">#REF!</definedName>
    <definedName name="USCRUDE88" localSheetId="20">#REF!</definedName>
    <definedName name="USCRUDE88" localSheetId="21">#REF!</definedName>
    <definedName name="USCRUDE88" localSheetId="17">#REF!</definedName>
    <definedName name="USCRUDE88" localSheetId="18">#REF!</definedName>
    <definedName name="USCRUDE88">#REF!</definedName>
    <definedName name="USDIST87" localSheetId="3">#REF!</definedName>
    <definedName name="USDIST87" localSheetId="2">#REF!</definedName>
    <definedName name="USDIST87" localSheetId="19">#REF!</definedName>
    <definedName name="USDIST87" localSheetId="20">#REF!</definedName>
    <definedName name="USDIST87" localSheetId="21">#REF!</definedName>
    <definedName name="USDIST87" localSheetId="18">#REF!</definedName>
    <definedName name="USDIST87">#REF!</definedName>
    <definedName name="USDIST88" localSheetId="2">#REF!</definedName>
    <definedName name="USDIST88" localSheetId="19">#REF!</definedName>
    <definedName name="USDIST88" localSheetId="20">#REF!</definedName>
    <definedName name="USDIST88" localSheetId="21">#REF!</definedName>
    <definedName name="USDIST88" localSheetId="18">#REF!</definedName>
    <definedName name="USDIST88">#REF!</definedName>
    <definedName name="USDSR" localSheetId="18">#REF!</definedName>
    <definedName name="USDSR">#REF!</definedName>
    <definedName name="USMG87" localSheetId="2">#REF!</definedName>
    <definedName name="USMG87" localSheetId="19">#REF!</definedName>
    <definedName name="USMG87" localSheetId="20">#REF!</definedName>
    <definedName name="USMG87" localSheetId="21">#REF!</definedName>
    <definedName name="USMG87" localSheetId="18">#REF!</definedName>
    <definedName name="USMG87">#REF!</definedName>
    <definedName name="USMG88" localSheetId="2">#REF!</definedName>
    <definedName name="USMG88" localSheetId="19">#REF!</definedName>
    <definedName name="USMG88" localSheetId="20">#REF!</definedName>
    <definedName name="USMG88" localSheetId="21">#REF!</definedName>
    <definedName name="USMG88" localSheetId="18">#REF!</definedName>
    <definedName name="USMG88">#REF!</definedName>
    <definedName name="USmin" localSheetId="0">OFFSET(#REF!,0,0,COUNT(#REF!),1)</definedName>
    <definedName name="USmin" localSheetId="1">OFFSET(#REF!,0,0,COUNT(#REF!),1)</definedName>
    <definedName name="USmin" localSheetId="3">OFFSET(#REF!,0,0,COUNT(#REF!),1)</definedName>
    <definedName name="USmin" localSheetId="2">OFFSET(#REF!,0,0,COUNT(#REF!),1)</definedName>
    <definedName name="USmin" localSheetId="18">OFFSET(#REF!,0,0,COUNT(#REF!),1)</definedName>
    <definedName name="USmin">OFFSET(#REF!,0,0,COUNT(#REF!),1)</definedName>
    <definedName name="USPROD87" localSheetId="0">#REF!</definedName>
    <definedName name="USPROD87" localSheetId="1">#REF!</definedName>
    <definedName name="USPROD87" localSheetId="3">#REF!</definedName>
    <definedName name="USPROD87" localSheetId="2">#REF!</definedName>
    <definedName name="USPROD87" localSheetId="19">#REF!</definedName>
    <definedName name="USPROD87" localSheetId="20">#REF!</definedName>
    <definedName name="USPROD87" localSheetId="21">#REF!</definedName>
    <definedName name="USPROD87" localSheetId="18">#REF!</definedName>
    <definedName name="USPROD87">#REF!</definedName>
    <definedName name="USPROD88" localSheetId="3">#REF!</definedName>
    <definedName name="USPROD88" localSheetId="2">#REF!</definedName>
    <definedName name="USPROD88" localSheetId="19">#REF!</definedName>
    <definedName name="USPROD88" localSheetId="20">#REF!</definedName>
    <definedName name="USPROD88" localSheetId="21">#REF!</definedName>
    <definedName name="USPROD88" localSheetId="18">#REF!</definedName>
    <definedName name="USPROD88">#REF!</definedName>
    <definedName name="USRFO87" localSheetId="3">#REF!</definedName>
    <definedName name="USRFO87" localSheetId="2">#REF!</definedName>
    <definedName name="USRFO87" localSheetId="19">#REF!</definedName>
    <definedName name="USRFO87" localSheetId="20">#REF!</definedName>
    <definedName name="USRFO87" localSheetId="21">#REF!</definedName>
    <definedName name="USRFO87" localSheetId="18">#REF!</definedName>
    <definedName name="USRFO87">#REF!</definedName>
    <definedName name="USRFO88" localSheetId="2">#REF!</definedName>
    <definedName name="USRFO88" localSheetId="19">#REF!</definedName>
    <definedName name="USRFO88" localSheetId="20">#REF!</definedName>
    <definedName name="USRFO88" localSheetId="21">#REF!</definedName>
    <definedName name="USRFO88" localSheetId="18">#REF!</definedName>
    <definedName name="USRFO88">#REF!</definedName>
    <definedName name="USrng" localSheetId="0">OFFSET(#REF!,0,0,COUNT(#REF!),1)</definedName>
    <definedName name="USrng" localSheetId="1">OFFSET(#REF!,0,0,COUNT(#REF!),1)</definedName>
    <definedName name="USrng" localSheetId="3">OFFSET(#REF!,0,0,COUNT(#REF!),1)</definedName>
    <definedName name="USrng" localSheetId="2">OFFSET(#REF!,0,0,COUNT(#REF!),1)</definedName>
    <definedName name="USrng" localSheetId="18">OFFSET(#REF!,0,0,COUNT(#REF!),1)</definedName>
    <definedName name="USrng">OFFSET(#REF!,0,0,COUNT(#REF!),1)</definedName>
    <definedName name="USSR" localSheetId="0">#REF!</definedName>
    <definedName name="USSR" localSheetId="1">#REF!</definedName>
    <definedName name="USSR" localSheetId="3">#REF!</definedName>
    <definedName name="USSR" localSheetId="2">#REF!</definedName>
    <definedName name="USSR" localSheetId="19">#REF!</definedName>
    <definedName name="USSR" localSheetId="20">#REF!</definedName>
    <definedName name="USSR" localSheetId="21">#REF!</definedName>
    <definedName name="USSR" localSheetId="18">#REF!</definedName>
    <definedName name="USSR">#REF!</definedName>
    <definedName name="USTOT87" localSheetId="3">#REF!</definedName>
    <definedName name="USTOT87" localSheetId="2">#REF!</definedName>
    <definedName name="USTOT87" localSheetId="19">#REF!</definedName>
    <definedName name="USTOT87" localSheetId="20">#REF!</definedName>
    <definedName name="USTOT87" localSheetId="21">#REF!</definedName>
    <definedName name="USTOT87" localSheetId="18">#REF!</definedName>
    <definedName name="USTOT87">#REF!</definedName>
    <definedName name="USTOT88" localSheetId="3">#REF!</definedName>
    <definedName name="USTOT88" localSheetId="2">#REF!</definedName>
    <definedName name="USTOT88" localSheetId="19">#REF!</definedName>
    <definedName name="USTOT88" localSheetId="20">#REF!</definedName>
    <definedName name="USTOT88" localSheetId="21">#REF!</definedName>
    <definedName name="USTOT88" localSheetId="18">#REF!</definedName>
    <definedName name="USTOT88">#REF!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2" hidden="1">{"Riqfin97",#N/A,FALSE,"Tran";"Riqfinpro",#N/A,FALSE,"Tran"}</definedName>
    <definedName name="uu" localSheetId="19" hidden="1">{"Riqfin97",#N/A,FALSE,"Tran";"Riqfinpro",#N/A,FALSE,"Tran"}</definedName>
    <definedName name="uu" localSheetId="20" hidden="1">{"Riqfin97",#N/A,FALSE,"Tran";"Riqfinpro",#N/A,FALSE,"Tran"}</definedName>
    <definedName name="uu" localSheetId="21" hidden="1">{"Riqfin97",#N/A,FALSE,"Tran";"Riqfinpro",#N/A,FALSE,"Tran"}</definedName>
    <definedName name="uu" localSheetId="22" hidden="1">{"Riqfin97",#N/A,FALSE,"Tran";"Riqfinpro",#N/A,FALSE,"Tran"}</definedName>
    <definedName name="uu" localSheetId="16" hidden="1">{"Riqfin97",#N/A,FALSE,"Tran";"Riqfinpro",#N/A,FALSE,"Tran"}</definedName>
    <definedName name="uu" localSheetId="17" hidden="1">{"Riqfin97",#N/A,FALSE,"Tran";"Riqfinpro",#N/A,FALSE,"Tran"}</definedName>
    <definedName name="uu" localSheetId="18" hidden="1">{"Riqfin97",#N/A,FALSE,"Tran";"Riqfinpro",#N/A,FALSE,"Tran"}</definedName>
    <definedName name="uu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2" hidden="1">{"Riqfin97",#N/A,FALSE,"Tran";"Riqfinpro",#N/A,FALSE,"Tran"}</definedName>
    <definedName name="uuu" localSheetId="19" hidden="1">{"Riqfin97",#N/A,FALSE,"Tran";"Riqfinpro",#N/A,FALSE,"Tran"}</definedName>
    <definedName name="uuu" localSheetId="20" hidden="1">{"Riqfin97",#N/A,FALSE,"Tran";"Riqfinpro",#N/A,FALSE,"Tran"}</definedName>
    <definedName name="uuu" localSheetId="21" hidden="1">{"Riqfin97",#N/A,FALSE,"Tran";"Riqfinpro",#N/A,FALSE,"Tran"}</definedName>
    <definedName name="uuu" localSheetId="22" hidden="1">{"Riqfin97",#N/A,FALSE,"Tran";"Riqfinpro",#N/A,FALSE,"Tran"}</definedName>
    <definedName name="uuu" localSheetId="16" hidden="1">{"Riqfin97",#N/A,FALSE,"Tran";"Riqfinpro",#N/A,FALSE,"Tran"}</definedName>
    <definedName name="uuu" localSheetId="17" hidden="1">{"Riqfin97",#N/A,FALSE,"Tran";"Riqfinpro",#N/A,FALSE,"Tran"}</definedName>
    <definedName name="uuu" localSheetId="18" hidden="1">{"Riqfin97",#N/A,FALSE,"Tran";"Riqfinpro",#N/A,FALSE,"Tran"}</definedName>
    <definedName name="uuu" hidden="1">{"Riqfin97",#N/A,FALSE,"Tran";"Riqfinpro",#N/A,FALSE,"Tran"}</definedName>
    <definedName name="uuuuuu" localSheetId="0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2" hidden="1">{"Riqfin97",#N/A,FALSE,"Tran";"Riqfinpro",#N/A,FALSE,"Tran"}</definedName>
    <definedName name="uuuuuu" localSheetId="19" hidden="1">{"Riqfin97",#N/A,FALSE,"Tran";"Riqfinpro",#N/A,FALSE,"Tran"}</definedName>
    <definedName name="uuuuuu" localSheetId="20" hidden="1">{"Riqfin97",#N/A,FALSE,"Tran";"Riqfinpro",#N/A,FALSE,"Tran"}</definedName>
    <definedName name="uuuuuu" localSheetId="21" hidden="1">{"Riqfin97",#N/A,FALSE,"Tran";"Riqfinpro",#N/A,FALSE,"Tran"}</definedName>
    <definedName name="uuuuuu" localSheetId="22" hidden="1">{"Riqfin97",#N/A,FALSE,"Tran";"Riqfinpro",#N/A,FALSE,"Tran"}</definedName>
    <definedName name="uuuuuu" localSheetId="16" hidden="1">{"Riqfin97",#N/A,FALSE,"Tran";"Riqfinpro",#N/A,FALSE,"Tran"}</definedName>
    <definedName name="uuuuuu" localSheetId="17" hidden="1">{"Riqfin97",#N/A,FALSE,"Tran";"Riqfinpro",#N/A,FALSE,"Tran"}</definedName>
    <definedName name="uuuuuu" localSheetId="18" hidden="1">{"Riqfin97",#N/A,FALSE,"Tran";"Riqfinpro",#N/A,FALSE,"Tran"}</definedName>
    <definedName name="uuuuuu" hidden="1">{"Riqfin97",#N/A,FALSE,"Tran";"Riqfinpro",#N/A,FALSE,"Tran"}</definedName>
    <definedName name="VALID_FORMATS" localSheetId="0">#REF!</definedName>
    <definedName name="VALID_FORMATS" localSheetId="1">#REF!</definedName>
    <definedName name="VALID_FORMATS" localSheetId="3">#REF!</definedName>
    <definedName name="VALID_FORMATS" localSheetId="2">#REF!</definedName>
    <definedName name="VALID_FORMATS" localSheetId="19">#REF!</definedName>
    <definedName name="VALID_FORMATS" localSheetId="20">#REF!</definedName>
    <definedName name="VALID_FORMATS" localSheetId="21">#REF!</definedName>
    <definedName name="VALID_FORMATS" localSheetId="17">#REF!</definedName>
    <definedName name="VALID_FORMATS" localSheetId="18">#REF!</definedName>
    <definedName name="VALID_FORMATS">#REF!</definedName>
    <definedName name="VenceHoy" localSheetId="0">#REF!</definedName>
    <definedName name="VenceHoy" localSheetId="1">#REF!</definedName>
    <definedName name="VenceHoy" localSheetId="3">#REF!</definedName>
    <definedName name="VenceHoy" localSheetId="2">#REF!</definedName>
    <definedName name="VenceHoy">#REF!</definedName>
    <definedName name="VENEZU" localSheetId="3">#REF!</definedName>
    <definedName name="VENEZU" localSheetId="2">#REF!</definedName>
    <definedName name="VENEZU" localSheetId="19">#REF!</definedName>
    <definedName name="VENEZU" localSheetId="20">#REF!</definedName>
    <definedName name="VENEZU" localSheetId="21">#REF!</definedName>
    <definedName name="VENEZU" localSheetId="17">#REF!</definedName>
    <definedName name="VENEZU" localSheetId="18">#REF!</definedName>
    <definedName name="VENEZU">#REF!</definedName>
    <definedName name="VIAAEREA" localSheetId="18">#REF!</definedName>
    <definedName name="VIAAEREA">#REF!</definedName>
    <definedName name="VTITLES" localSheetId="18">#REF!</definedName>
    <definedName name="VTITLES">#REF!</definedName>
    <definedName name="vv" localSheetId="0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2" hidden="1">{"Tab1",#N/A,FALSE,"P";"Tab2",#N/A,FALSE,"P"}</definedName>
    <definedName name="vv" localSheetId="19" hidden="1">{"Tab1",#N/A,FALSE,"P";"Tab2",#N/A,FALSE,"P"}</definedName>
    <definedName name="vv" localSheetId="20" hidden="1">{"Tab1",#N/A,FALSE,"P";"Tab2",#N/A,FALSE,"P"}</definedName>
    <definedName name="vv" localSheetId="21" hidden="1">{"Tab1",#N/A,FALSE,"P";"Tab2",#N/A,FALSE,"P"}</definedName>
    <definedName name="vv" localSheetId="22" hidden="1">{"Tab1",#N/A,FALSE,"P";"Tab2",#N/A,FALSE,"P"}</definedName>
    <definedName name="vv" localSheetId="16" hidden="1">{"Tab1",#N/A,FALSE,"P";"Tab2",#N/A,FALSE,"P"}</definedName>
    <definedName name="vv" localSheetId="17" hidden="1">{"Tab1",#N/A,FALSE,"P";"Tab2",#N/A,FALSE,"P"}</definedName>
    <definedName name="vv" localSheetId="18" hidden="1">{"Tab1",#N/A,FALSE,"P";"Tab2",#N/A,FALSE,"P"}</definedName>
    <definedName name="vv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2" hidden="1">{"Tab1",#N/A,FALSE,"P";"Tab2",#N/A,FALSE,"P"}</definedName>
    <definedName name="vvv" localSheetId="19" hidden="1">{"Tab1",#N/A,FALSE,"P";"Tab2",#N/A,FALSE,"P"}</definedName>
    <definedName name="vvv" localSheetId="20" hidden="1">{"Tab1",#N/A,FALSE,"P";"Tab2",#N/A,FALSE,"P"}</definedName>
    <definedName name="vvv" localSheetId="21" hidden="1">{"Tab1",#N/A,FALSE,"P";"Tab2",#N/A,FALSE,"P"}</definedName>
    <definedName name="vvv" localSheetId="22" hidden="1">{"Tab1",#N/A,FALSE,"P";"Tab2",#N/A,FALSE,"P"}</definedName>
    <definedName name="vvv" localSheetId="16" hidden="1">{"Tab1",#N/A,FALSE,"P";"Tab2",#N/A,FALSE,"P"}</definedName>
    <definedName name="vvv" localSheetId="17" hidden="1">{"Tab1",#N/A,FALSE,"P";"Tab2",#N/A,FALSE,"P"}</definedName>
    <definedName name="vvv" localSheetId="18" hidden="1">{"Tab1",#N/A,FALSE,"P";"Tab2",#N/A,FALSE,"P"}</definedName>
    <definedName name="vvv" hidden="1">{"Tab1",#N/A,FALSE,"P";"Tab2",#N/A,FALSE,"P"}</definedName>
    <definedName name="vvvv" localSheetId="0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2" hidden="1">{"Minpmon",#N/A,FALSE,"Monthinput"}</definedName>
    <definedName name="vvvv" localSheetId="19" hidden="1">{"Minpmon",#N/A,FALSE,"Monthinput"}</definedName>
    <definedName name="vvvv" localSheetId="20" hidden="1">{"Minpmon",#N/A,FALSE,"Monthinput"}</definedName>
    <definedName name="vvvv" localSheetId="21" hidden="1">{"Minpmon",#N/A,FALSE,"Monthinput"}</definedName>
    <definedName name="vvvv" localSheetId="22" hidden="1">{"Minpmon",#N/A,FALSE,"Monthinput"}</definedName>
    <definedName name="vvvv" localSheetId="16" hidden="1">{"Minpmon",#N/A,FALSE,"Monthinput"}</definedName>
    <definedName name="vvvv" localSheetId="17" hidden="1">{"Minpmon",#N/A,FALSE,"Monthinput"}</definedName>
    <definedName name="vvvv" localSheetId="18" hidden="1">{"Minpmon",#N/A,FALSE,"Monthinput"}</definedName>
    <definedName name="vvvv" hidden="1">{"Minpmon",#N/A,FALSE,"Monthinput"}</definedName>
    <definedName name="vvvvvvvvvvvv" localSheetId="0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2" hidden="1">{"Riqfin97",#N/A,FALSE,"Tran";"Riqfinpro",#N/A,FALSE,"Tran"}</definedName>
    <definedName name="vvvvvvvvvvvv" localSheetId="19" hidden="1">{"Riqfin97",#N/A,FALSE,"Tran";"Riqfinpro",#N/A,FALSE,"Tran"}</definedName>
    <definedName name="vvvvvvvvvvvv" localSheetId="20" hidden="1">{"Riqfin97",#N/A,FALSE,"Tran";"Riqfinpro",#N/A,FALSE,"Tran"}</definedName>
    <definedName name="vvvvvvvvvvvv" localSheetId="21" hidden="1">{"Riqfin97",#N/A,FALSE,"Tran";"Riqfinpro",#N/A,FALSE,"Tran"}</definedName>
    <definedName name="vvvvvvvvvvvv" localSheetId="22" hidden="1">{"Riqfin97",#N/A,FALSE,"Tran";"Riqfinpro",#N/A,FALSE,"Tran"}</definedName>
    <definedName name="vvvvvvvvvvvv" localSheetId="16" hidden="1">{"Riqfin97",#N/A,FALSE,"Tran";"Riqfinpro",#N/A,FALSE,"Tran"}</definedName>
    <definedName name="vvvvvvvvvvvv" localSheetId="17" hidden="1">{"Riqfin97",#N/A,FALSE,"Tran";"Riqfinpro",#N/A,FALSE,"Tran"}</definedName>
    <definedName name="vvvvvvvvvvvv" localSheetId="18" hidden="1">{"Riqfin97",#N/A,FALSE,"Tran";"Riqfinpro",#N/A,FALSE,"Tran"}</definedName>
    <definedName name="vvvvvvvvvvvv" hidden="1">{"Riqfin97",#N/A,FALSE,"Tran";"Riqfinpro",#N/A,FALSE,"Tran"}</definedName>
    <definedName name="vvvvvvvvvvvvv" localSheetId="0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2" hidden="1">{"Tab1",#N/A,FALSE,"P";"Tab2",#N/A,FALSE,"P"}</definedName>
    <definedName name="vvvvvvvvvvvvv" localSheetId="19" hidden="1">{"Tab1",#N/A,FALSE,"P";"Tab2",#N/A,FALSE,"P"}</definedName>
    <definedName name="vvvvvvvvvvvvv" localSheetId="20" hidden="1">{"Tab1",#N/A,FALSE,"P";"Tab2",#N/A,FALSE,"P"}</definedName>
    <definedName name="vvvvvvvvvvvvv" localSheetId="21" hidden="1">{"Tab1",#N/A,FALSE,"P";"Tab2",#N/A,FALSE,"P"}</definedName>
    <definedName name="vvvvvvvvvvvvv" localSheetId="22" hidden="1">{"Tab1",#N/A,FALSE,"P";"Tab2",#N/A,FALSE,"P"}</definedName>
    <definedName name="vvvvvvvvvvvvv" localSheetId="16" hidden="1">{"Tab1",#N/A,FALSE,"P";"Tab2",#N/A,FALSE,"P"}</definedName>
    <definedName name="vvvvvvvvvvvvv" localSheetId="17" hidden="1">{"Tab1",#N/A,FALSE,"P";"Tab2",#N/A,FALSE,"P"}</definedName>
    <definedName name="vvvvvvvvvvvvv" localSheetId="18" hidden="1">{"Tab1",#N/A,FALSE,"P";"Tab2",#N/A,FALSE,"P"}</definedName>
    <definedName name="vvvvvvvvvvvvv" hidden="1">{"Tab1",#N/A,FALSE,"P";"Tab2",#N/A,FALSE,"P"}</definedName>
    <definedName name="w" localSheetId="0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2" hidden="1">{"Minpmon",#N/A,FALSE,"Monthinput"}</definedName>
    <definedName name="w" localSheetId="19" hidden="1">{"Minpmon",#N/A,FALSE,"Monthinput"}</definedName>
    <definedName name="w" localSheetId="20" hidden="1">{"Minpmon",#N/A,FALSE,"Monthinput"}</definedName>
    <definedName name="w" localSheetId="21" hidden="1">{"Minpmon",#N/A,FALSE,"Monthinput"}</definedName>
    <definedName name="w" localSheetId="22" hidden="1">{"Minpmon",#N/A,FALSE,"Monthinput"}</definedName>
    <definedName name="w" localSheetId="16" hidden="1">{"Minpmon",#N/A,FALSE,"Monthinput"}</definedName>
    <definedName name="w" localSheetId="17" hidden="1">{"Minpmon",#N/A,FALSE,"Monthinput"}</definedName>
    <definedName name="w" localSheetId="18" hidden="1">{"Minpmon",#N/A,FALSE,"Monthinput"}</definedName>
    <definedName name="w" hidden="1">{"Minpmon",#N/A,FALSE,"Monthinput"}</definedName>
    <definedName name="wage_govt_sector">#REF!</definedName>
    <definedName name="WAPR" localSheetId="0">#REF!</definedName>
    <definedName name="WAPR" localSheetId="1">#REF!</definedName>
    <definedName name="WAPR" localSheetId="3">#REF!</definedName>
    <definedName name="WAPR" localSheetId="2">#REF!</definedName>
    <definedName name="WAPR" localSheetId="18">#REF!</definedName>
    <definedName name="WAPR">#REF!</definedName>
    <definedName name="Weekly_Depreciation">'[47]Inter-Bank'!$I$5</definedName>
    <definedName name="Weighted_Average_Inter_Bank_Exchange_Rate">'[47]Inter-Bank'!$C$5</definedName>
    <definedName name="WEO" localSheetId="0">#REF!</definedName>
    <definedName name="WEO" localSheetId="1">#REF!</definedName>
    <definedName name="WEO" localSheetId="3">#REF!</definedName>
    <definedName name="WEO" localSheetId="2">#REF!</definedName>
    <definedName name="WEO" localSheetId="18">#REF!</definedName>
    <definedName name="WEO">#REF!</definedName>
    <definedName name="wer" localSheetId="0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2" hidden="1">{"Riqfin97",#N/A,FALSE,"Tran";"Riqfinpro",#N/A,FALSE,"Tran"}</definedName>
    <definedName name="wer" localSheetId="19" hidden="1">{"Riqfin97",#N/A,FALSE,"Tran";"Riqfinpro",#N/A,FALSE,"Tran"}</definedName>
    <definedName name="wer" localSheetId="20" hidden="1">{"Riqfin97",#N/A,FALSE,"Tran";"Riqfinpro",#N/A,FALSE,"Tran"}</definedName>
    <definedName name="wer" localSheetId="21" hidden="1">{"Riqfin97",#N/A,FALSE,"Tran";"Riqfinpro",#N/A,FALSE,"Tran"}</definedName>
    <definedName name="wer" localSheetId="22" hidden="1">{"Riqfin97",#N/A,FALSE,"Tran";"Riqfinpro",#N/A,FALSE,"Tran"}</definedName>
    <definedName name="wer" localSheetId="16" hidden="1">{"Riqfin97",#N/A,FALSE,"Tran";"Riqfinpro",#N/A,FALSE,"Tran"}</definedName>
    <definedName name="wer" localSheetId="17" hidden="1">{"Riqfin97",#N/A,FALSE,"Tran";"Riqfinpro",#N/A,FALSE,"Tran"}</definedName>
    <definedName name="wer" localSheetId="18" hidden="1">{"Riqfin97",#N/A,FALSE,"Tran";"Riqfinpro",#N/A,FALSE,"Tran"}</definedName>
    <definedName name="wer" hidden="1">{"Riqfin97",#N/A,FALSE,"Tran";"Riqfinpro",#N/A,FALSE,"Tran"}</definedName>
    <definedName name="will" localSheetId="1">'[87]SPNF Acuerdo Incl. Int.'!will</definedName>
    <definedName name="will" localSheetId="21">'[87]SPNF Acuerdo Incl. Int.'!will</definedName>
    <definedName name="will">'[87]SPNF Acuerdo Incl. Int.'!will</definedName>
    <definedName name="WPCP33_D" localSheetId="0">#REF!</definedName>
    <definedName name="WPCP33_D" localSheetId="1">#REF!</definedName>
    <definedName name="WPCP33_D" localSheetId="3">#REF!</definedName>
    <definedName name="WPCP33_D" localSheetId="2">#REF!</definedName>
    <definedName name="WPCP33_D" localSheetId="18">#REF!</definedName>
    <definedName name="WPCP33_D">#REF!</definedName>
    <definedName name="WPCP33pch" localSheetId="0">#REF!</definedName>
    <definedName name="WPCP33pch" localSheetId="1">#REF!</definedName>
    <definedName name="WPCP33pch" localSheetId="3">#REF!</definedName>
    <definedName name="WPCP33pch" localSheetId="2">#REF!</definedName>
    <definedName name="WPCP33pch" localSheetId="18">#REF!</definedName>
    <definedName name="WPCP33pch">#REF!</definedName>
    <definedName name="wrn" localSheetId="0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2" hidden="1">{"Main Economic Indicators",#N/A,FALSE,"C"}</definedName>
    <definedName name="wrn" localSheetId="19" hidden="1">{"Main Economic Indicators",#N/A,FALSE,"C"}</definedName>
    <definedName name="wrn" localSheetId="20" hidden="1">{"Main Economic Indicators",#N/A,FALSE,"C"}</definedName>
    <definedName name="wrn" localSheetId="21" hidden="1">{"Main Economic Indicators",#N/A,FALSE,"C"}</definedName>
    <definedName name="wrn" localSheetId="22" hidden="1">{"Main Economic Indicators",#N/A,FALSE,"C"}</definedName>
    <definedName name="wrn" localSheetId="16" hidden="1">{"Main Economic Indicators",#N/A,FALSE,"C"}</definedName>
    <definedName name="wrn" localSheetId="17" hidden="1">{"Main Economic Indicators",#N/A,FALSE,"C"}</definedName>
    <definedName name="wrn" localSheetId="18" hidden="1">{"Main Economic Indicators",#N/A,FALSE,"C"}</definedName>
    <definedName name="wrn" hidden="1">{"Main Economic Indicators",#N/A,FALSE,"C"}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0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19" hidden="1">{"annual-cbr",#N/A,FALSE,"CENTBANK";"annual(banks)",#N/A,FALSE,"COMBANKS"}</definedName>
    <definedName name="wrn.annual." localSheetId="20" hidden="1">{"annual-cbr",#N/A,FALSE,"CENTBANK";"annual(banks)",#N/A,FALSE,"COMBANKS"}</definedName>
    <definedName name="wrn.annual." localSheetId="21" hidden="1">{"annual-cbr",#N/A,FALSE,"CENTBANK";"annual(banks)",#N/A,FALSE,"COMBANKS"}</definedName>
    <definedName name="wrn.annual." localSheetId="22" hidden="1">{"annual-cbr",#N/A,FALSE,"CENTBANK";"annual(banks)",#N/A,FALSE,"COMBANKS"}</definedName>
    <definedName name="wrn.annual." localSheetId="16" hidden="1">{"annual-cbr",#N/A,FALSE,"CENTBANK";"annual(banks)",#N/A,FALSE,"COMBANKS"}</definedName>
    <definedName name="wrn.annual." localSheetId="17" hidden="1">{"annual-cbr",#N/A,FALSE,"CENTBANK";"annual(banks)",#N/A,FALSE,"COMBANKS"}</definedName>
    <definedName name="wrn.annual." localSheetId="18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0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2" hidden="1">{#N/A,#N/A,FALSE,"BANKS"}</definedName>
    <definedName name="wrn.BANKS." localSheetId="19" hidden="1">{#N/A,#N/A,FALSE,"BANKS"}</definedName>
    <definedName name="wrn.BANKS." localSheetId="20" hidden="1">{#N/A,#N/A,FALSE,"BANKS"}</definedName>
    <definedName name="wrn.BANKS." localSheetId="21" hidden="1">{#N/A,#N/A,FALSE,"BANKS"}</definedName>
    <definedName name="wrn.BANKS." localSheetId="22" hidden="1">{#N/A,#N/A,FALSE,"BANKS"}</definedName>
    <definedName name="wrn.BANKS." localSheetId="16" hidden="1">{#N/A,#N/A,FALSE,"BANKS"}</definedName>
    <definedName name="wrn.BANKS." localSheetId="18" hidden="1">{#N/A,#N/A,FALSE,"BANKS"}</definedName>
    <definedName name="wrn.BANKS." hidden="1">{#N/A,#N/A,FALSE,"BANKS"}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0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2" hidden="1">{#N/A,#N/A,FALSE,"BOP"}</definedName>
    <definedName name="wrn.BOP." localSheetId="19" hidden="1">{#N/A,#N/A,FALSE,"BOP"}</definedName>
    <definedName name="wrn.BOP." localSheetId="20" hidden="1">{#N/A,#N/A,FALSE,"BOP"}</definedName>
    <definedName name="wrn.BOP." localSheetId="21" hidden="1">{#N/A,#N/A,FALSE,"BOP"}</definedName>
    <definedName name="wrn.BOP." localSheetId="22" hidden="1">{#N/A,#N/A,FALSE,"BOP"}</definedName>
    <definedName name="wrn.BOP." localSheetId="16" hidden="1">{#N/A,#N/A,FALSE,"BOP"}</definedName>
    <definedName name="wrn.BOP." localSheetId="18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2" hidden="1">{"BOP_TAB",#N/A,FALSE,"N";"MIDTERM_TAB",#N/A,FALSE,"O"}</definedName>
    <definedName name="wrn.BOP_MIDTERM." localSheetId="19" hidden="1">{"BOP_TAB",#N/A,FALSE,"N";"MIDTERM_TAB",#N/A,FALSE,"O"}</definedName>
    <definedName name="wrn.BOP_MIDTERM." localSheetId="20" hidden="1">{"BOP_TAB",#N/A,FALSE,"N";"MIDTERM_TAB",#N/A,FALSE,"O"}</definedName>
    <definedName name="wrn.BOP_MIDTERM." localSheetId="21" hidden="1">{"BOP_TAB",#N/A,FALSE,"N";"MIDTERM_TAB",#N/A,FALSE,"O"}</definedName>
    <definedName name="wrn.BOP_MIDTERM." localSheetId="22" hidden="1">{"BOP_TAB",#N/A,FALSE,"N";"MIDTERM_TAB",#N/A,FALSE,"O"}</definedName>
    <definedName name="wrn.BOP_MIDTERM." localSheetId="16" hidden="1">{"BOP_TAB",#N/A,FALSE,"N";"MIDTERM_TAB",#N/A,FALSE,"O"}</definedName>
    <definedName name="wrn.BOP_MIDTERM." localSheetId="18" hidden="1">{"BOP_TAB",#N/A,FALSE,"N";"MIDTERM_TAB",#N/A,FALSE,"O"}</definedName>
    <definedName name="wrn.BOP_MIDTERM." hidden="1">{"BOP_TAB",#N/A,FALSE,"N";"MIDTERM_TAB",#N/A,FALSE,"O"}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0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2" hidden="1">{#N/A,#N/A,FALSE,"CelPIB"}</definedName>
    <definedName name="wrn.CelPIB." localSheetId="19" hidden="1">{#N/A,#N/A,FALSE,"CelPIB"}</definedName>
    <definedName name="wrn.CelPIB." localSheetId="20" hidden="1">{#N/A,#N/A,FALSE,"CelPIB"}</definedName>
    <definedName name="wrn.CelPIB." localSheetId="21" hidden="1">{#N/A,#N/A,FALSE,"CelPIB"}</definedName>
    <definedName name="wrn.CelPIB." localSheetId="22" hidden="1">{#N/A,#N/A,FALSE,"CelPIB"}</definedName>
    <definedName name="wrn.CelPIB." localSheetId="16" hidden="1">{#N/A,#N/A,FALSE,"CelPIB"}</definedName>
    <definedName name="wrn.CelPIB." localSheetId="17" hidden="1">{#N/A,#N/A,FALSE,"CelPIB"}</definedName>
    <definedName name="wrn.CelPIB." localSheetId="18" hidden="1">{#N/A,#N/A,FALSE,"CelPIB"}</definedName>
    <definedName name="wrn.CelPIB." hidden="1">{#N/A,#N/A,FALSE,"CelPIB"}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0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2" hidden="1">{#N/A,#N/A,FALSE,"NFPS GDP"}</definedName>
    <definedName name="wrn.CGvt._.Revenue._.GDP." localSheetId="19" hidden="1">{#N/A,#N/A,FALSE,"NFPS GDP"}</definedName>
    <definedName name="wrn.CGvt._.Revenue._.GDP." localSheetId="20" hidden="1">{#N/A,#N/A,FALSE,"NFPS GDP"}</definedName>
    <definedName name="wrn.CGvt._.Revenue._.GDP." localSheetId="21" hidden="1">{#N/A,#N/A,FALSE,"NFPS GDP"}</definedName>
    <definedName name="wrn.CGvt._.Revenue._.GDP." localSheetId="22" hidden="1">{#N/A,#N/A,FALSE,"NFPS GDP"}</definedName>
    <definedName name="wrn.CGvt._.Revenue._.GDP." localSheetId="16" hidden="1">{#N/A,#N/A,FALSE,"NFPS GDP"}</definedName>
    <definedName name="wrn.CGvt._.Revenue._.GDP." localSheetId="17" hidden="1">{#N/A,#N/A,FALSE,"NFPS GDP"}</definedName>
    <definedName name="wrn.CGvt._.Revenue._.GDP." localSheetId="18" hidden="1">{#N/A,#N/A,FALSE,"NFPS GDP"}</definedName>
    <definedName name="wrn.CGvt._.Revenue._.GDP." hidden="1">{#N/A,#N/A,FALSE,"NFPS GDP"}</definedName>
    <definedName name="wrn.CREDIT." localSheetId="0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2" hidden="1">{#N/A,#N/A,FALSE,"CREDIT"}</definedName>
    <definedName name="wrn.CREDIT." localSheetId="19" hidden="1">{#N/A,#N/A,FALSE,"CREDIT"}</definedName>
    <definedName name="wrn.CREDIT." localSheetId="20" hidden="1">{#N/A,#N/A,FALSE,"CREDIT"}</definedName>
    <definedName name="wrn.CREDIT." localSheetId="21" hidden="1">{#N/A,#N/A,FALSE,"CREDIT"}</definedName>
    <definedName name="wrn.CREDIT." localSheetId="22" hidden="1">{#N/A,#N/A,FALSE,"CREDIT"}</definedName>
    <definedName name="wrn.CREDIT." localSheetId="16" hidden="1">{#N/A,#N/A,FALSE,"CREDIT"}</definedName>
    <definedName name="wrn.CREDIT." localSheetId="18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2" hidden="1">{#N/A,#N/A,FALSE,"DEBTSVC"}</definedName>
    <definedName name="wrn.DEBTSVC." localSheetId="19" hidden="1">{#N/A,#N/A,FALSE,"DEBTSVC"}</definedName>
    <definedName name="wrn.DEBTSVC." localSheetId="20" hidden="1">{#N/A,#N/A,FALSE,"DEBTSVC"}</definedName>
    <definedName name="wrn.DEBTSVC." localSheetId="21" hidden="1">{#N/A,#N/A,FALSE,"DEBTSVC"}</definedName>
    <definedName name="wrn.DEBTSVC." localSheetId="22" hidden="1">{#N/A,#N/A,FALSE,"DEBTSVC"}</definedName>
    <definedName name="wrn.DEBTSVC." localSheetId="16" hidden="1">{#N/A,#N/A,FALSE,"DEBTSVC"}</definedName>
    <definedName name="wrn.DEBTSVC." localSheetId="18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2" hidden="1">{#N/A,#N/A,FALSE,"DEPO"}</definedName>
    <definedName name="wrn.DEPO." localSheetId="19" hidden="1">{#N/A,#N/A,FALSE,"DEPO"}</definedName>
    <definedName name="wrn.DEPO." localSheetId="20" hidden="1">{#N/A,#N/A,FALSE,"DEPO"}</definedName>
    <definedName name="wrn.DEPO." localSheetId="21" hidden="1">{#N/A,#N/A,FALSE,"DEPO"}</definedName>
    <definedName name="wrn.DEPO." localSheetId="22" hidden="1">{#N/A,#N/A,FALSE,"DEPO"}</definedName>
    <definedName name="wrn.DEPO." localSheetId="16" hidden="1">{#N/A,#N/A,FALSE,"DEPO"}</definedName>
    <definedName name="wrn.DEPO." localSheetId="18" hidden="1">{#N/A,#N/A,FALSE,"DEPO"}</definedName>
    <definedName name="wrn.DEPO." hidden="1">{#N/A,#N/A,FALSE,"DEPO"}</definedName>
    <definedName name="wrn.EntpsPIB." localSheetId="0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2" hidden="1">{#N/A,#N/A,FALSE,"EntpsPIB"}</definedName>
    <definedName name="wrn.EntpsPIB." localSheetId="19" hidden="1">{#N/A,#N/A,FALSE,"EntpsPIB"}</definedName>
    <definedName name="wrn.EntpsPIB." localSheetId="20" hidden="1">{#N/A,#N/A,FALSE,"EntpsPIB"}</definedName>
    <definedName name="wrn.EntpsPIB." localSheetId="21" hidden="1">{#N/A,#N/A,FALSE,"EntpsPIB"}</definedName>
    <definedName name="wrn.EntpsPIB." localSheetId="22" hidden="1">{#N/A,#N/A,FALSE,"EntpsPIB"}</definedName>
    <definedName name="wrn.EntpsPIB." localSheetId="16" hidden="1">{#N/A,#N/A,FALSE,"EntpsPIB"}</definedName>
    <definedName name="wrn.EntpsPIB." localSheetId="17" hidden="1">{#N/A,#N/A,FALSE,"EntpsPIB"}</definedName>
    <definedName name="wrn.EntpsPIB." localSheetId="18" hidden="1">{#N/A,#N/A,FALSE,"EntpsPIB"}</definedName>
    <definedName name="wrn.EntpsPIB." hidden="1">{#N/A,#N/A,FALSE,"EntpsPIB"}</definedName>
    <definedName name="wrn.EXCISE." localSheetId="0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2" hidden="1">{#N/A,#N/A,FALSE,"EXCISE"}</definedName>
    <definedName name="wrn.EXCISE." localSheetId="19" hidden="1">{#N/A,#N/A,FALSE,"EXCISE"}</definedName>
    <definedName name="wrn.EXCISE." localSheetId="20" hidden="1">{#N/A,#N/A,FALSE,"EXCISE"}</definedName>
    <definedName name="wrn.EXCISE." localSheetId="21" hidden="1">{#N/A,#N/A,FALSE,"EXCISE"}</definedName>
    <definedName name="wrn.EXCISE." localSheetId="22" hidden="1">{#N/A,#N/A,FALSE,"EXCISE"}</definedName>
    <definedName name="wrn.EXCISE." localSheetId="16" hidden="1">{#N/A,#N/A,FALSE,"EXCISE"}</definedName>
    <definedName name="wrn.EXCISE." localSheetId="18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2" hidden="1">{#N/A,#N/A,FALSE,"EXRATE"}</definedName>
    <definedName name="wrn.EXRATE." localSheetId="19" hidden="1">{#N/A,#N/A,FALSE,"EXRATE"}</definedName>
    <definedName name="wrn.EXRATE." localSheetId="20" hidden="1">{#N/A,#N/A,FALSE,"EXRATE"}</definedName>
    <definedName name="wrn.EXRATE." localSheetId="21" hidden="1">{#N/A,#N/A,FALSE,"EXRATE"}</definedName>
    <definedName name="wrn.EXRATE." localSheetId="22" hidden="1">{#N/A,#N/A,FALSE,"EXRATE"}</definedName>
    <definedName name="wrn.EXRATE." localSheetId="16" hidden="1">{#N/A,#N/A,FALSE,"EXRATE"}</definedName>
    <definedName name="wrn.EXRATE." localSheetId="18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2" hidden="1">{#N/A,#N/A,FALSE,"EXTDEBT"}</definedName>
    <definedName name="wrn.EXTDEBT." localSheetId="19" hidden="1">{#N/A,#N/A,FALSE,"EXTDEBT"}</definedName>
    <definedName name="wrn.EXTDEBT." localSheetId="20" hidden="1">{#N/A,#N/A,FALSE,"EXTDEBT"}</definedName>
    <definedName name="wrn.EXTDEBT." localSheetId="21" hidden="1">{#N/A,#N/A,FALSE,"EXTDEBT"}</definedName>
    <definedName name="wrn.EXTDEBT." localSheetId="22" hidden="1">{#N/A,#N/A,FALSE,"EXTDEBT"}</definedName>
    <definedName name="wrn.EXTDEBT." localSheetId="16" hidden="1">{#N/A,#N/A,FALSE,"EXTDEBT"}</definedName>
    <definedName name="wrn.EXTDEBT." localSheetId="18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2" hidden="1">{#N/A,#N/A,FALSE,"EXTRABUDGT"}</definedName>
    <definedName name="wrn.EXTRABUDGT." localSheetId="19" hidden="1">{#N/A,#N/A,FALSE,"EXTRABUDGT"}</definedName>
    <definedName name="wrn.EXTRABUDGT." localSheetId="20" hidden="1">{#N/A,#N/A,FALSE,"EXTRABUDGT"}</definedName>
    <definedName name="wrn.EXTRABUDGT." localSheetId="21" hidden="1">{#N/A,#N/A,FALSE,"EXTRABUDGT"}</definedName>
    <definedName name="wrn.EXTRABUDGT." localSheetId="22" hidden="1">{#N/A,#N/A,FALSE,"EXTRABUDGT"}</definedName>
    <definedName name="wrn.EXTRABUDGT." localSheetId="16" hidden="1">{#N/A,#N/A,FALSE,"EXTRABUDGT"}</definedName>
    <definedName name="wrn.EXTRABUDGT." localSheetId="18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2" hidden="1">{#N/A,#N/A,FALSE,"EXTRABUDGT2"}</definedName>
    <definedName name="wrn.EXTRABUDGT2." localSheetId="19" hidden="1">{#N/A,#N/A,FALSE,"EXTRABUDGT2"}</definedName>
    <definedName name="wrn.EXTRABUDGT2." localSheetId="20" hidden="1">{#N/A,#N/A,FALSE,"EXTRABUDGT2"}</definedName>
    <definedName name="wrn.EXTRABUDGT2." localSheetId="21" hidden="1">{#N/A,#N/A,FALSE,"EXTRABUDGT2"}</definedName>
    <definedName name="wrn.EXTRABUDGT2." localSheetId="22" hidden="1">{#N/A,#N/A,FALSE,"EXTRABUDGT2"}</definedName>
    <definedName name="wrn.EXTRABUDGT2." localSheetId="16" hidden="1">{#N/A,#N/A,FALSE,"EXTRABUDGT2"}</definedName>
    <definedName name="wrn.EXTRABUDGT2." localSheetId="18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2" hidden="1">{#N/A,#N/A,FALSE,"GDP_ORIGIN";#N/A,#N/A,FALSE,"EMP_POP"}</definedName>
    <definedName name="wrn.GDP." localSheetId="19" hidden="1">{#N/A,#N/A,FALSE,"GDP_ORIGIN";#N/A,#N/A,FALSE,"EMP_POP"}</definedName>
    <definedName name="wrn.GDP." localSheetId="20" hidden="1">{#N/A,#N/A,FALSE,"GDP_ORIGIN";#N/A,#N/A,FALSE,"EMP_POP"}</definedName>
    <definedName name="wrn.GDP." localSheetId="21" hidden="1">{#N/A,#N/A,FALSE,"GDP_ORIGIN";#N/A,#N/A,FALSE,"EMP_POP"}</definedName>
    <definedName name="wrn.GDP." localSheetId="22" hidden="1">{#N/A,#N/A,FALSE,"GDP_ORIGIN";#N/A,#N/A,FALSE,"EMP_POP"}</definedName>
    <definedName name="wrn.GDP." localSheetId="16" hidden="1">{#N/A,#N/A,FALSE,"GDP_ORIGIN";#N/A,#N/A,FALSE,"EMP_POP"}</definedName>
    <definedName name="wrn.GDP." localSheetId="18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2" hidden="1">{#N/A,#N/A,FALSE,"GGOVT"}</definedName>
    <definedName name="wrn.GGOVT." localSheetId="19" hidden="1">{#N/A,#N/A,FALSE,"GGOVT"}</definedName>
    <definedName name="wrn.GGOVT." localSheetId="20" hidden="1">{#N/A,#N/A,FALSE,"GGOVT"}</definedName>
    <definedName name="wrn.GGOVT." localSheetId="21" hidden="1">{#N/A,#N/A,FALSE,"GGOVT"}</definedName>
    <definedName name="wrn.GGOVT." localSheetId="22" hidden="1">{#N/A,#N/A,FALSE,"GGOVT"}</definedName>
    <definedName name="wrn.GGOVT." localSheetId="16" hidden="1">{#N/A,#N/A,FALSE,"GGOVT"}</definedName>
    <definedName name="wrn.GGOVT." localSheetId="18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2" hidden="1">{#N/A,#N/A,FALSE,"GGOVT2"}</definedName>
    <definedName name="wrn.GGOVT2." localSheetId="19" hidden="1">{#N/A,#N/A,FALSE,"GGOVT2"}</definedName>
    <definedName name="wrn.GGOVT2." localSheetId="20" hidden="1">{#N/A,#N/A,FALSE,"GGOVT2"}</definedName>
    <definedName name="wrn.GGOVT2." localSheetId="21" hidden="1">{#N/A,#N/A,FALSE,"GGOVT2"}</definedName>
    <definedName name="wrn.GGOVT2." localSheetId="22" hidden="1">{#N/A,#N/A,FALSE,"GGOVT2"}</definedName>
    <definedName name="wrn.GGOVT2." localSheetId="16" hidden="1">{#N/A,#N/A,FALSE,"GGOVT2"}</definedName>
    <definedName name="wrn.GGOVT2." localSheetId="18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2" hidden="1">{#N/A,#N/A,FALSE,"GGOVT%"}</definedName>
    <definedName name="wrn.GGOVTPC." localSheetId="19" hidden="1">{#N/A,#N/A,FALSE,"GGOVT%"}</definedName>
    <definedName name="wrn.GGOVTPC." localSheetId="20" hidden="1">{#N/A,#N/A,FALSE,"GGOVT%"}</definedName>
    <definedName name="wrn.GGOVTPC." localSheetId="21" hidden="1">{#N/A,#N/A,FALSE,"GGOVT%"}</definedName>
    <definedName name="wrn.GGOVTPC." localSheetId="22" hidden="1">{#N/A,#N/A,FALSE,"GGOVT%"}</definedName>
    <definedName name="wrn.GGOVTPC." localSheetId="16" hidden="1">{#N/A,#N/A,FALSE,"GGOVT%"}</definedName>
    <definedName name="wrn.GGOVTPC." localSheetId="18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2" hidden="1">{#N/A,#N/A,FALSE,"INCOMETX"}</definedName>
    <definedName name="wrn.INCOMETX." localSheetId="19" hidden="1">{#N/A,#N/A,FALSE,"INCOMETX"}</definedName>
    <definedName name="wrn.INCOMETX." localSheetId="20" hidden="1">{#N/A,#N/A,FALSE,"INCOMETX"}</definedName>
    <definedName name="wrn.INCOMETX." localSheetId="21" hidden="1">{#N/A,#N/A,FALSE,"INCOMETX"}</definedName>
    <definedName name="wrn.INCOMETX." localSheetId="22" hidden="1">{#N/A,#N/A,FALSE,"INCOMETX"}</definedName>
    <definedName name="wrn.INCOMETX." localSheetId="16" hidden="1">{#N/A,#N/A,FALSE,"INCOMETX"}</definedName>
    <definedName name="wrn.INCOMETX." localSheetId="18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8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2" hidden="1">{#N/A,#N/A,FALSE,"INTERST"}</definedName>
    <definedName name="wrn.INTERST." localSheetId="19" hidden="1">{#N/A,#N/A,FALSE,"INTERST"}</definedName>
    <definedName name="wrn.INTERST." localSheetId="20" hidden="1">{#N/A,#N/A,FALSE,"INTERST"}</definedName>
    <definedName name="wrn.INTERST." localSheetId="21" hidden="1">{#N/A,#N/A,FALSE,"INTERST"}</definedName>
    <definedName name="wrn.INTERST." localSheetId="22" hidden="1">{#N/A,#N/A,FALSE,"INTERST"}</definedName>
    <definedName name="wrn.INTERST." localSheetId="16" hidden="1">{#N/A,#N/A,FALSE,"INTERST"}</definedName>
    <definedName name="wrn.INTERST." localSheetId="18" hidden="1">{#N/A,#N/A,FALSE,"INTERST"}</definedName>
    <definedName name="wrn.INTERST." hidden="1">{#N/A,#N/A,FALSE,"INTERST"}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0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19" hidden="1">{"Main Economic Indicators",#N/A,FALSE,"C"}</definedName>
    <definedName name="wrn.Main._.Economic._.Indicators." localSheetId="20" hidden="1">{"Main Economic Indicators",#N/A,FALSE,"C"}</definedName>
    <definedName name="wrn.Main._.Economic._.Indicators." localSheetId="21" hidden="1">{"Main Economic Indicators",#N/A,FALSE,"C"}</definedName>
    <definedName name="wrn.Main._.Economic._.Indicators." localSheetId="22" hidden="1">{"Main Economic Indicators",#N/A,FALSE,"C"}</definedName>
    <definedName name="wrn.Main._.Economic._.Indicators." localSheetId="16" hidden="1">{"Main Economic Indicators",#N/A,FALSE,"C"}</definedName>
    <definedName name="wrn.Main._.Economic._.Indicators." localSheetId="17" hidden="1">{"Main Economic Indicators",#N/A,FALSE,"C"}</definedName>
    <definedName name="wrn.Main._.Economic._.Indicators." localSheetId="18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0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2" hidden="1">{"MONA",#N/A,FALSE,"S"}</definedName>
    <definedName name="wrn.MONA." localSheetId="19" hidden="1">{"MONA",#N/A,FALSE,"S"}</definedName>
    <definedName name="wrn.MONA." localSheetId="20" hidden="1">{"MONA",#N/A,FALSE,"S"}</definedName>
    <definedName name="wrn.MONA." localSheetId="21" hidden="1">{"MONA",#N/A,FALSE,"S"}</definedName>
    <definedName name="wrn.MONA." localSheetId="22" hidden="1">{"MONA",#N/A,FALSE,"S"}</definedName>
    <definedName name="wrn.MONA." localSheetId="16" hidden="1">{"MONA",#N/A,FALSE,"S"}</definedName>
    <definedName name="wrn.MONA." localSheetId="18" hidden="1">{"MONA",#N/A,FALSE,"S"}</definedName>
    <definedName name="wrn.MONA." hidden="1">{"MONA",#N/A,FALSE,"S"}</definedName>
    <definedName name="wrn.Monthsheet." localSheetId="0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2" hidden="1">{"Minpmon",#N/A,FALSE,"Monthinput"}</definedName>
    <definedName name="wrn.Monthsheet." localSheetId="19" hidden="1">{"Minpmon",#N/A,FALSE,"Monthinput"}</definedName>
    <definedName name="wrn.Monthsheet." localSheetId="20" hidden="1">{"Minpmon",#N/A,FALSE,"Monthinput"}</definedName>
    <definedName name="wrn.Monthsheet." localSheetId="21" hidden="1">{"Minpmon",#N/A,FALSE,"Monthinput"}</definedName>
    <definedName name="wrn.Monthsheet." localSheetId="22" hidden="1">{"Minpmon",#N/A,FALSE,"Monthinput"}</definedName>
    <definedName name="wrn.Monthsheet." localSheetId="16" hidden="1">{"Minpmon",#N/A,FALSE,"Monthinput"}</definedName>
    <definedName name="wrn.Monthsheet." localSheetId="17" hidden="1">{"Minpmon",#N/A,FALSE,"Monthinput"}</definedName>
    <definedName name="wrn.Monthsheet." localSheetId="18" hidden="1">{"Minpmon",#N/A,FALSE,"Monthinput"}</definedName>
    <definedName name="wrn.Monthsheet." hidden="1">{"Minpmon",#N/A,FALSE,"Monthinput"}</definedName>
    <definedName name="wrn.MS." localSheetId="0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2" hidden="1">{#N/A,#N/A,FALSE,"MS"}</definedName>
    <definedName name="wrn.MS." localSheetId="19" hidden="1">{#N/A,#N/A,FALSE,"MS"}</definedName>
    <definedName name="wrn.MS." localSheetId="20" hidden="1">{#N/A,#N/A,FALSE,"MS"}</definedName>
    <definedName name="wrn.MS." localSheetId="21" hidden="1">{#N/A,#N/A,FALSE,"MS"}</definedName>
    <definedName name="wrn.MS." localSheetId="22" hidden="1">{#N/A,#N/A,FALSE,"MS"}</definedName>
    <definedName name="wrn.MS." localSheetId="16" hidden="1">{#N/A,#N/A,FALSE,"MS"}</definedName>
    <definedName name="wrn.MS." localSheetId="18" hidden="1">{#N/A,#N/A,FALSE,"MS"}</definedName>
    <definedName name="wrn.MS." hidden="1">{#N/A,#N/A,FALSE,"MS"}</definedName>
    <definedName name="wrn.NBG." localSheetId="0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2" hidden="1">{#N/A,#N/A,FALSE,"NBG"}</definedName>
    <definedName name="wrn.NBG." localSheetId="19" hidden="1">{#N/A,#N/A,FALSE,"NBG"}</definedName>
    <definedName name="wrn.NBG." localSheetId="20" hidden="1">{#N/A,#N/A,FALSE,"NBG"}</definedName>
    <definedName name="wrn.NBG." localSheetId="21" hidden="1">{#N/A,#N/A,FALSE,"NBG"}</definedName>
    <definedName name="wrn.NBG." localSheetId="22" hidden="1">{#N/A,#N/A,FALSE,"NBG"}</definedName>
    <definedName name="wrn.NBG." localSheetId="16" hidden="1">{#N/A,#N/A,FALSE,"NBG"}</definedName>
    <definedName name="wrn.NBG." localSheetId="18" hidden="1">{#N/A,#N/A,FALSE,"NBG"}</definedName>
    <definedName name="wrn.NBG." hidden="1">{#N/A,#N/A,FALSE,"NBG"}</definedName>
    <definedName name="wrn.NFPS._.GDP." localSheetId="0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2" hidden="1">{#N/A,#N/A,FALSE,"NFPS GDP"}</definedName>
    <definedName name="wrn.NFPS._.GDP." localSheetId="19" hidden="1">{#N/A,#N/A,FALSE,"NFPS GDP"}</definedName>
    <definedName name="wrn.NFPS._.GDP." localSheetId="20" hidden="1">{#N/A,#N/A,FALSE,"NFPS GDP"}</definedName>
    <definedName name="wrn.NFPS._.GDP." localSheetId="21" hidden="1">{#N/A,#N/A,FALSE,"NFPS GDP"}</definedName>
    <definedName name="wrn.NFPS._.GDP." localSheetId="22" hidden="1">{#N/A,#N/A,FALSE,"NFPS GDP"}</definedName>
    <definedName name="wrn.NFPS._.GDP." localSheetId="16" hidden="1">{#N/A,#N/A,FALSE,"NFPS GDP"}</definedName>
    <definedName name="wrn.NFPS._.GDP." localSheetId="17" hidden="1">{#N/A,#N/A,FALSE,"NFPS GDP"}</definedName>
    <definedName name="wrn.NFPS._.GDP." localSheetId="18" hidden="1">{#N/A,#N/A,FALSE,"NFPS GDP"}</definedName>
    <definedName name="wrn.NFPS._.GDP." hidden="1">{#N/A,#N/A,FALSE,"NFPS GDP"}</definedName>
    <definedName name="wrn.original." localSheetId="0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19" hidden="1">{"Original",#N/A,FALSE,"CENTBANK";"Original",#N/A,FALSE,"COMBANKS"}</definedName>
    <definedName name="wrn.original." localSheetId="20" hidden="1">{"Original",#N/A,FALSE,"CENTBANK";"Original",#N/A,FALSE,"COMBANKS"}</definedName>
    <definedName name="wrn.original." localSheetId="21" hidden="1">{"Original",#N/A,FALSE,"CENTBANK";"Original",#N/A,FALSE,"COMBANKS"}</definedName>
    <definedName name="wrn.original." localSheetId="22" hidden="1">{"Original",#N/A,FALSE,"CENTBANK";"Original",#N/A,FALSE,"COMBANKS"}</definedName>
    <definedName name="wrn.original." localSheetId="16" hidden="1">{"Original",#N/A,FALSE,"CENTBANK";"Original",#N/A,FALSE,"COMBANKS"}</definedName>
    <definedName name="wrn.original." localSheetId="17" hidden="1">{"Original",#N/A,FALSE,"CENTBANK";"Original",#N/A,FALSE,"COMBANKS"}</definedName>
    <definedName name="wrn.original." localSheetId="18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19" hidden="1">{#N/A,#N/A,FALSE,"I";#N/A,#N/A,FALSE,"J";#N/A,#N/A,FALSE,"K";#N/A,#N/A,FALSE,"L";#N/A,#N/A,FALSE,"M";#N/A,#N/A,FALSE,"N";#N/A,#N/A,FALSE,"O"}</definedName>
    <definedName name="wrn.Output._.tables." localSheetId="20" hidden="1">{#N/A,#N/A,FALSE,"I";#N/A,#N/A,FALSE,"J";#N/A,#N/A,FALSE,"K";#N/A,#N/A,FALSE,"L";#N/A,#N/A,FALSE,"M";#N/A,#N/A,FALSE,"N";#N/A,#N/A,FALSE,"O"}</definedName>
    <definedName name="wrn.Output._.tables." localSheetId="21" hidden="1">{#N/A,#N/A,FALSE,"I";#N/A,#N/A,FALSE,"J";#N/A,#N/A,FALSE,"K";#N/A,#N/A,FALSE,"L";#N/A,#N/A,FALSE,"M";#N/A,#N/A,FALSE,"N";#N/A,#N/A,FALSE,"O"}</definedName>
    <definedName name="wrn.Output._.tables." localSheetId="22" hidden="1">{#N/A,#N/A,FALSE,"I";#N/A,#N/A,FALSE,"J";#N/A,#N/A,FALSE,"K";#N/A,#N/A,FALSE,"L";#N/A,#N/A,FALSE,"M";#N/A,#N/A,FALSE,"N";#N/A,#N/A,FALSE,"O"}</definedName>
    <definedName name="wrn.Output._.tables." localSheetId="16" hidden="1">{#N/A,#N/A,FALSE,"I";#N/A,#N/A,FALSE,"J";#N/A,#N/A,FALSE,"K";#N/A,#N/A,FALSE,"L";#N/A,#N/A,FALSE,"M";#N/A,#N/A,FALSE,"N";#N/A,#N/A,FALSE,"O"}</definedName>
    <definedName name="wrn.Output._.tables." localSheetId="18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2" hidden="1">{#N/A,#N/A,FALSE,"PCPI"}</definedName>
    <definedName name="wrn.PCPI." localSheetId="19" hidden="1">{#N/A,#N/A,FALSE,"PCPI"}</definedName>
    <definedName name="wrn.PCPI." localSheetId="20" hidden="1">{#N/A,#N/A,FALSE,"PCPI"}</definedName>
    <definedName name="wrn.PCPI." localSheetId="21" hidden="1">{#N/A,#N/A,FALSE,"PCPI"}</definedName>
    <definedName name="wrn.PCPI." localSheetId="22" hidden="1">{#N/A,#N/A,FALSE,"PCPI"}</definedName>
    <definedName name="wrn.PCPI." localSheetId="16" hidden="1">{#N/A,#N/A,FALSE,"PCPI"}</definedName>
    <definedName name="wrn.PCPI." localSheetId="18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2" hidden="1">{#N/A,#N/A,FALSE,"PENSION"}</definedName>
    <definedName name="wrn.PENSION." localSheetId="19" hidden="1">{#N/A,#N/A,FALSE,"PENSION"}</definedName>
    <definedName name="wrn.PENSION." localSheetId="20" hidden="1">{#N/A,#N/A,FALSE,"PENSION"}</definedName>
    <definedName name="wrn.PENSION." localSheetId="21" hidden="1">{#N/A,#N/A,FALSE,"PENSION"}</definedName>
    <definedName name="wrn.PENSION." localSheetId="22" hidden="1">{#N/A,#N/A,FALSE,"PENSION"}</definedName>
    <definedName name="wrn.PENSION." localSheetId="16" hidden="1">{#N/A,#N/A,FALSE,"PENSION"}</definedName>
    <definedName name="wrn.PENSION." localSheetId="18" hidden="1">{#N/A,#N/A,FALSE,"PENSION"}</definedName>
    <definedName name="wrn.PENSION." hidden="1">{#N/A,#N/A,FALSE,"PENSION"}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2" hidden="1">{"Tab1",#N/A,FALSE,"P";"Tab2",#N/A,FALSE,"P"}</definedName>
    <definedName name="wrn.Program." localSheetId="19" hidden="1">{"Tab1",#N/A,FALSE,"P";"Tab2",#N/A,FALSE,"P"}</definedName>
    <definedName name="wrn.Program." localSheetId="20" hidden="1">{"Tab1",#N/A,FALSE,"P";"Tab2",#N/A,FALSE,"P"}</definedName>
    <definedName name="wrn.Program." localSheetId="21" hidden="1">{"Tab1",#N/A,FALSE,"P";"Tab2",#N/A,FALSE,"P"}</definedName>
    <definedName name="wrn.Program." localSheetId="22" hidden="1">{"Tab1",#N/A,FALSE,"P";"Tab2",#N/A,FALSE,"P"}</definedName>
    <definedName name="wrn.Program." localSheetId="16" hidden="1">{"Tab1",#N/A,FALSE,"P";"Tab2",#N/A,FALSE,"P"}</definedName>
    <definedName name="wrn.Program." localSheetId="17" hidden="1">{"Tab1",#N/A,FALSE,"P";"Tab2",#N/A,FALSE,"P"}</definedName>
    <definedName name="wrn.Program." localSheetId="18" hidden="1">{"Tab1",#N/A,FALSE,"P";"Tab2",#N/A,FALSE,"P"}</definedName>
    <definedName name="wrn.Program." hidden="1">{"Tab1",#N/A,FALSE,"P";"Tab2",#N/A,FALSE,"P"}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2" hidden="1">{#N/A,#N/A,FALSE,"PRUDENT"}</definedName>
    <definedName name="wrn.PRUDENT." localSheetId="19" hidden="1">{#N/A,#N/A,FALSE,"PRUDENT"}</definedName>
    <definedName name="wrn.PRUDENT." localSheetId="20" hidden="1">{#N/A,#N/A,FALSE,"PRUDENT"}</definedName>
    <definedName name="wrn.PRUDENT." localSheetId="21" hidden="1">{#N/A,#N/A,FALSE,"PRUDENT"}</definedName>
    <definedName name="wrn.PRUDENT." localSheetId="22" hidden="1">{#N/A,#N/A,FALSE,"PRUDENT"}</definedName>
    <definedName name="wrn.PRUDENT." localSheetId="16" hidden="1">{#N/A,#N/A,FALSE,"PRUDENT"}</definedName>
    <definedName name="wrn.PRUDENT." localSheetId="18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2" hidden="1">{#N/A,#N/A,FALSE,"PUBLEXP"}</definedName>
    <definedName name="wrn.PUBLEXP." localSheetId="19" hidden="1">{#N/A,#N/A,FALSE,"PUBLEXP"}</definedName>
    <definedName name="wrn.PUBLEXP." localSheetId="20" hidden="1">{#N/A,#N/A,FALSE,"PUBLEXP"}</definedName>
    <definedName name="wrn.PUBLEXP." localSheetId="21" hidden="1">{#N/A,#N/A,FALSE,"PUBLEXP"}</definedName>
    <definedName name="wrn.PUBLEXP." localSheetId="22" hidden="1">{#N/A,#N/A,FALSE,"PUBLEXP"}</definedName>
    <definedName name="wrn.PUBLEXP." localSheetId="16" hidden="1">{#N/A,#N/A,FALSE,"PUBLEXP"}</definedName>
    <definedName name="wrn.PUBLEXP." localSheetId="18" hidden="1">{#N/A,#N/A,FALSE,"PUBLEXP"}</definedName>
    <definedName name="wrn.PUBLEXP." hidden="1">{#N/A,#N/A,FALSE,"PUBLEXP"}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0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2" hidden="1">{#N/A,#N/A,FALSE,"RestGGPIB"}</definedName>
    <definedName name="wrn.RestGGPIB." localSheetId="19" hidden="1">{#N/A,#N/A,FALSE,"RestGGPIB"}</definedName>
    <definedName name="wrn.RestGGPIB." localSheetId="20" hidden="1">{#N/A,#N/A,FALSE,"RestGGPIB"}</definedName>
    <definedName name="wrn.RestGGPIB." localSheetId="21" hidden="1">{#N/A,#N/A,FALSE,"RestGGPIB"}</definedName>
    <definedName name="wrn.RestGGPIB." localSheetId="22" hidden="1">{#N/A,#N/A,FALSE,"RestGGPIB"}</definedName>
    <definedName name="wrn.RestGGPIB." localSheetId="16" hidden="1">{#N/A,#N/A,FALSE,"RestGGPIB"}</definedName>
    <definedName name="wrn.RestGGPIB." localSheetId="17" hidden="1">{#N/A,#N/A,FALSE,"RestGGPIB"}</definedName>
    <definedName name="wrn.RestGGPIB." localSheetId="18" hidden="1">{#N/A,#N/A,FALSE,"RestGGPIB"}</definedName>
    <definedName name="wrn.RestGGPIB." hidden="1">{#N/A,#N/A,FALSE,"RestGGPIB"}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2" hidden="1">{#N/A,#N/A,FALSE,"REVSHARE"}</definedName>
    <definedName name="wrn.REVSHARE." localSheetId="19" hidden="1">{#N/A,#N/A,FALSE,"REVSHARE"}</definedName>
    <definedName name="wrn.REVSHARE." localSheetId="20" hidden="1">{#N/A,#N/A,FALSE,"REVSHARE"}</definedName>
    <definedName name="wrn.REVSHARE." localSheetId="21" hidden="1">{#N/A,#N/A,FALSE,"REVSHARE"}</definedName>
    <definedName name="wrn.REVSHARE." localSheetId="22" hidden="1">{#N/A,#N/A,FALSE,"REVSHARE"}</definedName>
    <definedName name="wrn.REVSHARE." localSheetId="16" hidden="1">{#N/A,#N/A,FALSE,"REVSHARE"}</definedName>
    <definedName name="wrn.REVSHARE." localSheetId="18" hidden="1">{#N/A,#N/A,FALSE,"REVSHARE"}</definedName>
    <definedName name="wrn.REVSHARE." hidden="1">{#N/A,#N/A,FALSE,"REVSHARE"}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2" hidden="1">{"Riqfin97",#N/A,FALSE,"Tran";"Riqfinpro",#N/A,FALSE,"Tran"}</definedName>
    <definedName name="wrn.Riqfin." localSheetId="19" hidden="1">{"Riqfin97",#N/A,FALSE,"Tran";"Riqfinpro",#N/A,FALSE,"Tran"}</definedName>
    <definedName name="wrn.Riqfin." localSheetId="20" hidden="1">{"Riqfin97",#N/A,FALSE,"Tran";"Riqfinpro",#N/A,FALSE,"Tran"}</definedName>
    <definedName name="wrn.Riqfin." localSheetId="21" hidden="1">{"Riqfin97",#N/A,FALSE,"Tran";"Riqfinpro",#N/A,FALSE,"Tran"}</definedName>
    <definedName name="wrn.Riqfin." localSheetId="22" hidden="1">{"Riqfin97",#N/A,FALSE,"Tran";"Riqfinpro",#N/A,FALSE,"Tran"}</definedName>
    <definedName name="wrn.Riqfin." localSheetId="16" hidden="1">{"Riqfin97",#N/A,FALSE,"Tran";"Riqfinpro",#N/A,FALSE,"Tran"}</definedName>
    <definedName name="wrn.Riqfin." localSheetId="17" hidden="1">{"Riqfin97",#N/A,FALSE,"Tran";"Riqfinpro",#N/A,FALSE,"Tran"}</definedName>
    <definedName name="wrn.Riqfin." localSheetId="18" hidden="1">{"Riqfin97",#N/A,FALSE,"Tran";"Riqfinpro",#N/A,FALSE,"Tran"}</definedName>
    <definedName name="wrn.Riqfin." hidden="1">{"Riqfin97",#N/A,FALSE,"Tran";"Riqfinpro",#N/A,FALSE,"Tran"}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0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2" hidden="1">{#N/A,#N/A,FALSE,"SSPIB"}</definedName>
    <definedName name="wrn.SSPIB." localSheetId="19" hidden="1">{#N/A,#N/A,FALSE,"SSPIB"}</definedName>
    <definedName name="wrn.SSPIB." localSheetId="20" hidden="1">{#N/A,#N/A,FALSE,"SSPIB"}</definedName>
    <definedName name="wrn.SSPIB." localSheetId="21" hidden="1">{#N/A,#N/A,FALSE,"SSPIB"}</definedName>
    <definedName name="wrn.SSPIB." localSheetId="22" hidden="1">{#N/A,#N/A,FALSE,"SSPIB"}</definedName>
    <definedName name="wrn.SSPIB." localSheetId="16" hidden="1">{#N/A,#N/A,FALSE,"SSPIB"}</definedName>
    <definedName name="wrn.SSPIB." localSheetId="17" hidden="1">{#N/A,#N/A,FALSE,"SSPIB"}</definedName>
    <definedName name="wrn.SSPIB." localSheetId="18" hidden="1">{#N/A,#N/A,FALSE,"SSPIB"}</definedName>
    <definedName name="wrn.SSPIB." hidden="1">{#N/A,#N/A,FALSE,"SSPIB"}</definedName>
    <definedName name="wrn.Staff._.Report._.Tables." localSheetId="0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19" hidden="1">{#N/A,#N/A,FALSE,"SR1";#N/A,#N/A,FALSE,"SR2";#N/A,#N/A,FALSE,"SR3";#N/A,#N/A,FALSE,"SR4"}</definedName>
    <definedName name="wrn.Staff._.Report._.Tables." localSheetId="20" hidden="1">{#N/A,#N/A,FALSE,"SR1";#N/A,#N/A,FALSE,"SR2";#N/A,#N/A,FALSE,"SR3";#N/A,#N/A,FALSE,"SR4"}</definedName>
    <definedName name="wrn.Staff._.Report._.Tables." localSheetId="21" hidden="1">{#N/A,#N/A,FALSE,"SR1";#N/A,#N/A,FALSE,"SR2";#N/A,#N/A,FALSE,"SR3";#N/A,#N/A,FALSE,"SR4"}</definedName>
    <definedName name="wrn.Staff._.Report._.Tables." localSheetId="22" hidden="1">{#N/A,#N/A,FALSE,"SR1";#N/A,#N/A,FALSE,"SR2";#N/A,#N/A,FALSE,"SR3";#N/A,#N/A,FALSE,"SR4"}</definedName>
    <definedName name="wrn.Staff._.Report._.Tables." localSheetId="16" hidden="1">{#N/A,#N/A,FALSE,"SR1";#N/A,#N/A,FALSE,"SR2";#N/A,#N/A,FALSE,"SR3";#N/A,#N/A,FALSE,"SR4"}</definedName>
    <definedName name="wrn.Staff._.Report._.Tables." localSheetId="17" hidden="1">{#N/A,#N/A,FALSE,"SR1";#N/A,#N/A,FALSE,"SR2";#N/A,#N/A,FALSE,"SR3";#N/A,#N/A,FALSE,"SR4"}</definedName>
    <definedName name="wrn.Staff._.Report._.Tables." localSheetId="18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0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2" hidden="1">{#N/A,#N/A,FALSE,"STATE"}</definedName>
    <definedName name="wrn.STATE." localSheetId="19" hidden="1">{#N/A,#N/A,FALSE,"STATE"}</definedName>
    <definedName name="wrn.STATE." localSheetId="20" hidden="1">{#N/A,#N/A,FALSE,"STATE"}</definedName>
    <definedName name="wrn.STATE." localSheetId="21" hidden="1">{#N/A,#N/A,FALSE,"STATE"}</definedName>
    <definedName name="wrn.STATE." localSheetId="22" hidden="1">{#N/A,#N/A,FALSE,"STATE"}</definedName>
    <definedName name="wrn.STATE." localSheetId="16" hidden="1">{#N/A,#N/A,FALSE,"STATE"}</definedName>
    <definedName name="wrn.STATE." localSheetId="18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2" hidden="1">{#N/A,#N/A,FALSE,"TAXARREARS"}</definedName>
    <definedName name="wrn.TAXARREARS." localSheetId="19" hidden="1">{#N/A,#N/A,FALSE,"TAXARREARS"}</definedName>
    <definedName name="wrn.TAXARREARS." localSheetId="20" hidden="1">{#N/A,#N/A,FALSE,"TAXARREARS"}</definedName>
    <definedName name="wrn.TAXARREARS." localSheetId="21" hidden="1">{#N/A,#N/A,FALSE,"TAXARREARS"}</definedName>
    <definedName name="wrn.TAXARREARS." localSheetId="22" hidden="1">{#N/A,#N/A,FALSE,"TAXARREARS"}</definedName>
    <definedName name="wrn.TAXARREARS." localSheetId="16" hidden="1">{#N/A,#N/A,FALSE,"TAXARREARS"}</definedName>
    <definedName name="wrn.TAXARREARS." localSheetId="18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2" hidden="1">{#N/A,#N/A,FALSE,"TAXPAYRS"}</definedName>
    <definedName name="wrn.TAXPAYRS." localSheetId="19" hidden="1">{#N/A,#N/A,FALSE,"TAXPAYRS"}</definedName>
    <definedName name="wrn.TAXPAYRS." localSheetId="20" hidden="1">{#N/A,#N/A,FALSE,"TAXPAYRS"}</definedName>
    <definedName name="wrn.TAXPAYRS." localSheetId="21" hidden="1">{#N/A,#N/A,FALSE,"TAXPAYRS"}</definedName>
    <definedName name="wrn.TAXPAYRS." localSheetId="22" hidden="1">{#N/A,#N/A,FALSE,"TAXPAYRS"}</definedName>
    <definedName name="wrn.TAXPAYRS." localSheetId="16" hidden="1">{#N/A,#N/A,FALSE,"TAXPAYRS"}</definedName>
    <definedName name="wrn.TAXPAYRS." localSheetId="18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2" hidden="1">{#N/A,#N/A,FALSE,"TRADE"}</definedName>
    <definedName name="wrn.TRADE." localSheetId="19" hidden="1">{#N/A,#N/A,FALSE,"TRADE"}</definedName>
    <definedName name="wrn.TRADE." localSheetId="20" hidden="1">{#N/A,#N/A,FALSE,"TRADE"}</definedName>
    <definedName name="wrn.TRADE." localSheetId="21" hidden="1">{#N/A,#N/A,FALSE,"TRADE"}</definedName>
    <definedName name="wrn.TRADE." localSheetId="22" hidden="1">{#N/A,#N/A,FALSE,"TRADE"}</definedName>
    <definedName name="wrn.TRADE." localSheetId="16" hidden="1">{#N/A,#N/A,FALSE,"TRADE"}</definedName>
    <definedName name="wrn.TRADE." localSheetId="18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2" hidden="1">{#N/A,#N/A,FALSE,"TRANPORT"}</definedName>
    <definedName name="wrn.TRANSPORT." localSheetId="19" hidden="1">{#N/A,#N/A,FALSE,"TRANPORT"}</definedName>
    <definedName name="wrn.TRANSPORT." localSheetId="20" hidden="1">{#N/A,#N/A,FALSE,"TRANPORT"}</definedName>
    <definedName name="wrn.TRANSPORT." localSheetId="21" hidden="1">{#N/A,#N/A,FALSE,"TRANPORT"}</definedName>
    <definedName name="wrn.TRANSPORT." localSheetId="22" hidden="1">{#N/A,#N/A,FALSE,"TRANPORT"}</definedName>
    <definedName name="wrn.TRANSPORT." localSheetId="16" hidden="1">{#N/A,#N/A,FALSE,"TRANPORT"}</definedName>
    <definedName name="wrn.TRANSPORT." localSheetId="18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2" hidden="1">{#N/A,#N/A,FALSE,"EMP_POP";#N/A,#N/A,FALSE,"UNEMPL"}</definedName>
    <definedName name="wrn.UNEMPL." localSheetId="19" hidden="1">{#N/A,#N/A,FALSE,"EMP_POP";#N/A,#N/A,FALSE,"UNEMPL"}</definedName>
    <definedName name="wrn.UNEMPL." localSheetId="20" hidden="1">{#N/A,#N/A,FALSE,"EMP_POP";#N/A,#N/A,FALSE,"UNEMPL"}</definedName>
    <definedName name="wrn.UNEMPL." localSheetId="21" hidden="1">{#N/A,#N/A,FALSE,"EMP_POP";#N/A,#N/A,FALSE,"UNEMPL"}</definedName>
    <definedName name="wrn.UNEMPL." localSheetId="22" hidden="1">{#N/A,#N/A,FALSE,"EMP_POP";#N/A,#N/A,FALSE,"UNEMPL"}</definedName>
    <definedName name="wrn.UNEMPL." localSheetId="16" hidden="1">{#N/A,#N/A,FALSE,"EMP_POP";#N/A,#N/A,FALSE,"UNEMPL"}</definedName>
    <definedName name="wrn.UNEMPL." localSheetId="18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2" hidden="1">{#N/A,#N/A,FALSE,"WAGES"}</definedName>
    <definedName name="wrn.WAGES." localSheetId="19" hidden="1">{#N/A,#N/A,FALSE,"WAGES"}</definedName>
    <definedName name="wrn.WAGES." localSheetId="20" hidden="1">{#N/A,#N/A,FALSE,"WAGES"}</definedName>
    <definedName name="wrn.WAGES." localSheetId="21" hidden="1">{#N/A,#N/A,FALSE,"WAGES"}</definedName>
    <definedName name="wrn.WAGES." localSheetId="22" hidden="1">{#N/A,#N/A,FALSE,"WAGES"}</definedName>
    <definedName name="wrn.WAGES." localSheetId="16" hidden="1">{#N/A,#N/A,FALSE,"WAGES"}</definedName>
    <definedName name="wrn.WAGES." localSheetId="18" hidden="1">{#N/A,#N/A,FALSE,"WAGES"}</definedName>
    <definedName name="wrn.WAGES." hidden="1">{#N/A,#N/A,FALSE,"WAGES"}</definedName>
    <definedName name="wrn.WEO." localSheetId="0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2" hidden="1">{"WEO",#N/A,FALSE,"T"}</definedName>
    <definedName name="wrn.WEO." localSheetId="19" hidden="1">{"WEO",#N/A,FALSE,"T"}</definedName>
    <definedName name="wrn.WEO." localSheetId="20" hidden="1">{"WEO",#N/A,FALSE,"T"}</definedName>
    <definedName name="wrn.WEO." localSheetId="21" hidden="1">{"WEO",#N/A,FALSE,"T"}</definedName>
    <definedName name="wrn.WEO." localSheetId="22" hidden="1">{"WEO",#N/A,FALSE,"T"}</definedName>
    <definedName name="wrn.WEO." localSheetId="16" hidden="1">{"WEO",#N/A,FALSE,"T"}</definedName>
    <definedName name="wrn.WEO." localSheetId="18" hidden="1">{"WEO",#N/A,FALSE,"T"}</definedName>
    <definedName name="wrn.WEO." hidden="1">{"WEO",#N/A,FALSE,"T"}</definedName>
    <definedName name="wtewt" localSheetId="0" hidden="1">#REF!</definedName>
    <definedName name="wtewt" localSheetId="1" hidden="1">#REF!</definedName>
    <definedName name="wtewt" localSheetId="3" hidden="1">#REF!</definedName>
    <definedName name="wtewt" localSheetId="2" hidden="1">#REF!</definedName>
    <definedName name="wtewt" localSheetId="19" hidden="1">#REF!</definedName>
    <definedName name="wtewt" localSheetId="20" hidden="1">#REF!</definedName>
    <definedName name="wtewt" localSheetId="21" hidden="1">#REF!</definedName>
    <definedName name="wtewt" localSheetId="17" hidden="1">#REF!</definedName>
    <definedName name="wtewt" localSheetId="18" hidden="1">#REF!</definedName>
    <definedName name="wtewt" hidden="1">#REF!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[80]M!#REF!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2" hidden="1">{"Riqfin97",#N/A,FALSE,"Tran";"Riqfinpro",#N/A,FALSE,"Tran"}</definedName>
    <definedName name="www" localSheetId="19" hidden="1">{"Riqfin97",#N/A,FALSE,"Tran";"Riqfinpro",#N/A,FALSE,"Tran"}</definedName>
    <definedName name="www" localSheetId="20" hidden="1">{"Riqfin97",#N/A,FALSE,"Tran";"Riqfinpro",#N/A,FALSE,"Tran"}</definedName>
    <definedName name="www" localSheetId="21" hidden="1">{"Riqfin97",#N/A,FALSE,"Tran";"Riqfinpro",#N/A,FALSE,"Tran"}</definedName>
    <definedName name="www" localSheetId="22" hidden="1">{"Riqfin97",#N/A,FALSE,"Tran";"Riqfinpro",#N/A,FALSE,"Tran"}</definedName>
    <definedName name="www" localSheetId="16" hidden="1">{"Riqfin97",#N/A,FALSE,"Tran";"Riqfinpro",#N/A,FALSE,"Tran"}</definedName>
    <definedName name="www" localSheetId="17" hidden="1">{"Riqfin97",#N/A,FALSE,"Tran";"Riqfinpro",#N/A,FALSE,"Tran"}</definedName>
    <definedName name="www" localSheetId="18" hidden="1">{"Riqfin97",#N/A,FALSE,"Tran";"Riqfinpro",#N/A,FALSE,"Tran"}</definedName>
    <definedName name="www" hidden="1">{"Riqfin97",#N/A,FALSE,"Tran";"Riqfinpro",#N/A,FALSE,"Tran"}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[95]M!#REF!</definedName>
    <definedName name="wwwww" localSheetId="0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2" hidden="1">{"Minpmon",#N/A,FALSE,"Monthinput"}</definedName>
    <definedName name="wwwww" localSheetId="19" hidden="1">{"Minpmon",#N/A,FALSE,"Monthinput"}</definedName>
    <definedName name="wwwww" localSheetId="20" hidden="1">{"Minpmon",#N/A,FALSE,"Monthinput"}</definedName>
    <definedName name="wwwww" localSheetId="21" hidden="1">{"Minpmon",#N/A,FALSE,"Monthinput"}</definedName>
    <definedName name="wwwww" localSheetId="22" hidden="1">{"Minpmon",#N/A,FALSE,"Monthinput"}</definedName>
    <definedName name="wwwww" localSheetId="16" hidden="1">{"Minpmon",#N/A,FALSE,"Monthinput"}</definedName>
    <definedName name="wwwww" localSheetId="17" hidden="1">{"Minpmon",#N/A,FALSE,"Monthinput"}</definedName>
    <definedName name="wwwww" localSheetId="18" hidden="1">{"Minpmon",#N/A,FALSE,"Monthinput"}</definedName>
    <definedName name="wwwww" hidden="1">{"Minpmon",#N/A,FALSE,"Monthinput"}</definedName>
    <definedName name="wwwwwww" localSheetId="0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2" hidden="1">{"Riqfin97",#N/A,FALSE,"Tran";"Riqfinpro",#N/A,FALSE,"Tran"}</definedName>
    <definedName name="wwwwwww" localSheetId="19" hidden="1">{"Riqfin97",#N/A,FALSE,"Tran";"Riqfinpro",#N/A,FALSE,"Tran"}</definedName>
    <definedName name="wwwwwww" localSheetId="20" hidden="1">{"Riqfin97",#N/A,FALSE,"Tran";"Riqfinpro",#N/A,FALSE,"Tran"}</definedName>
    <definedName name="wwwwwww" localSheetId="21" hidden="1">{"Riqfin97",#N/A,FALSE,"Tran";"Riqfinpro",#N/A,FALSE,"Tran"}</definedName>
    <definedName name="wwwwwww" localSheetId="22" hidden="1">{"Riqfin97",#N/A,FALSE,"Tran";"Riqfinpro",#N/A,FALSE,"Tran"}</definedName>
    <definedName name="wwwwwww" localSheetId="16" hidden="1">{"Riqfin97",#N/A,FALSE,"Tran";"Riqfinpro",#N/A,FALSE,"Tran"}</definedName>
    <definedName name="wwwwwww" localSheetId="17" hidden="1">{"Riqfin97",#N/A,FALSE,"Tran";"Riqfinpro",#N/A,FALSE,"Tran"}</definedName>
    <definedName name="wwwwwww" localSheetId="18" hidden="1">{"Riqfin97",#N/A,FALSE,"Tran";"Riqfinpro",#N/A,FALSE,"Tran"}</definedName>
    <definedName name="wwwwwww" hidden="1">{"Riqfin97",#N/A,FALSE,"Tran";"Riqfinpro",#N/A,FALSE,"Tran"}</definedName>
    <definedName name="wwwwwwww" localSheetId="0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2" hidden="1">{"Tab1",#N/A,FALSE,"P";"Tab2",#N/A,FALSE,"P"}</definedName>
    <definedName name="wwwwwwww" localSheetId="19" hidden="1">{"Tab1",#N/A,FALSE,"P";"Tab2",#N/A,FALSE,"P"}</definedName>
    <definedName name="wwwwwwww" localSheetId="20" hidden="1">{"Tab1",#N/A,FALSE,"P";"Tab2",#N/A,FALSE,"P"}</definedName>
    <definedName name="wwwwwwww" localSheetId="21" hidden="1">{"Tab1",#N/A,FALSE,"P";"Tab2",#N/A,FALSE,"P"}</definedName>
    <definedName name="wwwwwwww" localSheetId="22" hidden="1">{"Tab1",#N/A,FALSE,"P";"Tab2",#N/A,FALSE,"P"}</definedName>
    <definedName name="wwwwwwww" localSheetId="16" hidden="1">{"Tab1",#N/A,FALSE,"P";"Tab2",#N/A,FALSE,"P"}</definedName>
    <definedName name="wwwwwwww" localSheetId="17" hidden="1">{"Tab1",#N/A,FALSE,"P";"Tab2",#N/A,FALSE,"P"}</definedName>
    <definedName name="wwwwwwww" localSheetId="18" hidden="1">{"Tab1",#N/A,FALSE,"P";"Tab2",#N/A,FALSE,"P"}</definedName>
    <definedName name="wwwwwwww" hidden="1">{"Tab1",#N/A,FALSE,"P";"Tab2",#N/A,FALSE,"P"}</definedName>
    <definedName name="X" localSheetId="0">#REF!</definedName>
    <definedName name="X" localSheetId="1">#REF!</definedName>
    <definedName name="X" localSheetId="2">#REF!</definedName>
    <definedName name="X">#REF!</definedName>
    <definedName name="Xaxis" localSheetId="3">#REF!</definedName>
    <definedName name="Xaxis" localSheetId="2">#REF!</definedName>
    <definedName name="Xaxis" localSheetId="19">#REF!</definedName>
    <definedName name="Xaxis" localSheetId="20">#REF!</definedName>
    <definedName name="Xaxis" localSheetId="21">#REF!</definedName>
    <definedName name="Xaxis" localSheetId="17">#REF!</definedName>
    <definedName name="Xaxis" localSheetId="18">#REF!</definedName>
    <definedName name="Xaxis">#REF!</definedName>
    <definedName name="XBANANO" localSheetId="3">#REF!</definedName>
    <definedName name="XBANANO" localSheetId="18">#REF!</definedName>
    <definedName name="XBANANO">#REF!</definedName>
    <definedName name="XCAFE" localSheetId="18">#REF!</definedName>
    <definedName name="XCAFE">#REF!</definedName>
    <definedName name="XGS" localSheetId="18">#REF!</definedName>
    <definedName name="XGS">#REF!</definedName>
    <definedName name="XMENSUALES" localSheetId="18">#REF!</definedName>
    <definedName name="XMENSUALES">#REF!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2" hidden="1">{"Riqfin97",#N/A,FALSE,"Tran";"Riqfinpro",#N/A,FALSE,"Tran"}</definedName>
    <definedName name="xx" localSheetId="19" hidden="1">{"Riqfin97",#N/A,FALSE,"Tran";"Riqfinpro",#N/A,FALSE,"Tran"}</definedName>
    <definedName name="xx" localSheetId="20" hidden="1">{"Riqfin97",#N/A,FALSE,"Tran";"Riqfinpro",#N/A,FALSE,"Tran"}</definedName>
    <definedName name="xx" localSheetId="21" hidden="1">{"Riqfin97",#N/A,FALSE,"Tran";"Riqfinpro",#N/A,FALSE,"Tran"}</definedName>
    <definedName name="xx" localSheetId="22" hidden="1">{"Riqfin97",#N/A,FALSE,"Tran";"Riqfinpro",#N/A,FALSE,"Tran"}</definedName>
    <definedName name="xx" localSheetId="16" hidden="1">{"Riqfin97",#N/A,FALSE,"Tran";"Riqfinpro",#N/A,FALSE,"Tran"}</definedName>
    <definedName name="xx" localSheetId="17" hidden="1">{"Riqfin97",#N/A,FALSE,"Tran";"Riqfinpro",#N/A,FALSE,"Tran"}</definedName>
    <definedName name="xx" localSheetId="18" hidden="1">{"Riqfin97",#N/A,FALSE,"Tran";"Riqfinpro",#N/A,FALSE,"Tran"}</definedName>
    <definedName name="xx" hidden="1">{"Riqfin97",#N/A,FALSE,"Tran";"Riqfinpro",#N/A,FALSE,"Tran"}</definedName>
    <definedName name="xxWRS_1">'[35]shared data'!$A$1:$A$77</definedName>
    <definedName name="xxWRS_2" localSheetId="0">#REF!</definedName>
    <definedName name="xxWRS_2" localSheetId="1">#REF!</definedName>
    <definedName name="xxWRS_2" localSheetId="3">#REF!</definedName>
    <definedName name="xxWRS_2" localSheetId="2">#REF!</definedName>
    <definedName name="xxWRS_2" localSheetId="18">#REF!</definedName>
    <definedName name="xxWRS_2">#REF!</definedName>
    <definedName name="xxWRS_3" localSheetId="0">#REF!</definedName>
    <definedName name="xxWRS_3" localSheetId="1">#REF!</definedName>
    <definedName name="xxWRS_3" localSheetId="3">#REF!</definedName>
    <definedName name="xxWRS_3" localSheetId="2">#REF!</definedName>
    <definedName name="xxWRS_3" localSheetId="18">#REF!</definedName>
    <definedName name="xxWRS_3">#REF!</definedName>
    <definedName name="xxWRS_4">[62]Q5!$A$1:$A$104</definedName>
    <definedName name="xxWRS_5">[62]Q6!$A$1:$A$160</definedName>
    <definedName name="xxWRS_6">[62]Q7!$A$1:$A$59</definedName>
    <definedName name="xxWRS_7">[62]Q5!$A$1:$A$109</definedName>
    <definedName name="xxWRS_8">[62]Q6!$A$1:$A$162</definedName>
    <definedName name="xxWRS_9">[62]Q7!$A$1:$A$61</definedName>
    <definedName name="xxx">[71]GDP_WEO!$A$3:$AB$188</definedName>
    <definedName name="XXX1" localSheetId="0">#REF!</definedName>
    <definedName name="XXX1" localSheetId="1">#REF!</definedName>
    <definedName name="XXX1" localSheetId="3">#REF!</definedName>
    <definedName name="XXX1" localSheetId="2">#REF!</definedName>
    <definedName name="XXX1" localSheetId="18">#REF!</definedName>
    <definedName name="XXX1">#REF!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2" hidden="1">{"Riqfin97",#N/A,FALSE,"Tran";"Riqfinpro",#N/A,FALSE,"Tran"}</definedName>
    <definedName name="xxxx" localSheetId="19" hidden="1">{"Riqfin97",#N/A,FALSE,"Tran";"Riqfinpro",#N/A,FALSE,"Tran"}</definedName>
    <definedName name="xxxx" localSheetId="20" hidden="1">{"Riqfin97",#N/A,FALSE,"Tran";"Riqfinpro",#N/A,FALSE,"Tran"}</definedName>
    <definedName name="xxxx" localSheetId="21" hidden="1">{"Riqfin97",#N/A,FALSE,"Tran";"Riqfinpro",#N/A,FALSE,"Tran"}</definedName>
    <definedName name="xxxx" localSheetId="22" hidden="1">{"Riqfin97",#N/A,FALSE,"Tran";"Riqfinpro",#N/A,FALSE,"Tran"}</definedName>
    <definedName name="xxxx" localSheetId="16" hidden="1">{"Riqfin97",#N/A,FALSE,"Tran";"Riqfinpro",#N/A,FALSE,"Tran"}</definedName>
    <definedName name="xxxx" localSheetId="17" hidden="1">{"Riqfin97",#N/A,FALSE,"Tran";"Riqfinpro",#N/A,FALSE,"Tran"}</definedName>
    <definedName name="xxxx" localSheetId="18" hidden="1">{"Riqfin97",#N/A,FALSE,"Tran";"Riqfinpro",#N/A,FALSE,"Tran"}</definedName>
    <definedName name="xxxx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19" hidden="1">{"Riqfin97",#N/A,FALSE,"Tran";"Riqfinpro",#N/A,FALSE,"Tran"}</definedName>
    <definedName name="xxxxxxxxxxxxxx" localSheetId="20" hidden="1">{"Riqfin97",#N/A,FALSE,"Tran";"Riqfinpro",#N/A,FALSE,"Tran"}</definedName>
    <definedName name="xxxxxxxxxxxxxx" localSheetId="21" hidden="1">{"Riqfin97",#N/A,FALSE,"Tran";"Riqfinpro",#N/A,FALSE,"Tran"}</definedName>
    <definedName name="xxxxxxxxxxxxxx" localSheetId="22" hidden="1">{"Riqfin97",#N/A,FALSE,"Tran";"Riqfinpro",#N/A,FALSE,"Tran"}</definedName>
    <definedName name="xxxxxxxxxxxxxx" localSheetId="16" hidden="1">{"Riqfin97",#N/A,FALSE,"Tran";"Riqfinpro",#N/A,FALSE,"Tran"}</definedName>
    <definedName name="xxxxxxxxxxxxxx" localSheetId="17" hidden="1">{"Riqfin97",#N/A,FALSE,"Tran";"Riqfinpro",#N/A,FALSE,"Tran"}</definedName>
    <definedName name="xxxxxxxxxxxxxx" localSheetId="18" hidden="1">{"Riqfin97",#N/A,FALSE,"Tran";"Riqfinpro",#N/A,FALSE,"Tran"}</definedName>
    <definedName name="xxxxxxxxxxxxxx" hidden="1">{"Riqfin97",#N/A,FALSE,"Tran";"Riqfinpro",#N/A,FALSE,"Tran"}</definedName>
    <definedName name="y" localSheetId="0" hidden="1">#REF!</definedName>
    <definedName name="y" localSheetId="1" hidden="1">#REF!</definedName>
    <definedName name="y" localSheetId="3" hidden="1">#REF!</definedName>
    <definedName name="y" localSheetId="2" hidden="1">#REF!</definedName>
    <definedName name="y" localSheetId="19" hidden="1">#REF!</definedName>
    <definedName name="y" localSheetId="20" hidden="1">#REF!</definedName>
    <definedName name="y" localSheetId="21" hidden="1">#REF!</definedName>
    <definedName name="y" localSheetId="17" hidden="1">#REF!</definedName>
    <definedName name="y" localSheetId="18" hidden="1">#REF!</definedName>
    <definedName name="y" hidden="1">#REF!</definedName>
    <definedName name="ycirr" localSheetId="0">#REF!</definedName>
    <definedName name="ycirr" localSheetId="1">#REF!</definedName>
    <definedName name="ycirr" localSheetId="3">#REF!</definedName>
    <definedName name="ycirr" localSheetId="2">#REF!</definedName>
    <definedName name="ycirr" localSheetId="18">#REF!</definedName>
    <definedName name="ycirr">#REF!</definedName>
    <definedName name="Year" localSheetId="3">#REF!</definedName>
    <definedName name="Year" localSheetId="18">#REF!</definedName>
    <definedName name="Year">#REF!</definedName>
    <definedName name="Years" localSheetId="18">#REF!</definedName>
    <definedName name="Years">#REF!</definedName>
    <definedName name="yenr" localSheetId="18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0" hidden="1">'[44]Fax a enviar'!#REF!</definedName>
    <definedName name="ytyry" localSheetId="1" hidden="1">'[44]Fax a enviar'!#REF!</definedName>
    <definedName name="ytyry" localSheetId="3" hidden="1">'[44]Fax a enviar'!#REF!</definedName>
    <definedName name="ytyry" localSheetId="2" hidden="1">'[44]Fax a enviar'!#REF!</definedName>
    <definedName name="ytyry" localSheetId="19" hidden="1">'[45]Fax a enviar'!#REF!</definedName>
    <definedName name="ytyry" localSheetId="20" hidden="1">'[45]Fax a enviar'!#REF!</definedName>
    <definedName name="ytyry" localSheetId="21" hidden="1">'[45]Fax a enviar'!#REF!</definedName>
    <definedName name="ytyry" localSheetId="17" hidden="1">'[44]Fax a enviar'!#REF!</definedName>
    <definedName name="ytyry" localSheetId="18" hidden="1">'[44]Fax a enviar'!#REF!</definedName>
    <definedName name="ytyry" hidden="1">'[44]Fax a enviar'!#REF!</definedName>
    <definedName name="ytytryry" localSheetId="0" hidden="1">#REF!</definedName>
    <definedName name="ytytryry" localSheetId="1" hidden="1">#REF!</definedName>
    <definedName name="ytytryry" localSheetId="3" hidden="1">#REF!</definedName>
    <definedName name="ytytryry" localSheetId="2" hidden="1">#REF!</definedName>
    <definedName name="ytytryry" localSheetId="19" hidden="1">#REF!</definedName>
    <definedName name="ytytryry" localSheetId="20" hidden="1">#REF!</definedName>
    <definedName name="ytytryry" localSheetId="21" hidden="1">#REF!</definedName>
    <definedName name="ytytryry" localSheetId="17" hidden="1">#REF!</definedName>
    <definedName name="ytytryry" localSheetId="18" hidden="1">#REF!</definedName>
    <definedName name="ytytryry" hidden="1">#REF!</definedName>
    <definedName name="ytyty" localSheetId="0" hidden="1">'[32]Fax a enviar'!#REF!</definedName>
    <definedName name="ytyty" localSheetId="1" hidden="1">'[32]Fax a enviar'!#REF!</definedName>
    <definedName name="ytyty" localSheetId="3" hidden="1">'[32]Fax a enviar'!#REF!</definedName>
    <definedName name="ytyty" localSheetId="2" hidden="1">'[32]Fax a enviar'!#REF!</definedName>
    <definedName name="ytyty" localSheetId="19" hidden="1">'[68]Fax a enviar'!#REF!</definedName>
    <definedName name="ytyty" localSheetId="20" hidden="1">'[68]Fax a enviar'!#REF!</definedName>
    <definedName name="ytyty" localSheetId="21" hidden="1">'[68]Fax a enviar'!#REF!</definedName>
    <definedName name="ytyty" localSheetId="17" hidden="1">'[32]Fax a enviar'!#REF!</definedName>
    <definedName name="ytyty" hidden="1">'[32]Fax a enviar'!#REF!</definedName>
    <definedName name="ytytyt" localSheetId="3" hidden="1">'[32]Fax a enviar'!#REF!</definedName>
    <definedName name="ytytyt" localSheetId="19" hidden="1">'[68]Fax a enviar'!#REF!</definedName>
    <definedName name="ytytyt" localSheetId="20" hidden="1">'[68]Fax a enviar'!#REF!</definedName>
    <definedName name="ytytyt" localSheetId="21" hidden="1">'[68]Fax a enviar'!#REF!</definedName>
    <definedName name="ytytyt" localSheetId="17" hidden="1">'[32]Fax a enviar'!#REF!</definedName>
    <definedName name="ytytyt" hidden="1">'[32]Fax a enviar'!#REF!</definedName>
    <definedName name="yu" localSheetId="0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2" hidden="1">{"Tab1",#N/A,FALSE,"P";"Tab2",#N/A,FALSE,"P"}</definedName>
    <definedName name="yu" localSheetId="19" hidden="1">{"Tab1",#N/A,FALSE,"P";"Tab2",#N/A,FALSE,"P"}</definedName>
    <definedName name="yu" localSheetId="20" hidden="1">{"Tab1",#N/A,FALSE,"P";"Tab2",#N/A,FALSE,"P"}</definedName>
    <definedName name="yu" localSheetId="21" hidden="1">{"Tab1",#N/A,FALSE,"P";"Tab2",#N/A,FALSE,"P"}</definedName>
    <definedName name="yu" localSheetId="22" hidden="1">{"Tab1",#N/A,FALSE,"P";"Tab2",#N/A,FALSE,"P"}</definedName>
    <definedName name="yu" localSheetId="16" hidden="1">{"Tab1",#N/A,FALSE,"P";"Tab2",#N/A,FALSE,"P"}</definedName>
    <definedName name="yu" localSheetId="17" hidden="1">{"Tab1",#N/A,FALSE,"P";"Tab2",#N/A,FALSE,"P"}</definedName>
    <definedName name="yu" localSheetId="18" hidden="1">{"Tab1",#N/A,FALSE,"P";"Tab2",#N/A,FALSE,"P"}</definedName>
    <definedName name="yu" hidden="1">{"Tab1",#N/A,FALSE,"P";"Tab2",#N/A,FALSE,"P"}</definedName>
    <definedName name="yucvvjkjo09" hidden="1">'[60]Fax a enviar'!#REF!</definedName>
    <definedName name="YY" localSheetId="0">#REF!</definedName>
    <definedName name="YY" localSheetId="1">#REF!</definedName>
    <definedName name="YY" localSheetId="3">#REF!</definedName>
    <definedName name="YY" localSheetId="2">#REF!</definedName>
    <definedName name="YY" localSheetId="19">#REF!</definedName>
    <definedName name="YY" localSheetId="20">#REF!</definedName>
    <definedName name="YY" localSheetId="21">#REF!</definedName>
    <definedName name="YY" localSheetId="17">#REF!</definedName>
    <definedName name="YY" localSheetId="18">#REF!</definedName>
    <definedName name="YY">#REF!</definedName>
    <definedName name="YY1A" localSheetId="3">#REF!</definedName>
    <definedName name="YY1A" localSheetId="2">#REF!</definedName>
    <definedName name="YY1A" localSheetId="19">#REF!</definedName>
    <definedName name="YY1A" localSheetId="20">#REF!</definedName>
    <definedName name="YY1A" localSheetId="21">#REF!</definedName>
    <definedName name="YY1A" localSheetId="17">#REF!</definedName>
    <definedName name="YY1A" localSheetId="18">#REF!</definedName>
    <definedName name="YY1A">#REF!</definedName>
    <definedName name="yytutyu" localSheetId="3" hidden="1">#REF!</definedName>
    <definedName name="yytutyu" localSheetId="2" hidden="1">#REF!</definedName>
    <definedName name="yytutyu" localSheetId="19" hidden="1">#REF!</definedName>
    <definedName name="yytutyu" localSheetId="20" hidden="1">#REF!</definedName>
    <definedName name="yytutyu" localSheetId="21" hidden="1">#REF!</definedName>
    <definedName name="yytutyu" localSheetId="17" hidden="1">#REF!</definedName>
    <definedName name="yytutyu" localSheetId="18" hidden="1">#REF!</definedName>
    <definedName name="yytutyu" hidden="1">#REF!</definedName>
    <definedName name="yyy" localSheetId="0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2" hidden="1">{"Tab1",#N/A,FALSE,"P";"Tab2",#N/A,FALSE,"P"}</definedName>
    <definedName name="yyy" localSheetId="19" hidden="1">{"Tab1",#N/A,FALSE,"P";"Tab2",#N/A,FALSE,"P"}</definedName>
    <definedName name="yyy" localSheetId="20" hidden="1">{"Tab1",#N/A,FALSE,"P";"Tab2",#N/A,FALSE,"P"}</definedName>
    <definedName name="yyy" localSheetId="21" hidden="1">{"Tab1",#N/A,FALSE,"P";"Tab2",#N/A,FALSE,"P"}</definedName>
    <definedName name="yyy" localSheetId="22" hidden="1">{"Tab1",#N/A,FALSE,"P";"Tab2",#N/A,FALSE,"P"}</definedName>
    <definedName name="yyy" localSheetId="16" hidden="1">{"Tab1",#N/A,FALSE,"P";"Tab2",#N/A,FALSE,"P"}</definedName>
    <definedName name="yyy" localSheetId="17" hidden="1">{"Tab1",#N/A,FALSE,"P";"Tab2",#N/A,FALSE,"P"}</definedName>
    <definedName name="yyy" localSheetId="18" hidden="1">{"Tab1",#N/A,FALSE,"P";"Tab2",#N/A,FALSE,"P"}</definedName>
    <definedName name="yyy" hidden="1">{"Tab1",#N/A,FALSE,"P";"Tab2",#N/A,FALSE,"P"}</definedName>
    <definedName name="yyyyyy" hidden="1">'[61]Fax a enviar'!#REF!</definedName>
    <definedName name="yyyyyyyy" hidden="1">'[61]Fax a enviar'!#REF!</definedName>
    <definedName name="yyyyyyyyyyy" hidden="1">'[34]Fax a enviar'!#REF!</definedName>
    <definedName name="yyyyyyyyyyyyy" localSheetId="0" hidden="1">#REF!</definedName>
    <definedName name="yyyyyyyyyyyyy" localSheetId="1" hidden="1">#REF!</definedName>
    <definedName name="yyyyyyyyyyyyy" localSheetId="3" hidden="1">#REF!</definedName>
    <definedName name="yyyyyyyyyyyyy" localSheetId="2" hidden="1">#REF!</definedName>
    <definedName name="yyyyyyyyyyyyy" localSheetId="19" hidden="1">#REF!</definedName>
    <definedName name="yyyyyyyyyyyyy" localSheetId="20" hidden="1">#REF!</definedName>
    <definedName name="yyyyyyyyyyyyy" localSheetId="21" hidden="1">#REF!</definedName>
    <definedName name="yyyyyyyyyyyyy" localSheetId="17" hidden="1">#REF!</definedName>
    <definedName name="yyyyyyyyyyyyy" localSheetId="18" hidden="1">#REF!</definedName>
    <definedName name="yyyyyyyyyyyyy" hidden="1">#REF!</definedName>
    <definedName name="yyyyyyyyyyyyyyy" localSheetId="0" hidden="1">'[61]Fax a enviar'!#REF!</definedName>
    <definedName name="yyyyyyyyyyyyyyy" localSheetId="1" hidden="1">'[61]Fax a enviar'!#REF!</definedName>
    <definedName name="yyyyyyyyyyyyyyy" localSheetId="2" hidden="1">'[61]Fax a enviar'!#REF!</definedName>
    <definedName name="yyyyyyyyyyyyyyy" localSheetId="18" hidden="1">'[61]Fax a enviar'!#REF!</definedName>
    <definedName name="yyyyyyyyyyyyyyy" hidden="1">'[61]Fax a enviar'!#REF!</definedName>
    <definedName name="yyyyyyyyyyyyyyyyyyyyyy" localSheetId="2" hidden="1">'[56]Fax a enviar'!#REF!</definedName>
    <definedName name="yyyyyyyyyyyyyyyyyyyyyy" localSheetId="18" hidden="1">'[56]Fax a enviar'!#REF!</definedName>
    <definedName name="yyyyyyyyyyyyyyyyyyyyyy" hidden="1">'[56]Fax a enviar'!#REF!</definedName>
    <definedName name="Z" localSheetId="0">#REF!</definedName>
    <definedName name="Z" localSheetId="1">#REF!</definedName>
    <definedName name="Z" localSheetId="3">#REF!</definedName>
    <definedName name="Z" localSheetId="2">#REF!</definedName>
    <definedName name="Z" localSheetId="19">#REF!</definedName>
    <definedName name="Z" localSheetId="20">#REF!</definedName>
    <definedName name="Z" localSheetId="21">#REF!</definedName>
    <definedName name="Z" localSheetId="17">#REF!</definedName>
    <definedName name="Z" localSheetId="18">#REF!</definedName>
    <definedName name="Z">#REF!</definedName>
    <definedName name="Z_1A8C061B_2301_11D3_BFD1_000039E37209_.wvu.Cols" localSheetId="0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2" hidden="1">#REF!,#REF!,#REF!</definedName>
    <definedName name="Z_1A8C061B_2301_11D3_BFD1_000039E37209_.wvu.Cols" localSheetId="19" hidden="1">#REF!,#REF!,#REF!</definedName>
    <definedName name="Z_1A8C061B_2301_11D3_BFD1_000039E37209_.wvu.Cols" localSheetId="20" hidden="1">#REF!,#REF!,#REF!</definedName>
    <definedName name="Z_1A8C061B_2301_11D3_BFD1_000039E37209_.wvu.Cols" localSheetId="21" hidden="1">#REF!,#REF!,#REF!</definedName>
    <definedName name="Z_1A8C061B_2301_11D3_BFD1_000039E37209_.wvu.Cols" localSheetId="17" hidden="1">#REF!,#REF!,#REF!</definedName>
    <definedName name="Z_1A8C061B_2301_11D3_BFD1_000039E37209_.wvu.Cols" localSheetId="18" hidden="1">#REF!,#REF!,#REF!</definedName>
    <definedName name="Z_1A8C061B_2301_11D3_BFD1_000039E37209_.wvu.Cols" hidden="1">#REF!,#REF!,#REF!</definedName>
    <definedName name="Z_1A8C061B_2301_11D3_BFD1_000039E37209_.wvu.Rows" localSheetId="3" hidden="1">#REF!,#REF!,#REF!</definedName>
    <definedName name="Z_1A8C061B_2301_11D3_BFD1_000039E37209_.wvu.Rows" localSheetId="2" hidden="1">#REF!,#REF!,#REF!</definedName>
    <definedName name="Z_1A8C061B_2301_11D3_BFD1_000039E37209_.wvu.Rows" localSheetId="19" hidden="1">#REF!,#REF!,#REF!</definedName>
    <definedName name="Z_1A8C061B_2301_11D3_BFD1_000039E37209_.wvu.Rows" localSheetId="20" hidden="1">#REF!,#REF!,#REF!</definedName>
    <definedName name="Z_1A8C061B_2301_11D3_BFD1_000039E37209_.wvu.Rows" localSheetId="21" hidden="1">#REF!,#REF!,#REF!</definedName>
    <definedName name="Z_1A8C061B_2301_11D3_BFD1_000039E37209_.wvu.Rows" localSheetId="17" hidden="1">#REF!,#REF!,#REF!</definedName>
    <definedName name="Z_1A8C061B_2301_11D3_BFD1_000039E37209_.wvu.Rows" localSheetId="18" hidden="1">#REF!,#REF!,#REF!</definedName>
    <definedName name="Z_1A8C061B_2301_11D3_BFD1_000039E37209_.wvu.Rows" hidden="1">#REF!,#REF!,#REF!</definedName>
    <definedName name="Z_1A8C061C_2301_11D3_BFD1_000039E37209_.wvu.Cols" localSheetId="3" hidden="1">#REF!,#REF!,#REF!</definedName>
    <definedName name="Z_1A8C061C_2301_11D3_BFD1_000039E37209_.wvu.Cols" localSheetId="2" hidden="1">#REF!,#REF!,#REF!</definedName>
    <definedName name="Z_1A8C061C_2301_11D3_BFD1_000039E37209_.wvu.Cols" localSheetId="19" hidden="1">#REF!,#REF!,#REF!</definedName>
    <definedName name="Z_1A8C061C_2301_11D3_BFD1_000039E37209_.wvu.Cols" localSheetId="20" hidden="1">#REF!,#REF!,#REF!</definedName>
    <definedName name="Z_1A8C061C_2301_11D3_BFD1_000039E37209_.wvu.Cols" localSheetId="21" hidden="1">#REF!,#REF!,#REF!</definedName>
    <definedName name="Z_1A8C061C_2301_11D3_BFD1_000039E37209_.wvu.Cols" localSheetId="17" hidden="1">#REF!,#REF!,#REF!</definedName>
    <definedName name="Z_1A8C061C_2301_11D3_BFD1_000039E37209_.wvu.Cols" localSheetId="18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localSheetId="19" hidden="1">#REF!,#REF!,#REF!</definedName>
    <definedName name="Z_1A8C061C_2301_11D3_BFD1_000039E37209_.wvu.Rows" localSheetId="20" hidden="1">#REF!,#REF!,#REF!</definedName>
    <definedName name="Z_1A8C061C_2301_11D3_BFD1_000039E37209_.wvu.Rows" localSheetId="21" hidden="1">#REF!,#REF!,#REF!</definedName>
    <definedName name="Z_1A8C061C_2301_11D3_BFD1_000039E37209_.wvu.Rows" localSheetId="18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localSheetId="19" hidden="1">#REF!,#REF!,#REF!</definedName>
    <definedName name="Z_1A8C061E_2301_11D3_BFD1_000039E37209_.wvu.Cols" localSheetId="20" hidden="1">#REF!,#REF!,#REF!</definedName>
    <definedName name="Z_1A8C061E_2301_11D3_BFD1_000039E37209_.wvu.Cols" localSheetId="21" hidden="1">#REF!,#REF!,#REF!</definedName>
    <definedName name="Z_1A8C061E_2301_11D3_BFD1_000039E37209_.wvu.Cols" localSheetId="18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localSheetId="19" hidden="1">#REF!,#REF!,#REF!</definedName>
    <definedName name="Z_1A8C061E_2301_11D3_BFD1_000039E37209_.wvu.Rows" localSheetId="20" hidden="1">#REF!,#REF!,#REF!</definedName>
    <definedName name="Z_1A8C061E_2301_11D3_BFD1_000039E37209_.wvu.Rows" localSheetId="21" hidden="1">#REF!,#REF!,#REF!</definedName>
    <definedName name="Z_1A8C061E_2301_11D3_BFD1_000039E37209_.wvu.Rows" localSheetId="18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localSheetId="19" hidden="1">#REF!,#REF!,#REF!</definedName>
    <definedName name="Z_1A8C061F_2301_11D3_BFD1_000039E37209_.wvu.Cols" localSheetId="20" hidden="1">#REF!,#REF!,#REF!</definedName>
    <definedName name="Z_1A8C061F_2301_11D3_BFD1_000039E37209_.wvu.Cols" localSheetId="21" hidden="1">#REF!,#REF!,#REF!</definedName>
    <definedName name="Z_1A8C061F_2301_11D3_BFD1_000039E37209_.wvu.Cols" localSheetId="18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localSheetId="19" hidden="1">#REF!,#REF!,#REF!</definedName>
    <definedName name="Z_1A8C061F_2301_11D3_BFD1_000039E37209_.wvu.Rows" localSheetId="20" hidden="1">#REF!,#REF!,#REF!</definedName>
    <definedName name="Z_1A8C061F_2301_11D3_BFD1_000039E37209_.wvu.Rows" localSheetId="21" hidden="1">#REF!,#REF!,#REF!</definedName>
    <definedName name="Z_1A8C061F_2301_11D3_BFD1_000039E37209_.wvu.Rows" localSheetId="18" hidden="1">#REF!,#REF!,#REF!</definedName>
    <definedName name="Z_1A8C061F_2301_11D3_BFD1_000039E37209_.wvu.Rows" hidden="1">#REF!,#REF!,#REF!</definedName>
    <definedName name="Z_95224721_0485_11D4_BFD1_00508B5F4DA4_.wvu.Cols" localSheetId="0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2" hidden="1">#REF!</definedName>
    <definedName name="Z_95224721_0485_11D4_BFD1_00508B5F4DA4_.wvu.Cols" localSheetId="19" hidden="1">#REF!</definedName>
    <definedName name="Z_95224721_0485_11D4_BFD1_00508B5F4DA4_.wvu.Cols" localSheetId="20" hidden="1">#REF!</definedName>
    <definedName name="Z_95224721_0485_11D4_BFD1_00508B5F4DA4_.wvu.Cols" localSheetId="21" hidden="1">#REF!</definedName>
    <definedName name="Z_95224721_0485_11D4_BFD1_00508B5F4DA4_.wvu.Cols" localSheetId="17" hidden="1">#REF!</definedName>
    <definedName name="Z_95224721_0485_11D4_BFD1_00508B5F4DA4_.wvu.Cols" localSheetId="18" hidden="1">#REF!</definedName>
    <definedName name="Z_95224721_0485_11D4_BFD1_00508B5F4DA4_.wvu.Cols" hidden="1">#REF!</definedName>
    <definedName name="zc" localSheetId="0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2" hidden="1">{"Riqfin97",#N/A,FALSE,"Tran";"Riqfinpro",#N/A,FALSE,"Tran"}</definedName>
    <definedName name="zc" localSheetId="19" hidden="1">{"Riqfin97",#N/A,FALSE,"Tran";"Riqfinpro",#N/A,FALSE,"Tran"}</definedName>
    <definedName name="zc" localSheetId="20" hidden="1">{"Riqfin97",#N/A,FALSE,"Tran";"Riqfinpro",#N/A,FALSE,"Tran"}</definedName>
    <definedName name="zc" localSheetId="21" hidden="1">{"Riqfin97",#N/A,FALSE,"Tran";"Riqfinpro",#N/A,FALSE,"Tran"}</definedName>
    <definedName name="zc" localSheetId="22" hidden="1">{"Riqfin97",#N/A,FALSE,"Tran";"Riqfinpro",#N/A,FALSE,"Tran"}</definedName>
    <definedName name="zc" localSheetId="16" hidden="1">{"Riqfin97",#N/A,FALSE,"Tran";"Riqfinpro",#N/A,FALSE,"Tran"}</definedName>
    <definedName name="zc" localSheetId="17" hidden="1">{"Riqfin97",#N/A,FALSE,"Tran";"Riqfinpro",#N/A,FALSE,"Tran"}</definedName>
    <definedName name="zc" localSheetId="18" hidden="1">{"Riqfin97",#N/A,FALSE,"Tran";"Riqfinpro",#N/A,FALSE,"Tran"}</definedName>
    <definedName name="zc" hidden="1">{"Riqfin97",#N/A,FALSE,"Tran";"Riqfinpro",#N/A,FALSE,"Tran"}</definedName>
    <definedName name="zio" localSheetId="0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2" hidden="1">{"Tab1",#N/A,FALSE,"P";"Tab2",#N/A,FALSE,"P"}</definedName>
    <definedName name="zio" localSheetId="19" hidden="1">{"Tab1",#N/A,FALSE,"P";"Tab2",#N/A,FALSE,"P"}</definedName>
    <definedName name="zio" localSheetId="20" hidden="1">{"Tab1",#N/A,FALSE,"P";"Tab2",#N/A,FALSE,"P"}</definedName>
    <definedName name="zio" localSheetId="21" hidden="1">{"Tab1",#N/A,FALSE,"P";"Tab2",#N/A,FALSE,"P"}</definedName>
    <definedName name="zio" localSheetId="22" hidden="1">{"Tab1",#N/A,FALSE,"P";"Tab2",#N/A,FALSE,"P"}</definedName>
    <definedName name="zio" localSheetId="16" hidden="1">{"Tab1",#N/A,FALSE,"P";"Tab2",#N/A,FALSE,"P"}</definedName>
    <definedName name="zio" localSheetId="17" hidden="1">{"Tab1",#N/A,FALSE,"P";"Tab2",#N/A,FALSE,"P"}</definedName>
    <definedName name="zio" localSheetId="18" hidden="1">{"Tab1",#N/A,FALSE,"P";"Tab2",#N/A,FALSE,"P"}</definedName>
    <definedName name="zio" hidden="1">{"Tab1",#N/A,FALSE,"P";"Tab2",#N/A,FALSE,"P"}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0">#REF!</definedName>
    <definedName name="zrrae" localSheetId="1">#REF!</definedName>
    <definedName name="zrrae" localSheetId="3">#REF!</definedName>
    <definedName name="zrrae" localSheetId="2">#REF!</definedName>
    <definedName name="zrrae" localSheetId="19">#REF!</definedName>
    <definedName name="zrrae" localSheetId="20">#REF!</definedName>
    <definedName name="zrrae" localSheetId="21">#REF!</definedName>
    <definedName name="zrrae" localSheetId="17">#REF!</definedName>
    <definedName name="zrrae" localSheetId="18">#REF!</definedName>
    <definedName name="zrrae">#REF!</definedName>
    <definedName name="zv" localSheetId="0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2" hidden="1">{"Tab1",#N/A,FALSE,"P";"Tab2",#N/A,FALSE,"P"}</definedName>
    <definedName name="zv" localSheetId="19" hidden="1">{"Tab1",#N/A,FALSE,"P";"Tab2",#N/A,FALSE,"P"}</definedName>
    <definedName name="zv" localSheetId="20" hidden="1">{"Tab1",#N/A,FALSE,"P";"Tab2",#N/A,FALSE,"P"}</definedName>
    <definedName name="zv" localSheetId="21" hidden="1">{"Tab1",#N/A,FALSE,"P";"Tab2",#N/A,FALSE,"P"}</definedName>
    <definedName name="zv" localSheetId="22" hidden="1">{"Tab1",#N/A,FALSE,"P";"Tab2",#N/A,FALSE,"P"}</definedName>
    <definedName name="zv" localSheetId="16" hidden="1">{"Tab1",#N/A,FALSE,"P";"Tab2",#N/A,FALSE,"P"}</definedName>
    <definedName name="zv" localSheetId="17" hidden="1">{"Tab1",#N/A,FALSE,"P";"Tab2",#N/A,FALSE,"P"}</definedName>
    <definedName name="zv" localSheetId="18" hidden="1">{"Tab1",#N/A,FALSE,"P";"Tab2",#N/A,FALSE,"P"}</definedName>
    <definedName name="zv" hidden="1">{"Tab1",#N/A,FALSE,"P";"Tab2",#N/A,FALSE,"P"}</definedName>
    <definedName name="zx" localSheetId="0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2" hidden="1">{"Tab1",#N/A,FALSE,"P";"Tab2",#N/A,FALSE,"P"}</definedName>
    <definedName name="zx" localSheetId="19" hidden="1">{"Tab1",#N/A,FALSE,"P";"Tab2",#N/A,FALSE,"P"}</definedName>
    <definedName name="zx" localSheetId="20" hidden="1">{"Tab1",#N/A,FALSE,"P";"Tab2",#N/A,FALSE,"P"}</definedName>
    <definedName name="zx" localSheetId="21" hidden="1">{"Tab1",#N/A,FALSE,"P";"Tab2",#N/A,FALSE,"P"}</definedName>
    <definedName name="zx" localSheetId="22" hidden="1">{"Tab1",#N/A,FALSE,"P";"Tab2",#N/A,FALSE,"P"}</definedName>
    <definedName name="zx" localSheetId="16" hidden="1">{"Tab1",#N/A,FALSE,"P";"Tab2",#N/A,FALSE,"P"}</definedName>
    <definedName name="zx" localSheetId="17" hidden="1">{"Tab1",#N/A,FALSE,"P";"Tab2",#N/A,FALSE,"P"}</definedName>
    <definedName name="zx" localSheetId="18" hidden="1">{"Tab1",#N/A,FALSE,"P";"Tab2",#N/A,FALSE,"P"}</definedName>
    <definedName name="zx" hidden="1">{"Tab1",#N/A,FALSE,"P";"Tab2",#N/A,FALSE,"P"}</definedName>
    <definedName name="zz" localSheetId="0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2" hidden="1">{"Tab1",#N/A,FALSE,"P";"Tab2",#N/A,FALSE,"P"}</definedName>
    <definedName name="zz" localSheetId="19" hidden="1">{"Tab1",#N/A,FALSE,"P";"Tab2",#N/A,FALSE,"P"}</definedName>
    <definedName name="zz" localSheetId="20" hidden="1">{"Tab1",#N/A,FALSE,"P";"Tab2",#N/A,FALSE,"P"}</definedName>
    <definedName name="zz" localSheetId="21" hidden="1">{"Tab1",#N/A,FALSE,"P";"Tab2",#N/A,FALSE,"P"}</definedName>
    <definedName name="zz" localSheetId="22" hidden="1">{"Tab1",#N/A,FALSE,"P";"Tab2",#N/A,FALSE,"P"}</definedName>
    <definedName name="zz" localSheetId="16" hidden="1">{"Tab1",#N/A,FALSE,"P";"Tab2",#N/A,FALSE,"P"}</definedName>
    <definedName name="zz" localSheetId="17" hidden="1">{"Tab1",#N/A,FALSE,"P";"Tab2",#N/A,FALSE,"P"}</definedName>
    <definedName name="zz" localSheetId="18" hidden="1">{"Tab1",#N/A,FALSE,"P";"Tab2",#N/A,FALSE,"P"}</definedName>
    <definedName name="zz" hidden="1">{"Tab1",#N/A,FALSE,"P";"Tab2",#N/A,FALSE,"P"}</definedName>
    <definedName name="zzrr" localSheetId="0">#REF!</definedName>
    <definedName name="zzrr" localSheetId="1">#REF!</definedName>
    <definedName name="zzrr" localSheetId="3">#REF!</definedName>
    <definedName name="zzrr" localSheetId="2">#REF!</definedName>
    <definedName name="zzrr" localSheetId="19">#REF!</definedName>
    <definedName name="zzrr" localSheetId="20">#REF!</definedName>
    <definedName name="zzrr" localSheetId="21">#REF!</definedName>
    <definedName name="zzrr" localSheetId="17">#REF!</definedName>
    <definedName name="zzrr" localSheetId="18">#REF!</definedName>
    <definedName name="zzrr">#REF!</definedName>
    <definedName name="zzzz" localSheetId="0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2" hidden="1">{"Tab1",#N/A,FALSE,"P";"Tab2",#N/A,FALSE,"P"}</definedName>
    <definedName name="zzzz" localSheetId="19" hidden="1">{"Tab1",#N/A,FALSE,"P";"Tab2",#N/A,FALSE,"P"}</definedName>
    <definedName name="zzzz" localSheetId="20" hidden="1">{"Tab1",#N/A,FALSE,"P";"Tab2",#N/A,FALSE,"P"}</definedName>
    <definedName name="zzzz" localSheetId="21" hidden="1">{"Tab1",#N/A,FALSE,"P";"Tab2",#N/A,FALSE,"P"}</definedName>
    <definedName name="zzzz" localSheetId="22" hidden="1">{"Tab1",#N/A,FALSE,"P";"Tab2",#N/A,FALSE,"P"}</definedName>
    <definedName name="zzzz" localSheetId="16" hidden="1">{"Tab1",#N/A,FALSE,"P";"Tab2",#N/A,FALSE,"P"}</definedName>
    <definedName name="zzzz" localSheetId="17" hidden="1">{"Tab1",#N/A,FALSE,"P";"Tab2",#N/A,FALSE,"P"}</definedName>
    <definedName name="zzzz" localSheetId="18" hidden="1">{"Tab1",#N/A,FALSE,"P";"Tab2",#N/A,FALSE,"P"}</definedName>
    <definedName name="zzzz" hidden="1">{"Tab1",#N/A,FALSE,"P";"Tab2",#N/A,FALSE,"P"}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3" i="229" l="1"/>
  <c r="J63" i="229" s="1"/>
  <c r="H63" i="229"/>
  <c r="G63" i="229"/>
  <c r="I62" i="229"/>
  <c r="J62" i="229" s="1"/>
  <c r="H62" i="229"/>
  <c r="G62" i="229"/>
  <c r="I61" i="229"/>
  <c r="J61" i="229" s="1"/>
  <c r="H61" i="229"/>
  <c r="G61" i="229"/>
  <c r="I60" i="229"/>
  <c r="J60" i="229" s="1"/>
  <c r="H60" i="229"/>
  <c r="G60" i="229"/>
  <c r="I59" i="229"/>
  <c r="J59" i="229" s="1"/>
  <c r="H59" i="229"/>
  <c r="G59" i="229"/>
  <c r="I58" i="229"/>
  <c r="J58" i="229" s="1"/>
  <c r="G58" i="229"/>
  <c r="I57" i="229"/>
  <c r="J57" i="229" s="1"/>
  <c r="G57" i="229"/>
  <c r="I56" i="229"/>
  <c r="J56" i="229" s="1"/>
  <c r="H56" i="229"/>
  <c r="G56" i="229"/>
  <c r="I55" i="229"/>
  <c r="J55" i="229" s="1"/>
  <c r="H55" i="229"/>
  <c r="G55" i="229"/>
  <c r="I54" i="229"/>
  <c r="J54" i="229" s="1"/>
  <c r="G54" i="229"/>
  <c r="I53" i="229"/>
  <c r="J53" i="229" s="1"/>
  <c r="G53" i="229"/>
  <c r="I52" i="229"/>
  <c r="J52" i="229" s="1"/>
  <c r="H52" i="229"/>
  <c r="G52" i="229"/>
  <c r="I51" i="229"/>
  <c r="J51" i="229" s="1"/>
  <c r="G51" i="229"/>
  <c r="I50" i="229"/>
  <c r="J50" i="229" s="1"/>
  <c r="H50" i="229"/>
  <c r="G50" i="229"/>
  <c r="I49" i="229"/>
  <c r="J49" i="229" s="1"/>
  <c r="H49" i="229"/>
  <c r="G49" i="229"/>
  <c r="I48" i="229"/>
  <c r="J48" i="229" s="1"/>
  <c r="H48" i="229"/>
  <c r="G48" i="229"/>
  <c r="I47" i="229"/>
  <c r="J47" i="229" s="1"/>
  <c r="H47" i="229"/>
  <c r="G47" i="229"/>
  <c r="I46" i="229"/>
  <c r="J46" i="229" s="1"/>
  <c r="H46" i="229"/>
  <c r="G46" i="229"/>
  <c r="I45" i="229"/>
  <c r="J45" i="229" s="1"/>
  <c r="H45" i="229"/>
  <c r="G45" i="229"/>
  <c r="I44" i="229"/>
  <c r="J44" i="229" s="1"/>
  <c r="H44" i="229"/>
  <c r="G44" i="229"/>
  <c r="I43" i="229"/>
  <c r="J43" i="229" s="1"/>
  <c r="H43" i="229"/>
  <c r="G43" i="229"/>
  <c r="I42" i="229"/>
  <c r="G42" i="229"/>
  <c r="I41" i="229"/>
  <c r="J41" i="229" s="1"/>
  <c r="H41" i="229"/>
  <c r="G41" i="229"/>
  <c r="I40" i="229"/>
  <c r="G40" i="229"/>
  <c r="I39" i="229"/>
  <c r="J39" i="229" s="1"/>
  <c r="G39" i="229"/>
  <c r="I38" i="229"/>
  <c r="J38" i="229" s="1"/>
  <c r="G38" i="229"/>
  <c r="I37" i="229"/>
  <c r="J37" i="229" s="1"/>
  <c r="H37" i="229"/>
  <c r="G37" i="229"/>
  <c r="I36" i="229"/>
  <c r="J36" i="229" s="1"/>
  <c r="H36" i="229"/>
  <c r="G36" i="229"/>
  <c r="I35" i="229"/>
  <c r="J35" i="229" s="1"/>
  <c r="H35" i="229"/>
  <c r="G35" i="229"/>
  <c r="I34" i="229"/>
  <c r="J34" i="229" s="1"/>
  <c r="H34" i="229"/>
  <c r="G34" i="229"/>
  <c r="I33" i="229"/>
  <c r="J33" i="229" s="1"/>
  <c r="H33" i="229"/>
  <c r="G33" i="229"/>
  <c r="I32" i="229"/>
  <c r="J32" i="229" s="1"/>
  <c r="H32" i="229"/>
  <c r="G32" i="229"/>
  <c r="I31" i="229"/>
  <c r="J31" i="229" s="1"/>
  <c r="H31" i="229"/>
  <c r="G31" i="229"/>
  <c r="I30" i="229"/>
  <c r="J30" i="229" s="1"/>
  <c r="H30" i="229"/>
  <c r="G30" i="229"/>
  <c r="I29" i="229"/>
  <c r="J29" i="229" s="1"/>
  <c r="H29" i="229"/>
  <c r="G29" i="229"/>
  <c r="I28" i="229"/>
  <c r="J28" i="229" s="1"/>
  <c r="H28" i="229"/>
  <c r="G28" i="229"/>
  <c r="I27" i="229"/>
  <c r="J27" i="229" s="1"/>
  <c r="H27" i="229"/>
  <c r="G27" i="229"/>
  <c r="I26" i="229"/>
  <c r="J26" i="229" s="1"/>
  <c r="H26" i="229"/>
  <c r="G26" i="229"/>
  <c r="I25" i="229"/>
  <c r="J25" i="229" s="1"/>
  <c r="H25" i="229"/>
  <c r="G25" i="229"/>
  <c r="I24" i="229"/>
  <c r="J24" i="229" s="1"/>
  <c r="H24" i="229"/>
  <c r="G24" i="229"/>
  <c r="I23" i="229"/>
  <c r="J23" i="229" s="1"/>
  <c r="H23" i="229"/>
  <c r="G23" i="229"/>
  <c r="I22" i="229"/>
  <c r="J22" i="229" s="1"/>
  <c r="H22" i="229"/>
  <c r="G22" i="229"/>
  <c r="I21" i="229"/>
  <c r="J21" i="229" s="1"/>
  <c r="H21" i="229"/>
  <c r="G21" i="229"/>
  <c r="I20" i="229"/>
  <c r="J20" i="229" s="1"/>
  <c r="H20" i="229"/>
  <c r="G20" i="229"/>
  <c r="I19" i="229"/>
  <c r="J19" i="229" s="1"/>
  <c r="H19" i="229"/>
  <c r="G19" i="229"/>
  <c r="I18" i="229"/>
  <c r="J18" i="229" s="1"/>
  <c r="H18" i="229"/>
  <c r="G18" i="229"/>
  <c r="I17" i="229"/>
  <c r="J17" i="229" s="1"/>
  <c r="H17" i="229"/>
  <c r="G17" i="229"/>
  <c r="F16" i="229"/>
  <c r="F15" i="229" s="1"/>
  <c r="E16" i="229"/>
  <c r="E15" i="229" s="1"/>
  <c r="D16" i="229"/>
  <c r="D15" i="229" s="1"/>
  <c r="D14" i="229" s="1"/>
  <c r="C16" i="229"/>
  <c r="C15" i="229" s="1"/>
  <c r="C14" i="229" s="1"/>
  <c r="N8" i="229"/>
  <c r="K58" i="229" s="1"/>
  <c r="K15" i="229" l="1"/>
  <c r="K21" i="229"/>
  <c r="K59" i="229"/>
  <c r="H15" i="229"/>
  <c r="E14" i="229"/>
  <c r="K32" i="229"/>
  <c r="K24" i="229"/>
  <c r="K28" i="229"/>
  <c r="K20" i="229"/>
  <c r="K39" i="229"/>
  <c r="K41" i="229"/>
  <c r="K43" i="229"/>
  <c r="K50" i="229"/>
  <c r="I16" i="229"/>
  <c r="J16" i="229" s="1"/>
  <c r="G16" i="229"/>
  <c r="K16" i="229"/>
  <c r="K37" i="229"/>
  <c r="F14" i="229"/>
  <c r="K14" i="229" s="1"/>
  <c r="K46" i="229"/>
  <c r="K60" i="229"/>
  <c r="K40" i="229"/>
  <c r="K42" i="229"/>
  <c r="K51" i="229"/>
  <c r="K53" i="229"/>
  <c r="K29" i="229"/>
  <c r="K36" i="229"/>
  <c r="K63" i="229"/>
  <c r="K18" i="229"/>
  <c r="K26" i="229"/>
  <c r="K34" i="229"/>
  <c r="K48" i="229"/>
  <c r="K55" i="229"/>
  <c r="G15" i="229"/>
  <c r="K23" i="229"/>
  <c r="K31" i="229"/>
  <c r="K45" i="229"/>
  <c r="K57" i="229"/>
  <c r="K62" i="229"/>
  <c r="I15" i="229"/>
  <c r="J15" i="229" s="1"/>
  <c r="H16" i="229"/>
  <c r="K17" i="229"/>
  <c r="K25" i="229"/>
  <c r="K33" i="229"/>
  <c r="K38" i="229"/>
  <c r="K47" i="229"/>
  <c r="K52" i="229"/>
  <c r="K54" i="229"/>
  <c r="K22" i="229"/>
  <c r="K30" i="229"/>
  <c r="K44" i="229"/>
  <c r="K61" i="229"/>
  <c r="K19" i="229"/>
  <c r="K27" i="229"/>
  <c r="K35" i="229"/>
  <c r="K49" i="229"/>
  <c r="K56" i="229"/>
  <c r="I14" i="229" l="1"/>
  <c r="J14" i="229" s="1"/>
  <c r="G14" i="229"/>
  <c r="H14" i="229"/>
  <c r="E34" i="228"/>
  <c r="D34" i="228"/>
  <c r="C34" i="228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L21" i="120"/>
  <c r="L20" i="120"/>
  <c r="L19" i="120"/>
  <c r="L18" i="120"/>
  <c r="L17" i="120"/>
  <c r="L16" i="120"/>
  <c r="L15" i="120"/>
  <c r="L14" i="120"/>
  <c r="L70" i="119"/>
  <c r="L69" i="119"/>
  <c r="L68" i="119"/>
  <c r="L67" i="119"/>
  <c r="L66" i="119"/>
  <c r="L65" i="119"/>
  <c r="L64" i="119"/>
  <c r="L63" i="119"/>
  <c r="L62" i="119"/>
  <c r="L61" i="119"/>
  <c r="L60" i="119"/>
  <c r="L59" i="119"/>
  <c r="L58" i="119"/>
  <c r="L57" i="119"/>
  <c r="L56" i="119"/>
  <c r="L55" i="119"/>
  <c r="L54" i="119"/>
  <c r="L53" i="119"/>
  <c r="L52" i="119"/>
  <c r="L51" i="119"/>
  <c r="L50" i="119"/>
  <c r="L49" i="119"/>
  <c r="L48" i="119"/>
  <c r="L47" i="119"/>
  <c r="L46" i="119"/>
  <c r="L45" i="119"/>
  <c r="L44" i="119"/>
  <c r="L43" i="119"/>
  <c r="L42" i="119"/>
  <c r="L41" i="119"/>
  <c r="L40" i="119"/>
  <c r="L39" i="119"/>
  <c r="L38" i="119"/>
  <c r="L37" i="119"/>
  <c r="L36" i="119"/>
  <c r="L35" i="119"/>
  <c r="L34" i="119"/>
  <c r="L33" i="119"/>
  <c r="L32" i="119"/>
  <c r="L31" i="119"/>
  <c r="L30" i="119"/>
  <c r="L29" i="119"/>
  <c r="L28" i="119"/>
  <c r="L27" i="119"/>
  <c r="L26" i="119"/>
  <c r="L25" i="119"/>
  <c r="L24" i="119"/>
  <c r="L23" i="119"/>
  <c r="L22" i="119"/>
  <c r="L21" i="119"/>
  <c r="L20" i="119"/>
  <c r="L19" i="119"/>
  <c r="L18" i="119"/>
  <c r="L17" i="119"/>
  <c r="L16" i="119"/>
  <c r="L15" i="119"/>
  <c r="L14" i="119"/>
  <c r="K48" i="118"/>
  <c r="K47" i="118"/>
  <c r="K46" i="118"/>
  <c r="K45" i="118"/>
  <c r="K44" i="118"/>
  <c r="K43" i="118"/>
  <c r="K42" i="118"/>
  <c r="K41" i="118"/>
  <c r="K40" i="118"/>
  <c r="K39" i="118"/>
  <c r="K38" i="118"/>
  <c r="K37" i="118"/>
  <c r="K36" i="118"/>
  <c r="K35" i="118"/>
  <c r="K34" i="118"/>
  <c r="K33" i="118"/>
  <c r="K32" i="118"/>
  <c r="K31" i="118"/>
  <c r="K30" i="118"/>
  <c r="K29" i="118"/>
  <c r="K28" i="118"/>
  <c r="K27" i="118"/>
  <c r="K26" i="118"/>
  <c r="K25" i="118"/>
  <c r="K24" i="118"/>
  <c r="K23" i="118"/>
  <c r="K22" i="118"/>
  <c r="K21" i="118"/>
  <c r="K20" i="118"/>
  <c r="K19" i="118"/>
  <c r="K18" i="118"/>
  <c r="K17" i="118"/>
  <c r="K16" i="118"/>
  <c r="K15" i="118"/>
  <c r="K14" i="118"/>
  <c r="K17" i="112"/>
  <c r="K16" i="112"/>
  <c r="K15" i="112"/>
  <c r="G35" i="227"/>
  <c r="G34" i="227"/>
  <c r="E35" i="226"/>
  <c r="E34" i="226"/>
  <c r="E33" i="226"/>
  <c r="G36" i="227" l="1"/>
  <c r="I28" i="223" l="1"/>
  <c r="H27" i="223"/>
  <c r="H26" i="223"/>
  <c r="H25" i="223"/>
  <c r="H24" i="223"/>
  <c r="H23" i="223"/>
  <c r="H22" i="223"/>
  <c r="H21" i="223"/>
  <c r="H20" i="223"/>
  <c r="H18" i="223"/>
  <c r="H17" i="223"/>
  <c r="H16" i="223"/>
  <c r="H15" i="223"/>
  <c r="H14" i="223"/>
  <c r="H13" i="223"/>
  <c r="H12" i="223"/>
  <c r="H11" i="223"/>
  <c r="H10" i="223"/>
  <c r="H9" i="223"/>
  <c r="H8" i="223"/>
  <c r="I30" i="222"/>
  <c r="H29" i="222"/>
  <c r="H28" i="222"/>
  <c r="H27" i="222"/>
  <c r="H26" i="222"/>
  <c r="H25" i="222"/>
  <c r="H24" i="222"/>
  <c r="H23" i="222"/>
  <c r="H22" i="222"/>
  <c r="H21" i="222"/>
  <c r="H20" i="222"/>
  <c r="H19" i="222"/>
  <c r="H18" i="222"/>
  <c r="H17" i="222"/>
  <c r="H16" i="222"/>
  <c r="H15" i="222"/>
  <c r="H14" i="222"/>
  <c r="H13" i="222"/>
  <c r="H12" i="222"/>
  <c r="H11" i="222"/>
  <c r="H10" i="222"/>
  <c r="H9" i="222"/>
  <c r="I44" i="221"/>
  <c r="H43" i="221"/>
  <c r="H42" i="221"/>
  <c r="H41" i="221"/>
  <c r="H40" i="221"/>
  <c r="H39" i="221"/>
  <c r="H38" i="221"/>
  <c r="H37" i="221"/>
  <c r="H36" i="221"/>
  <c r="H35" i="221"/>
  <c r="H34" i="221"/>
  <c r="H33" i="221"/>
  <c r="H32" i="221"/>
  <c r="H31" i="221"/>
  <c r="H30" i="221"/>
  <c r="H29" i="221"/>
  <c r="H28" i="221"/>
  <c r="H26" i="221"/>
  <c r="H25" i="221"/>
  <c r="H24" i="221"/>
  <c r="H23" i="221"/>
  <c r="H22" i="221"/>
  <c r="H21" i="221"/>
  <c r="H20" i="221"/>
  <c r="H19" i="221"/>
  <c r="H18" i="221"/>
  <c r="H17" i="221"/>
  <c r="H16" i="221"/>
  <c r="H15" i="221"/>
  <c r="H14" i="221"/>
  <c r="H13" i="221"/>
  <c r="H12" i="221"/>
  <c r="H11" i="221"/>
  <c r="H10" i="221"/>
  <c r="H9" i="221"/>
  <c r="I29" i="220"/>
  <c r="H28" i="220"/>
  <c r="H27" i="220"/>
  <c r="H26" i="220"/>
  <c r="H25" i="220"/>
  <c r="H24" i="220"/>
  <c r="H23" i="220"/>
  <c r="H22" i="220"/>
  <c r="H21" i="220"/>
  <c r="H20" i="220"/>
  <c r="H19" i="220"/>
  <c r="H18" i="220"/>
  <c r="H17" i="220"/>
  <c r="H16" i="220"/>
  <c r="H15" i="220"/>
  <c r="H14" i="220"/>
  <c r="H13" i="220"/>
  <c r="H12" i="220"/>
  <c r="H11" i="220"/>
  <c r="H10" i="220"/>
  <c r="H9" i="220"/>
  <c r="I35" i="219"/>
  <c r="H34" i="219"/>
  <c r="H33" i="219"/>
  <c r="H32" i="219"/>
  <c r="H31" i="219"/>
  <c r="H30" i="219"/>
  <c r="H29" i="219"/>
  <c r="H28" i="219"/>
  <c r="H27" i="219"/>
  <c r="H26" i="219"/>
  <c r="H25" i="219"/>
  <c r="H24" i="219"/>
  <c r="H23" i="219"/>
  <c r="H22" i="219"/>
  <c r="H21" i="219"/>
  <c r="H20" i="219"/>
  <c r="H19" i="219"/>
  <c r="H18" i="219"/>
  <c r="H17" i="219"/>
  <c r="H16" i="219"/>
  <c r="H15" i="219"/>
  <c r="H14" i="219"/>
  <c r="H13" i="219"/>
  <c r="H12" i="219"/>
  <c r="H11" i="219"/>
  <c r="H10" i="219"/>
  <c r="H9" i="219"/>
  <c r="L37" i="218"/>
  <c r="J37" i="218"/>
  <c r="K37" i="218" s="1"/>
  <c r="L36" i="218"/>
  <c r="J36" i="218"/>
  <c r="K36" i="218" s="1"/>
  <c r="L35" i="218"/>
  <c r="J35" i="218"/>
  <c r="K35" i="218" s="1"/>
  <c r="L34" i="218"/>
  <c r="J34" i="218"/>
  <c r="K34" i="218" s="1"/>
  <c r="L33" i="218"/>
  <c r="J33" i="218"/>
  <c r="K33" i="218" s="1"/>
  <c r="L32" i="218"/>
  <c r="J32" i="218"/>
  <c r="K32" i="218" s="1"/>
  <c r="L31" i="218"/>
  <c r="J31" i="218"/>
  <c r="K31" i="218" s="1"/>
  <c r="L30" i="218"/>
  <c r="J30" i="218"/>
  <c r="K30" i="218" s="1"/>
  <c r="L29" i="218"/>
  <c r="J29" i="218"/>
  <c r="K29" i="218" s="1"/>
  <c r="L28" i="218"/>
  <c r="J28" i="218"/>
  <c r="K28" i="218" s="1"/>
  <c r="L27" i="218"/>
  <c r="J27" i="218"/>
  <c r="K27" i="218" s="1"/>
  <c r="L26" i="218"/>
  <c r="J26" i="218"/>
  <c r="K26" i="218" s="1"/>
  <c r="L25" i="218"/>
  <c r="J25" i="218"/>
  <c r="K25" i="218" s="1"/>
  <c r="L24" i="218"/>
  <c r="J24" i="218"/>
  <c r="K24" i="218" s="1"/>
  <c r="L23" i="218"/>
  <c r="J23" i="218"/>
  <c r="K23" i="218" s="1"/>
  <c r="L22" i="218"/>
  <c r="J22" i="218"/>
  <c r="K22" i="218" s="1"/>
  <c r="L21" i="218"/>
  <c r="J21" i="218"/>
  <c r="K21" i="218" s="1"/>
  <c r="L20" i="218"/>
  <c r="J20" i="218"/>
  <c r="K20" i="218" s="1"/>
  <c r="L19" i="218"/>
  <c r="J19" i="218"/>
  <c r="K19" i="218" s="1"/>
  <c r="L18" i="218"/>
  <c r="J18" i="218"/>
  <c r="K18" i="218" s="1"/>
  <c r="L17" i="218"/>
  <c r="J17" i="218"/>
  <c r="K17" i="218" s="1"/>
  <c r="L16" i="218"/>
  <c r="J16" i="218"/>
  <c r="K16" i="218" s="1"/>
  <c r="L15" i="218"/>
  <c r="J15" i="218"/>
  <c r="K15" i="218" s="1"/>
  <c r="L14" i="218"/>
  <c r="J14" i="218"/>
  <c r="K14" i="218" s="1"/>
  <c r="L13" i="218"/>
  <c r="J13" i="218"/>
  <c r="K13" i="218" s="1"/>
  <c r="L12" i="218"/>
  <c r="J12" i="218"/>
  <c r="K12" i="218" s="1"/>
  <c r="L11" i="218"/>
  <c r="J11" i="218"/>
  <c r="K11" i="218" s="1"/>
  <c r="G42" i="216"/>
  <c r="I41" i="216" s="1"/>
  <c r="F42" i="216"/>
  <c r="H41" i="216"/>
  <c r="H40" i="216"/>
  <c r="H39" i="216"/>
  <c r="H38" i="216"/>
  <c r="H37" i="216"/>
  <c r="H36" i="216"/>
  <c r="H35" i="216"/>
  <c r="H33" i="216"/>
  <c r="H32" i="216"/>
  <c r="H31" i="216"/>
  <c r="H29" i="216"/>
  <c r="H26" i="216"/>
  <c r="H25" i="216"/>
  <c r="H24" i="216"/>
  <c r="H23" i="216"/>
  <c r="H22" i="216"/>
  <c r="H21" i="216"/>
  <c r="H20" i="216"/>
  <c r="H19" i="216"/>
  <c r="H18" i="216"/>
  <c r="H16" i="216"/>
  <c r="H13" i="216"/>
  <c r="H12" i="216"/>
  <c r="H11" i="216"/>
  <c r="H10" i="216"/>
  <c r="I48" i="215"/>
  <c r="I47" i="215"/>
  <c r="H46" i="215"/>
  <c r="G46" i="215"/>
  <c r="I46" i="215" s="1"/>
  <c r="F46" i="215"/>
  <c r="E46" i="215"/>
  <c r="D46" i="215"/>
  <c r="I45" i="215"/>
  <c r="I44" i="215"/>
  <c r="I43" i="215"/>
  <c r="I42" i="215"/>
  <c r="I41" i="215"/>
  <c r="H40" i="215"/>
  <c r="G40" i="215"/>
  <c r="F40" i="215"/>
  <c r="E40" i="215"/>
  <c r="D40" i="215"/>
  <c r="I39" i="215"/>
  <c r="H38" i="215"/>
  <c r="G38" i="215"/>
  <c r="F38" i="215"/>
  <c r="E38" i="215"/>
  <c r="D38" i="215"/>
  <c r="I37" i="215"/>
  <c r="I36" i="215"/>
  <c r="I35" i="215"/>
  <c r="I34" i="215"/>
  <c r="I33" i="215"/>
  <c r="I32" i="215"/>
  <c r="I31" i="215"/>
  <c r="I30" i="215"/>
  <c r="I29" i="215"/>
  <c r="I28" i="215"/>
  <c r="I27" i="215"/>
  <c r="I26" i="215"/>
  <c r="I25" i="215"/>
  <c r="I24" i="215"/>
  <c r="I23" i="215"/>
  <c r="I22" i="215"/>
  <c r="I21" i="215"/>
  <c r="I20" i="215"/>
  <c r="I19" i="215"/>
  <c r="I18" i="215"/>
  <c r="I17" i="215"/>
  <c r="I16" i="215"/>
  <c r="I15" i="215"/>
  <c r="H14" i="215"/>
  <c r="G14" i="215"/>
  <c r="F14" i="215"/>
  <c r="E14" i="215"/>
  <c r="D14" i="215"/>
  <c r="I13" i="215"/>
  <c r="I12" i="215"/>
  <c r="H11" i="215"/>
  <c r="G11" i="215"/>
  <c r="F11" i="215"/>
  <c r="E11" i="215"/>
  <c r="D11" i="215"/>
  <c r="K29" i="213"/>
  <c r="I29" i="213"/>
  <c r="H29" i="213"/>
  <c r="K28" i="213"/>
  <c r="I28" i="213"/>
  <c r="J28" i="213" s="1"/>
  <c r="H28" i="213"/>
  <c r="K27" i="213"/>
  <c r="I27" i="213"/>
  <c r="J27" i="213" s="1"/>
  <c r="H27" i="213"/>
  <c r="K26" i="213"/>
  <c r="I26" i="213"/>
  <c r="H26" i="213"/>
  <c r="K25" i="213"/>
  <c r="J25" i="213"/>
  <c r="I25" i="213"/>
  <c r="H25" i="213"/>
  <c r="K24" i="213"/>
  <c r="I24" i="213"/>
  <c r="J24" i="213" s="1"/>
  <c r="H24" i="213"/>
  <c r="G23" i="213"/>
  <c r="F23" i="213"/>
  <c r="E23" i="213"/>
  <c r="D23" i="213"/>
  <c r="C23" i="213"/>
  <c r="K22" i="213"/>
  <c r="I22" i="213"/>
  <c r="J22" i="213" s="1"/>
  <c r="H22" i="213"/>
  <c r="K21" i="213"/>
  <c r="I21" i="213"/>
  <c r="J21" i="213" s="1"/>
  <c r="H21" i="213"/>
  <c r="K20" i="213"/>
  <c r="I20" i="213"/>
  <c r="J20" i="213" s="1"/>
  <c r="K19" i="213"/>
  <c r="I19" i="213"/>
  <c r="J19" i="213" s="1"/>
  <c r="H19" i="213"/>
  <c r="K18" i="213"/>
  <c r="I18" i="213"/>
  <c r="J18" i="213" s="1"/>
  <c r="H18" i="213"/>
  <c r="K17" i="213"/>
  <c r="I17" i="213"/>
  <c r="H17" i="213"/>
  <c r="K16" i="213"/>
  <c r="I16" i="213"/>
  <c r="H16" i="213"/>
  <c r="K15" i="213"/>
  <c r="I15" i="213"/>
  <c r="J15" i="213" s="1"/>
  <c r="H15" i="213"/>
  <c r="K14" i="213"/>
  <c r="I14" i="213"/>
  <c r="J14" i="213" s="1"/>
  <c r="H14" i="213"/>
  <c r="K13" i="213"/>
  <c r="I13" i="213"/>
  <c r="J13" i="213" s="1"/>
  <c r="H13" i="213"/>
  <c r="I12" i="213"/>
  <c r="J12" i="213" s="1"/>
  <c r="G12" i="213"/>
  <c r="G11" i="213" s="1"/>
  <c r="F12" i="213"/>
  <c r="K12" i="213" s="1"/>
  <c r="E12" i="213"/>
  <c r="E11" i="213" s="1"/>
  <c r="D12" i="213"/>
  <c r="D11" i="213" s="1"/>
  <c r="C12" i="213"/>
  <c r="C11" i="213" s="1"/>
  <c r="C30" i="213" s="1"/>
  <c r="F49" i="215" l="1"/>
  <c r="I11" i="215"/>
  <c r="D49" i="215"/>
  <c r="I14" i="215"/>
  <c r="I40" i="215"/>
  <c r="E49" i="215"/>
  <c r="H49" i="215"/>
  <c r="I38" i="215"/>
  <c r="I23" i="213"/>
  <c r="J23" i="213" s="1"/>
  <c r="K23" i="213"/>
  <c r="D30" i="213"/>
  <c r="E30" i="213"/>
  <c r="G30" i="213"/>
  <c r="F11" i="213"/>
  <c r="I11" i="213" s="1"/>
  <c r="J11" i="213" s="1"/>
  <c r="H12" i="213"/>
  <c r="H11" i="213"/>
  <c r="H42" i="216"/>
  <c r="I18" i="216"/>
  <c r="G49" i="215"/>
  <c r="I49" i="215" s="1"/>
  <c r="I12" i="216"/>
  <c r="I19" i="216"/>
  <c r="I23" i="216"/>
  <c r="I29" i="216"/>
  <c r="I35" i="216"/>
  <c r="I39" i="216"/>
  <c r="I42" i="216"/>
  <c r="I26" i="216"/>
  <c r="I38" i="216"/>
  <c r="I13" i="216"/>
  <c r="I20" i="216"/>
  <c r="I24" i="216"/>
  <c r="I31" i="216"/>
  <c r="I36" i="216"/>
  <c r="I40" i="216"/>
  <c r="I11" i="216"/>
  <c r="I33" i="216"/>
  <c r="H23" i="213"/>
  <c r="I22" i="216"/>
  <c r="I10" i="216"/>
  <c r="I16" i="216"/>
  <c r="I21" i="216"/>
  <c r="I25" i="216"/>
  <c r="I32" i="216"/>
  <c r="I37" i="216"/>
  <c r="K11" i="213" l="1"/>
  <c r="F30" i="213"/>
  <c r="K30" i="213" s="1"/>
  <c r="H30" i="213"/>
  <c r="I30" i="213" l="1"/>
  <c r="J30" i="213" s="1"/>
  <c r="H40" i="121"/>
  <c r="K50" i="121"/>
  <c r="K49" i="121"/>
  <c r="K48" i="121"/>
  <c r="K47" i="121"/>
  <c r="K45" i="121"/>
  <c r="K43" i="121"/>
  <c r="K40" i="121"/>
  <c r="K38" i="121"/>
  <c r="K37" i="121"/>
  <c r="K36" i="121"/>
  <c r="K35" i="121"/>
  <c r="K34" i="121"/>
  <c r="K32" i="121"/>
  <c r="K31" i="121"/>
  <c r="K29" i="121"/>
  <c r="K28" i="121"/>
  <c r="K27" i="121"/>
  <c r="K26" i="121"/>
  <c r="K25" i="121"/>
  <c r="K24" i="121"/>
  <c r="K23" i="121"/>
  <c r="K22" i="121"/>
  <c r="K20" i="121"/>
  <c r="K19" i="121"/>
  <c r="K18" i="121"/>
  <c r="K17" i="121"/>
  <c r="H50" i="121"/>
  <c r="H49" i="121"/>
  <c r="H48" i="121"/>
  <c r="H47" i="121"/>
  <c r="H45" i="121"/>
  <c r="H43" i="121"/>
  <c r="H38" i="121"/>
  <c r="H37" i="121"/>
  <c r="H36" i="121"/>
  <c r="H35" i="121"/>
  <c r="H34" i="121"/>
  <c r="H32" i="121"/>
  <c r="H31" i="121"/>
  <c r="H29" i="121"/>
  <c r="H28" i="121"/>
  <c r="H27" i="121"/>
  <c r="H26" i="121"/>
  <c r="H25" i="121"/>
  <c r="H24" i="121"/>
  <c r="H23" i="121"/>
  <c r="H22" i="121"/>
  <c r="H20" i="121"/>
  <c r="H19" i="121"/>
  <c r="H18" i="121"/>
  <c r="H17" i="121"/>
  <c r="D32" i="118"/>
  <c r="D31" i="118"/>
  <c r="D46" i="121"/>
  <c r="E46" i="121"/>
  <c r="F46" i="121"/>
  <c r="G46" i="121"/>
  <c r="D44" i="121"/>
  <c r="E44" i="121"/>
  <c r="F44" i="121"/>
  <c r="K44" i="121" s="1"/>
  <c r="G44" i="121"/>
  <c r="D42" i="121"/>
  <c r="E42" i="121"/>
  <c r="F42" i="121"/>
  <c r="K42" i="121" s="1"/>
  <c r="G42" i="121"/>
  <c r="D39" i="121"/>
  <c r="E39" i="121"/>
  <c r="F39" i="121"/>
  <c r="K39" i="121" s="1"/>
  <c r="G39" i="121"/>
  <c r="D33" i="121"/>
  <c r="E33" i="121"/>
  <c r="F33" i="121"/>
  <c r="K33" i="121" s="1"/>
  <c r="G33" i="121"/>
  <c r="D30" i="121"/>
  <c r="E30" i="121"/>
  <c r="F30" i="121"/>
  <c r="K30" i="121" s="1"/>
  <c r="G30" i="121"/>
  <c r="D21" i="121"/>
  <c r="E21" i="121"/>
  <c r="F21" i="121"/>
  <c r="G21" i="121"/>
  <c r="D16" i="121"/>
  <c r="E16" i="121"/>
  <c r="F16" i="121"/>
  <c r="K16" i="121" s="1"/>
  <c r="G16" i="121"/>
  <c r="D71" i="119"/>
  <c r="H46" i="121" l="1"/>
  <c r="H21" i="121"/>
  <c r="H30" i="121"/>
  <c r="K21" i="121"/>
  <c r="K46" i="121"/>
  <c r="H16" i="121"/>
  <c r="H42" i="121"/>
  <c r="H33" i="121"/>
  <c r="H44" i="121"/>
  <c r="H39" i="121"/>
  <c r="G41" i="121"/>
  <c r="F41" i="121"/>
  <c r="D41" i="121"/>
  <c r="E41" i="121"/>
  <c r="G15" i="121"/>
  <c r="F15" i="121"/>
  <c r="E15" i="121"/>
  <c r="D15" i="121"/>
  <c r="K41" i="121" l="1"/>
  <c r="H41" i="121"/>
  <c r="H15" i="121"/>
  <c r="K15" i="121"/>
  <c r="E51" i="121"/>
  <c r="D51" i="121"/>
  <c r="F51" i="121"/>
  <c r="G51" i="121"/>
  <c r="I70" i="119"/>
  <c r="I69" i="119"/>
  <c r="I68" i="119"/>
  <c r="I67" i="119"/>
  <c r="I66" i="119"/>
  <c r="I65" i="119"/>
  <c r="I64" i="119"/>
  <c r="I63" i="119"/>
  <c r="I62" i="119"/>
  <c r="I61" i="119"/>
  <c r="I60" i="119"/>
  <c r="I59" i="119"/>
  <c r="I58" i="119"/>
  <c r="I57" i="119"/>
  <c r="I56" i="119"/>
  <c r="I55" i="119"/>
  <c r="I54" i="119"/>
  <c r="I53" i="119"/>
  <c r="I52" i="119"/>
  <c r="I51" i="119"/>
  <c r="I50" i="119"/>
  <c r="I49" i="119"/>
  <c r="I48" i="119"/>
  <c r="I47" i="119"/>
  <c r="I46" i="119"/>
  <c r="I45" i="119"/>
  <c r="I44" i="119"/>
  <c r="I43" i="119"/>
  <c r="I42" i="119"/>
  <c r="I41" i="119"/>
  <c r="I40" i="119"/>
  <c r="I39" i="119"/>
  <c r="I38" i="119"/>
  <c r="I37" i="119"/>
  <c r="I36" i="119"/>
  <c r="I35" i="119"/>
  <c r="I34" i="119"/>
  <c r="I33" i="119"/>
  <c r="I32" i="119"/>
  <c r="I31" i="119"/>
  <c r="I30" i="119"/>
  <c r="I29" i="119"/>
  <c r="I28" i="119"/>
  <c r="I27" i="119"/>
  <c r="I26" i="119"/>
  <c r="I25" i="119"/>
  <c r="I24" i="119"/>
  <c r="I23" i="119"/>
  <c r="I22" i="119"/>
  <c r="I21" i="119"/>
  <c r="I20" i="119"/>
  <c r="I19" i="119"/>
  <c r="I18" i="119"/>
  <c r="I17" i="119"/>
  <c r="I16" i="119"/>
  <c r="I15" i="119"/>
  <c r="I14" i="119"/>
  <c r="F71" i="119"/>
  <c r="G71" i="119"/>
  <c r="L71" i="119" s="1"/>
  <c r="H71" i="119"/>
  <c r="E71" i="119"/>
  <c r="K51" i="121" l="1"/>
  <c r="H51" i="121"/>
  <c r="I71" i="119"/>
  <c r="C46" i="121"/>
  <c r="C44" i="121"/>
  <c r="C42" i="121"/>
  <c r="C39" i="121"/>
  <c r="C33" i="121"/>
  <c r="C30" i="121"/>
  <c r="C21" i="121"/>
  <c r="C16" i="121"/>
  <c r="K21" i="120"/>
  <c r="K20" i="120"/>
  <c r="K19" i="120"/>
  <c r="K18" i="120"/>
  <c r="K17" i="120"/>
  <c r="K16" i="120"/>
  <c r="K15" i="120"/>
  <c r="E22" i="120"/>
  <c r="F22" i="120"/>
  <c r="G22" i="120"/>
  <c r="H22" i="120"/>
  <c r="L22" i="120" s="1"/>
  <c r="D22" i="120"/>
  <c r="J22" i="120" l="1"/>
  <c r="K22" i="120"/>
  <c r="I22" i="120"/>
  <c r="C41" i="121"/>
  <c r="C15" i="121"/>
  <c r="C51" i="121" l="1"/>
  <c r="K14" i="120"/>
  <c r="C41" i="118"/>
  <c r="C32" i="118"/>
  <c r="C15" i="118"/>
  <c r="C24" i="118"/>
  <c r="C14" i="118" l="1"/>
  <c r="C31" i="118"/>
  <c r="I16" i="118"/>
  <c r="J47" i="118"/>
  <c r="J46" i="118"/>
  <c r="J45" i="118"/>
  <c r="J44" i="118"/>
  <c r="J43" i="118"/>
  <c r="J42" i="118"/>
  <c r="J41" i="118"/>
  <c r="J40" i="118"/>
  <c r="J39" i="118"/>
  <c r="J38" i="118"/>
  <c r="J37" i="118"/>
  <c r="J36" i="118"/>
  <c r="J35" i="118"/>
  <c r="J34" i="118"/>
  <c r="J33" i="118"/>
  <c r="J32" i="118"/>
  <c r="J30" i="118"/>
  <c r="J29" i="118"/>
  <c r="J28" i="118"/>
  <c r="J27" i="118"/>
  <c r="J26" i="118"/>
  <c r="J25" i="118"/>
  <c r="J23" i="118"/>
  <c r="J22" i="118"/>
  <c r="J21" i="118"/>
  <c r="J20" i="118"/>
  <c r="J19" i="118"/>
  <c r="J18" i="118"/>
  <c r="J17" i="118"/>
  <c r="J16" i="118"/>
  <c r="H47" i="118"/>
  <c r="H46" i="118"/>
  <c r="H45" i="118"/>
  <c r="H44" i="118"/>
  <c r="H43" i="118"/>
  <c r="H42" i="118"/>
  <c r="H41" i="118"/>
  <c r="H40" i="118"/>
  <c r="H39" i="118"/>
  <c r="H38" i="118"/>
  <c r="H37" i="118"/>
  <c r="H36" i="118"/>
  <c r="H35" i="118"/>
  <c r="H34" i="118"/>
  <c r="H33" i="118"/>
  <c r="H30" i="118"/>
  <c r="H29" i="118"/>
  <c r="H28" i="118"/>
  <c r="H27" i="118"/>
  <c r="H26" i="118"/>
  <c r="H25" i="118"/>
  <c r="H23" i="118"/>
  <c r="H22" i="118"/>
  <c r="H21" i="118"/>
  <c r="H20" i="118"/>
  <c r="H19" i="118"/>
  <c r="H18" i="118"/>
  <c r="H17" i="118"/>
  <c r="H16" i="118"/>
  <c r="E41" i="118"/>
  <c r="F41" i="118"/>
  <c r="G41" i="118"/>
  <c r="E32" i="118"/>
  <c r="F32" i="118"/>
  <c r="G32" i="118"/>
  <c r="G31" i="118" s="1"/>
  <c r="E24" i="118"/>
  <c r="F24" i="118"/>
  <c r="J24" i="118" s="1"/>
  <c r="G24" i="118"/>
  <c r="E15" i="118"/>
  <c r="E14" i="118" s="1"/>
  <c r="E48" i="118" s="1"/>
  <c r="F15" i="118"/>
  <c r="F14" i="118" s="1"/>
  <c r="H14" i="118" s="1"/>
  <c r="G15" i="118"/>
  <c r="D15" i="118"/>
  <c r="D14" i="118" s="1"/>
  <c r="D24" i="118"/>
  <c r="H32" i="118"/>
  <c r="D41" i="118"/>
  <c r="H16" i="112"/>
  <c r="H15" i="112"/>
  <c r="C48" i="118" l="1"/>
  <c r="J31" i="118"/>
  <c r="H24" i="118"/>
  <c r="J14" i="118"/>
  <c r="J15" i="118"/>
  <c r="F48" i="118"/>
  <c r="H15" i="118"/>
  <c r="F31" i="118"/>
  <c r="E31" i="118"/>
  <c r="G14" i="118"/>
  <c r="G48" i="118" s="1"/>
  <c r="D48" i="118" l="1"/>
  <c r="H31" i="118"/>
  <c r="J48" i="118"/>
  <c r="H48" i="118" l="1"/>
  <c r="I21" i="203"/>
  <c r="I20" i="203"/>
  <c r="I19" i="203"/>
  <c r="I18" i="203"/>
  <c r="I17" i="203"/>
  <c r="I16" i="203"/>
  <c r="I15" i="203"/>
  <c r="I14" i="203"/>
  <c r="I13" i="203"/>
  <c r="I12" i="203"/>
  <c r="H21" i="203"/>
  <c r="H18" i="203"/>
  <c r="H14" i="203"/>
  <c r="G21" i="203"/>
  <c r="G20" i="203"/>
  <c r="H20" i="203" s="1"/>
  <c r="G19" i="203"/>
  <c r="H19" i="203" s="1"/>
  <c r="G18" i="203"/>
  <c r="G16" i="203"/>
  <c r="H16" i="203" s="1"/>
  <c r="G15" i="203"/>
  <c r="H15" i="203" s="1"/>
  <c r="G14" i="203"/>
  <c r="F21" i="203"/>
  <c r="F20" i="203"/>
  <c r="F19" i="203"/>
  <c r="F18" i="203"/>
  <c r="F17" i="203"/>
  <c r="F16" i="203"/>
  <c r="F15" i="203"/>
  <c r="F14" i="203"/>
  <c r="F13" i="203"/>
  <c r="D17" i="203"/>
  <c r="E17" i="203"/>
  <c r="C17" i="203"/>
  <c r="D13" i="203"/>
  <c r="E13" i="203"/>
  <c r="G13" i="203" s="1"/>
  <c r="H13" i="203" s="1"/>
  <c r="C13" i="203"/>
  <c r="G17" i="203" l="1"/>
  <c r="H17" i="203" s="1"/>
  <c r="G55" i="6"/>
  <c r="G54" i="6"/>
  <c r="G53" i="6"/>
  <c r="G52" i="6"/>
  <c r="G50" i="6"/>
  <c r="G49" i="6"/>
  <c r="G48" i="6"/>
  <c r="G41" i="6"/>
  <c r="G40" i="6"/>
  <c r="G39" i="6"/>
  <c r="G38" i="6"/>
  <c r="G37" i="6"/>
  <c r="G36" i="6"/>
  <c r="G34" i="6"/>
  <c r="G33" i="6"/>
  <c r="G32" i="6"/>
  <c r="G31" i="6"/>
  <c r="G30" i="6"/>
  <c r="G29" i="6"/>
  <c r="G26" i="6"/>
  <c r="G25" i="6"/>
  <c r="G24" i="6"/>
  <c r="G22" i="6"/>
  <c r="G21" i="6"/>
  <c r="G20" i="6"/>
  <c r="G19" i="6"/>
  <c r="G18" i="6"/>
  <c r="G17" i="6"/>
  <c r="G16" i="6"/>
  <c r="H55" i="6" l="1"/>
  <c r="H54" i="6"/>
  <c r="H53" i="6"/>
  <c r="H52" i="6"/>
  <c r="H50" i="6"/>
  <c r="H49" i="6"/>
  <c r="H48" i="6"/>
  <c r="H41" i="6"/>
  <c r="H40" i="6"/>
  <c r="H39" i="6"/>
  <c r="H38" i="6"/>
  <c r="H37" i="6"/>
  <c r="H36" i="6"/>
  <c r="H34" i="6"/>
  <c r="H33" i="6"/>
  <c r="H32" i="6"/>
  <c r="H31" i="6"/>
  <c r="H30" i="6"/>
  <c r="H29" i="6"/>
  <c r="F55" i="6"/>
  <c r="F54" i="6"/>
  <c r="F53" i="6"/>
  <c r="F52" i="6"/>
  <c r="F50" i="6"/>
  <c r="F49" i="6"/>
  <c r="F48" i="6"/>
  <c r="F41" i="6"/>
  <c r="F40" i="6"/>
  <c r="F39" i="6"/>
  <c r="F38" i="6"/>
  <c r="F37" i="6"/>
  <c r="F36" i="6"/>
  <c r="F34" i="6"/>
  <c r="F33" i="6"/>
  <c r="F32" i="6"/>
  <c r="F31" i="6"/>
  <c r="F30" i="6"/>
  <c r="F29" i="6"/>
  <c r="F26" i="6"/>
  <c r="F25" i="6"/>
  <c r="F22" i="6"/>
  <c r="F21" i="6"/>
  <c r="F20" i="6"/>
  <c r="F19" i="6"/>
  <c r="F18" i="6"/>
  <c r="F17" i="6"/>
  <c r="F16" i="6"/>
  <c r="F24" i="6"/>
  <c r="D47" i="6" l="1"/>
  <c r="E47" i="6"/>
  <c r="C47" i="6"/>
  <c r="G47" i="6" l="1"/>
  <c r="H47" i="6" s="1"/>
  <c r="F47" i="6"/>
  <c r="D51" i="6"/>
  <c r="D56" i="6" s="1"/>
  <c r="E51" i="6"/>
  <c r="C51" i="6"/>
  <c r="C56" i="6" s="1"/>
  <c r="D28" i="6"/>
  <c r="E28" i="6"/>
  <c r="D35" i="6"/>
  <c r="E35" i="6"/>
  <c r="C15" i="6"/>
  <c r="D15" i="6"/>
  <c r="E15" i="6"/>
  <c r="C23" i="6"/>
  <c r="D23" i="6"/>
  <c r="E23" i="6"/>
  <c r="H24" i="6"/>
  <c r="E44" i="6" l="1"/>
  <c r="D44" i="6"/>
  <c r="E43" i="6"/>
  <c r="D43" i="6"/>
  <c r="F35" i="6"/>
  <c r="F23" i="6"/>
  <c r="G23" i="6"/>
  <c r="F15" i="6"/>
  <c r="G15" i="6"/>
  <c r="F51" i="6"/>
  <c r="G51" i="6"/>
  <c r="H51" i="6" s="1"/>
  <c r="F28" i="6"/>
  <c r="H26" i="6"/>
  <c r="H25" i="6"/>
  <c r="H22" i="6"/>
  <c r="H21" i="6"/>
  <c r="H20" i="6"/>
  <c r="H19" i="6"/>
  <c r="H18" i="6"/>
  <c r="H17" i="6"/>
  <c r="H16" i="6"/>
  <c r="D14" i="6"/>
  <c r="C14" i="6"/>
  <c r="C28" i="6"/>
  <c r="G28" i="6" s="1"/>
  <c r="H28" i="6" s="1"/>
  <c r="C35" i="6"/>
  <c r="C44" i="6" s="1"/>
  <c r="D27" i="6"/>
  <c r="I36" i="6"/>
  <c r="I37" i="6"/>
  <c r="I38" i="6"/>
  <c r="I39" i="6"/>
  <c r="I40" i="6"/>
  <c r="I41" i="6"/>
  <c r="F44" i="6" l="1"/>
  <c r="G44" i="6"/>
  <c r="H44" i="6" s="1"/>
  <c r="F43" i="6"/>
  <c r="C43" i="6"/>
  <c r="G43" i="6" s="1"/>
  <c r="H43" i="6" s="1"/>
  <c r="D45" i="6"/>
  <c r="D46" i="6"/>
  <c r="G35" i="6"/>
  <c r="H35" i="6" s="1"/>
  <c r="C27" i="6"/>
  <c r="C45" i="6" s="1"/>
  <c r="H23" i="6"/>
  <c r="E12" i="203"/>
  <c r="C12" i="203"/>
  <c r="C46" i="6" l="1"/>
  <c r="G12" i="203"/>
  <c r="D12" i="203"/>
  <c r="F12" i="203" s="1"/>
  <c r="E14" i="6"/>
  <c r="H15" i="6"/>
  <c r="I15" i="121"/>
  <c r="I14" i="118"/>
  <c r="I16" i="112"/>
  <c r="J16" i="112" s="1"/>
  <c r="I15" i="112"/>
  <c r="J15" i="112" s="1"/>
  <c r="G14" i="6" l="1"/>
  <c r="H14" i="6" s="1"/>
  <c r="H12" i="203"/>
  <c r="F14" i="6"/>
  <c r="J50" i="121" l="1"/>
  <c r="I50" i="121"/>
  <c r="J49" i="121"/>
  <c r="I49" i="121"/>
  <c r="J48" i="121"/>
  <c r="I48" i="121"/>
  <c r="J47" i="121"/>
  <c r="I47" i="121"/>
  <c r="J46" i="121"/>
  <c r="I46" i="121"/>
  <c r="J45" i="121"/>
  <c r="I45" i="121"/>
  <c r="J44" i="121"/>
  <c r="I44" i="121"/>
  <c r="J43" i="121"/>
  <c r="I43" i="121"/>
  <c r="J42" i="121"/>
  <c r="I42" i="121"/>
  <c r="J41" i="121"/>
  <c r="I41" i="121"/>
  <c r="J40" i="121"/>
  <c r="I40" i="121"/>
  <c r="J39" i="121"/>
  <c r="I39" i="121"/>
  <c r="J38" i="121"/>
  <c r="I38" i="121"/>
  <c r="J37" i="121"/>
  <c r="I37" i="121"/>
  <c r="J36" i="121"/>
  <c r="I36" i="121"/>
  <c r="J35" i="121"/>
  <c r="I35" i="121"/>
  <c r="J34" i="121"/>
  <c r="I34" i="121"/>
  <c r="J33" i="121"/>
  <c r="I33" i="121"/>
  <c r="J32" i="121"/>
  <c r="I32" i="121"/>
  <c r="J31" i="121"/>
  <c r="I31" i="121"/>
  <c r="J30" i="121"/>
  <c r="I30" i="121"/>
  <c r="J29" i="121"/>
  <c r="I29" i="121"/>
  <c r="J28" i="121"/>
  <c r="I28" i="121"/>
  <c r="J27" i="121"/>
  <c r="I27" i="121"/>
  <c r="J26" i="121"/>
  <c r="I26" i="121"/>
  <c r="J25" i="121"/>
  <c r="I25" i="121"/>
  <c r="J24" i="121"/>
  <c r="I24" i="121"/>
  <c r="J23" i="121"/>
  <c r="I23" i="121"/>
  <c r="J22" i="121"/>
  <c r="I22" i="121"/>
  <c r="J21" i="121"/>
  <c r="I21" i="121"/>
  <c r="J20" i="121"/>
  <c r="I20" i="121"/>
  <c r="J19" i="121"/>
  <c r="I19" i="121"/>
  <c r="J18" i="121"/>
  <c r="I18" i="121"/>
  <c r="J17" i="121"/>
  <c r="I17" i="121"/>
  <c r="J16" i="121"/>
  <c r="I16" i="121"/>
  <c r="J15" i="121"/>
  <c r="J21" i="120"/>
  <c r="I21" i="120"/>
  <c r="J20" i="120"/>
  <c r="I20" i="120"/>
  <c r="J19" i="120"/>
  <c r="I19" i="120"/>
  <c r="J18" i="120"/>
  <c r="I18" i="120"/>
  <c r="J17" i="120"/>
  <c r="I17" i="120"/>
  <c r="J16" i="120"/>
  <c r="I16" i="120"/>
  <c r="J15" i="120"/>
  <c r="I15" i="120"/>
  <c r="J14" i="120"/>
  <c r="I14" i="120"/>
  <c r="J70" i="119"/>
  <c r="K70" i="119" s="1"/>
  <c r="J69" i="119"/>
  <c r="K69" i="119" s="1"/>
  <c r="J68" i="119"/>
  <c r="K68" i="119" s="1"/>
  <c r="J67" i="119"/>
  <c r="K67" i="119" s="1"/>
  <c r="J66" i="119"/>
  <c r="K66" i="119" s="1"/>
  <c r="J65" i="119"/>
  <c r="K65" i="119" s="1"/>
  <c r="J64" i="119"/>
  <c r="K64" i="119" s="1"/>
  <c r="J63" i="119"/>
  <c r="K63" i="119" s="1"/>
  <c r="J62" i="119"/>
  <c r="K62" i="119" s="1"/>
  <c r="J61" i="119"/>
  <c r="K61" i="119" s="1"/>
  <c r="J60" i="119"/>
  <c r="J59" i="119"/>
  <c r="K59" i="119" s="1"/>
  <c r="J58" i="119"/>
  <c r="K58" i="119" s="1"/>
  <c r="J57" i="119"/>
  <c r="K57" i="119" s="1"/>
  <c r="J56" i="119"/>
  <c r="K56" i="119" s="1"/>
  <c r="J55" i="119"/>
  <c r="K55" i="119" s="1"/>
  <c r="J54" i="119"/>
  <c r="K54" i="119" s="1"/>
  <c r="J53" i="119"/>
  <c r="K53" i="119" s="1"/>
  <c r="J52" i="119"/>
  <c r="K52" i="119" s="1"/>
  <c r="J51" i="119"/>
  <c r="K51" i="119" s="1"/>
  <c r="J50" i="119"/>
  <c r="K50" i="119" s="1"/>
  <c r="J49" i="119"/>
  <c r="J48" i="119"/>
  <c r="K48" i="119" s="1"/>
  <c r="J47" i="119"/>
  <c r="J46" i="119"/>
  <c r="J45" i="119"/>
  <c r="K45" i="119" s="1"/>
  <c r="J44" i="119"/>
  <c r="K44" i="119" s="1"/>
  <c r="J43" i="119"/>
  <c r="K43" i="119" s="1"/>
  <c r="J42" i="119"/>
  <c r="K42" i="119" s="1"/>
  <c r="J41" i="119"/>
  <c r="K41" i="119" s="1"/>
  <c r="J40" i="119"/>
  <c r="K40" i="119" s="1"/>
  <c r="J39" i="119"/>
  <c r="J38" i="119"/>
  <c r="K38" i="119" s="1"/>
  <c r="J37" i="119"/>
  <c r="K37" i="119" s="1"/>
  <c r="J36" i="119"/>
  <c r="K36" i="119" s="1"/>
  <c r="J35" i="119"/>
  <c r="K35" i="119" s="1"/>
  <c r="J34" i="119"/>
  <c r="K34" i="119" s="1"/>
  <c r="J33" i="119"/>
  <c r="K33" i="119" s="1"/>
  <c r="J32" i="119"/>
  <c r="K32" i="119" s="1"/>
  <c r="J31" i="119"/>
  <c r="K31" i="119" s="1"/>
  <c r="J30" i="119"/>
  <c r="K30" i="119" s="1"/>
  <c r="J29" i="119"/>
  <c r="K29" i="119" s="1"/>
  <c r="J28" i="119"/>
  <c r="K28" i="119" s="1"/>
  <c r="J27" i="119"/>
  <c r="J26" i="119"/>
  <c r="K26" i="119" s="1"/>
  <c r="J25" i="119"/>
  <c r="J24" i="119"/>
  <c r="K24" i="119" s="1"/>
  <c r="J23" i="119"/>
  <c r="K23" i="119" s="1"/>
  <c r="J22" i="119"/>
  <c r="K22" i="119" s="1"/>
  <c r="J21" i="119"/>
  <c r="K21" i="119" s="1"/>
  <c r="J20" i="119"/>
  <c r="K20" i="119" s="1"/>
  <c r="J19" i="119"/>
  <c r="K19" i="119" s="1"/>
  <c r="J18" i="119"/>
  <c r="K18" i="119" s="1"/>
  <c r="J17" i="119"/>
  <c r="J16" i="119"/>
  <c r="J15" i="119"/>
  <c r="K15" i="119" s="1"/>
  <c r="J14" i="119"/>
  <c r="K14" i="119" s="1"/>
  <c r="I47" i="118"/>
  <c r="I46" i="118"/>
  <c r="I45" i="118"/>
  <c r="I44" i="118"/>
  <c r="I43" i="118"/>
  <c r="I42" i="118"/>
  <c r="I41" i="118"/>
  <c r="I40" i="118"/>
  <c r="I39" i="118"/>
  <c r="I37" i="118"/>
  <c r="I36" i="118"/>
  <c r="I35" i="118"/>
  <c r="I34" i="118"/>
  <c r="I33" i="118"/>
  <c r="I32" i="118"/>
  <c r="I30" i="118"/>
  <c r="I29" i="118"/>
  <c r="I28" i="118"/>
  <c r="I27" i="118"/>
  <c r="I26" i="118"/>
  <c r="I25" i="118"/>
  <c r="I24" i="118"/>
  <c r="I23" i="118"/>
  <c r="I22" i="118"/>
  <c r="I21" i="118"/>
  <c r="I20" i="118"/>
  <c r="I19" i="118"/>
  <c r="I18" i="118"/>
  <c r="I17" i="118"/>
  <c r="I15" i="118"/>
  <c r="G17" i="112"/>
  <c r="F17" i="112"/>
  <c r="E17" i="112"/>
  <c r="D17" i="112"/>
  <c r="C17" i="112"/>
  <c r="H17" i="112" l="1"/>
  <c r="I17" i="112"/>
  <c r="J17" i="112" s="1"/>
  <c r="J71" i="119"/>
  <c r="K71" i="119" s="1"/>
  <c r="I51" i="121"/>
  <c r="I31" i="118"/>
  <c r="J51" i="121"/>
  <c r="I48" i="118" l="1"/>
  <c r="E27" i="6" l="1"/>
  <c r="E45" i="6" l="1"/>
  <c r="E46" i="6"/>
  <c r="F27" i="6"/>
  <c r="G27" i="6"/>
  <c r="H27" i="6" s="1"/>
  <c r="E56" i="6"/>
  <c r="G56" i="6" s="1"/>
  <c r="H56" i="6" s="1"/>
  <c r="G45" i="6" l="1"/>
  <c r="H45" i="6" s="1"/>
  <c r="F45" i="6"/>
  <c r="F46" i="6"/>
  <c r="G46" i="6"/>
  <c r="H46" i="6" s="1"/>
  <c r="F56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4C65285-409F-4AD8-98D1-8CC81EA7C636}" odcFile="C:\Users\mmonero\OneDrive - Direccion General de Presupuesto\Documentos\Mis archivos de origen de datos\bi EJECUCION INGRESO Y GASTO A LA FECHA EJECUCION INGRESOS Y GASTOS.odc" keepAlive="1" name="bi EJECUCION INGRESO Y GASTO A LA FECHA EJECUCION INGRESOS Y GASTOS" type="5" refreshedVersion="7" background="1">
    <dbPr connection="Provider=MSOLAP.8;Integrated Security=SSPI;Persist Security Info=True;Initial Catalog=EJECUCION INGRESO Y GASTO A LA FECHA;Data Source=bi;MDX Compatibility=1;Safety Options=2;MDX Missing Member Mode=Error;Update Isolation Level=2" command="EJECUCION INGRESOS Y GASTOS" commandType="1"/>
    <olapPr sendLocale="1" rowDrillCount="1000"/>
  </connection>
  <connection id="2" xr16:uid="{8FD126BA-CA45-461D-AC74-61E691AB7C5D}" odcFile="C:\Users\mmonero\OneDrive - Direccion General de Presupuesto Digepres\Documentos\Mis archivos de origen de datos\bi EJECUCION INGRESO Y GASTO A LA FECHA EJECUCION INGRESOS Y GASTOS.odc" keepAlive="1" name="bi EJECUCION INGRESO Y GASTO A LA FECHA EJECUCION INGRESOS Y GASTOS1" type="5" refreshedVersion="7" background="1">
    <dbPr connection="Provider=MSOLAP.8;Integrated Security=SSPI;Persist Security Info=True;Initial Catalog=EJECUCION INGRESO Y GASTO A LA FECHA;Data Source=bi;MDX Compatibility=1;Safety Options=2;MDX Missing Member Mode=Error;Update Isolation Level=2" command="EJECUCION INGRESOS Y GASTOS" commandType="1"/>
    <olapPr sendLocale="1" rowDrillCount="1000"/>
  </connection>
</connections>
</file>

<file path=xl/sharedStrings.xml><?xml version="1.0" encoding="utf-8"?>
<sst xmlns="http://schemas.openxmlformats.org/spreadsheetml/2006/main" count="1844" uniqueCount="1155">
  <si>
    <t>DETALLE</t>
  </si>
  <si>
    <t>1.1 Ingresos Corrientes</t>
  </si>
  <si>
    <t>1.1.1 Impuestos</t>
  </si>
  <si>
    <t>1.1.2 Contribuciones a la seguridad social</t>
  </si>
  <si>
    <t>1.1.3 Ventas de bienes y servicios</t>
  </si>
  <si>
    <t>1.1.4 Rentas de la propiedad</t>
  </si>
  <si>
    <t>1.1.6 Transferencias y donaciones corrientes recibidas</t>
  </si>
  <si>
    <t>1.1.7 Multas y sanciones pecuniarias</t>
  </si>
  <si>
    <t>1.1.9 Otros ingresos corrientes</t>
  </si>
  <si>
    <t>1.2 Ingresos de capital</t>
  </si>
  <si>
    <t>1.2.4 Transferencias de capital recibidas</t>
  </si>
  <si>
    <t>1. Total de Ingresos * (1.1 + 1.2)</t>
  </si>
  <si>
    <t>2.1 Gastos Corrientes</t>
  </si>
  <si>
    <t>2.1.2  Gastos de consumo</t>
  </si>
  <si>
    <t>2.1.3 Prestaciones de la seguridad social</t>
  </si>
  <si>
    <t>2.1.6 Transferencias corrientes otorgadas</t>
  </si>
  <si>
    <t>2.1.9 Otros gastos corrientes</t>
  </si>
  <si>
    <t>2.2 Gastos de capital</t>
  </si>
  <si>
    <t>2.2.1 Construcciones en proceso</t>
  </si>
  <si>
    <t>2.2.2 Activos fijos (formación bruta de capital fijo)</t>
  </si>
  <si>
    <t>2.2.4 Objetos de valor</t>
  </si>
  <si>
    <t>2.2.5 Activos no producidos</t>
  </si>
  <si>
    <t>2.2.6 Transferencias de capital otorgadas</t>
  </si>
  <si>
    <t>2.2.8 Gastos de capital, reserva presupuestaria</t>
  </si>
  <si>
    <t>2. Total de Gastos (2.1 + 2.2)</t>
  </si>
  <si>
    <t>3.1 Fuentes financieras</t>
  </si>
  <si>
    <t>3.1.2 Incremento de pasivos</t>
  </si>
  <si>
    <t>3.2 Aplicaciones financieras</t>
  </si>
  <si>
    <t>3.2.1 Incremento de activos financieros</t>
  </si>
  <si>
    <t>3.2.2 Disminución de pasivos</t>
  </si>
  <si>
    <t xml:space="preserve"> Financiamiento Neto (3.1 - 3.2)</t>
  </si>
  <si>
    <t>Notas:</t>
  </si>
  <si>
    <t>2.1 - Gastos corrientes</t>
  </si>
  <si>
    <t>2.1.2 - Gastos de consumo</t>
  </si>
  <si>
    <t>2.1.4 - Intereses de la deuda</t>
  </si>
  <si>
    <t>2.1.6 - Transferencias corrientes otorgadas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</si>
  <si>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</si>
  <si>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</si>
  <si>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</si>
  <si>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</si>
  <si>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</si>
  <si>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</si>
  <si>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</si>
  <si>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Total</t>
  </si>
  <si>
    <t>Fuente: Sistema de la Información de la Gestión Financiera (SIGEF)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</si>
  <si>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</si>
  <si>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</si>
  <si>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</si>
  <si>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</si>
  <si>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</si>
  <si>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</si>
  <si>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>2.1 - Asuntos económicos, comerciales y laborales</t>
  </si>
  <si>
    <t>2.2 - Agropecuaria, caza, pesca y silvicultura</t>
  </si>
  <si>
    <t>2.3 - Riego</t>
  </si>
  <si>
    <t>2.4 - Energía y combustible</t>
  </si>
  <si>
    <t>2.6 - Transporte</t>
  </si>
  <si>
    <t>2.7 - Comunicaciones</t>
  </si>
  <si>
    <t>2.8 - Banca y seguros</t>
  </si>
  <si>
    <t>2.9 - Otros servicios económicos</t>
  </si>
  <si>
    <t>3 - PROTECCIÓN DEL MEDIO AMBIENTE</t>
  </si>
  <si>
    <t>3.1 - Protección del aire, agua y suelo</t>
  </si>
  <si>
    <t>3.2 - Protección de la biodiversidad y ordenación de desechos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</si>
  <si>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</si>
  <si>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</si>
  <si>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</si>
  <si>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</si>
  <si>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</si>
  <si>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</si>
  <si>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5 - INTERESES DE LA DEUDA PÚBLICA</t>
  </si>
  <si>
    <t>5.1 - Intereses y comisiones de deuda pública</t>
  </si>
  <si>
    <t>EJECUCIÓN</t>
  </si>
  <si>
    <t>PRESUPUESTO INICIAL</t>
  </si>
  <si>
    <t>COMPROMETIDO</t>
  </si>
  <si>
    <t>PAGADO</t>
  </si>
  <si>
    <t>% EJECUCIÓN</t>
  </si>
  <si>
    <t>VARIACIÓN</t>
  </si>
  <si>
    <t>ABS.</t>
  </si>
  <si>
    <t>REL.</t>
  </si>
  <si>
    <t xml:space="preserve"> Organismos Autónomos y Descentralizados No Financieros</t>
  </si>
  <si>
    <t xml:space="preserve"> Instituciones de la Seguridad Social</t>
  </si>
  <si>
    <t xml:space="preserve">DETALLE </t>
  </si>
  <si>
    <t>1.1.1.1.2 - Organismos Autónomos y Descentralizados No Financieros</t>
  </si>
  <si>
    <t>2.1.2.1 - Remuneraciones</t>
  </si>
  <si>
    <t>2.1.2.2 - Bienes y servicios</t>
  </si>
  <si>
    <t>2.1.2.4 - Impuestos sobre los productos, la producción y las importaciones de las empresas</t>
  </si>
  <si>
    <t>2.1.3 - Prestaciones de la seguridad social (sistema propio de la empresa)</t>
  </si>
  <si>
    <t>2.2.7 - Inversiones financieras realizadas con fines de política</t>
  </si>
  <si>
    <t>1.1.1.1.3 - Instituciones de la Seguridad Social</t>
  </si>
  <si>
    <t xml:space="preserve"> 2/ Instituciones registradas en el SIGEF.</t>
  </si>
  <si>
    <t>%PIB</t>
  </si>
  <si>
    <t>5102 - CENTRO DE EXPORTACIONES E INVERSIONES DE LA REP. DOM.</t>
  </si>
  <si>
    <t>5103 - CONSEJO NACIONAL DE POBLACIÓN Y FAMILIA</t>
  </si>
  <si>
    <t>5104 - DEPARTAMENTO AEROPORTUARIO</t>
  </si>
  <si>
    <t>5108 - CRUZ ROJA DOMINICANA</t>
  </si>
  <si>
    <t>`</t>
  </si>
  <si>
    <t>5109 - DEFENSA CIVIL</t>
  </si>
  <si>
    <t>5111 - INSTITUTO AGRARIO DOMINICANO</t>
  </si>
  <si>
    <t>5112 - INSTITUTO AZUCARERO DOMINICANO</t>
  </si>
  <si>
    <t>5114 - INSTITUTO PARA EL DESARROLLO DEL NOROESTE</t>
  </si>
  <si>
    <t>5118 - INSTITUTO NACIONAL DE RECURSOS HIDRAÚLICOS (INDRHI)</t>
  </si>
  <si>
    <t>5119 - INSTITUTO PARA EL DESARROLLO DEL SUROESTE</t>
  </si>
  <si>
    <t>5120 - JARDÍN BOTÁNICO</t>
  </si>
  <si>
    <t>5121 - LIGA MUNICIPAL DOMINICANA</t>
  </si>
  <si>
    <t>5127 - SUPERINTENDENCIA DE SEGUROS</t>
  </si>
  <si>
    <t>5128 - UNIVERSIDAD AUTÓNOMA DE SANTO DOMINGO</t>
  </si>
  <si>
    <t>5130 - PARQUE ZOOLÓGICO NACIONAL</t>
  </si>
  <si>
    <t>5131 - INSTITUTO DOMINICANO DE LAS TELECOMUNICACIONES</t>
  </si>
  <si>
    <t>5132 - INSTITUTO DOMINICANO DE INVESTIGACIONES AGROPECUARIAS Y FORESTALES</t>
  </si>
  <si>
    <t>5133 - MUSEO DE HISTORIA NATURAL</t>
  </si>
  <si>
    <t>5134 - ACUARIO NACIONAL</t>
  </si>
  <si>
    <t>5135 - OFICINA NACIONAL DE PROPIEDAD INDUSTRIAL</t>
  </si>
  <si>
    <t>5136 - INSTITUTO DOMINICANO DEL CAFÉ</t>
  </si>
  <si>
    <t>5137 - INSTITUTO DUARTIANO</t>
  </si>
  <si>
    <t>5138 - COMISIÓN NACIONAL DE ENERGÍA</t>
  </si>
  <si>
    <t>5139 - SUPERINTENDENCIA DE ELECTRICIDAD</t>
  </si>
  <si>
    <t>5140 - INSTITUTO DEL TABACO DE LA REPÚBLICA DOMINICANA</t>
  </si>
  <si>
    <t>5142 - FONDO PATRIMONIAL DE LAS EMPRESAS REFORMADAS</t>
  </si>
  <si>
    <t>5143 - INSTITUTO DE DESARROLLO Y CRÉDITO COOPERATIVO</t>
  </si>
  <si>
    <t>5144 - FONDO ESPECIAL PARA EL DESARROLLO AGROPECUARIO</t>
  </si>
  <si>
    <t>5147 - INSTITUTO NACIONAL DE LA UVA</t>
  </si>
  <si>
    <t>5150 - CONSEJO NACIONAL DE ZONAS FRANCAS</t>
  </si>
  <si>
    <t>5151 - CONSEJO NACIONAL PARA LA NIÑEZ Y LA ADOLESCENCIA</t>
  </si>
  <si>
    <t>5154 - INSTITUTO DE INNOVACION EN BIOTECNOLOGIA E INDUSTRIAL (IIBI)</t>
  </si>
  <si>
    <t>5155 - INSTITUTO DE FORMACIÓN TÉCNICO PROFESIONAL (INFOTEP)</t>
  </si>
  <si>
    <t>5157 - CORPORACION DOMICANA DE EMPRESAS ESTATALES (CORDE</t>
  </si>
  <si>
    <t>5158 - DIRECCION GENERAL DE ADUANAS</t>
  </si>
  <si>
    <t>5159 - DIRECCION GENERAL DE IMPUESTOS INTERNOS</t>
  </si>
  <si>
    <t>5161 - INSTITUTO DE PROTECCION DE LOS DERECHOS AL CONSUMIDOR</t>
  </si>
  <si>
    <t>5162 - INSTITUTO DOMINICANO DE AVIACIÓN CIVIL</t>
  </si>
  <si>
    <t>5163 - CONSEJO DOMINICANO DE PESCA Y ACUICULTURA</t>
  </si>
  <si>
    <t>5165 - COMISIÓN REGULADORA DE PRÁCTICAS DESLEALES</t>
  </si>
  <si>
    <t>5166 - COMISION NACIONAL DE DEFENSA DE LA COMPETENCIA</t>
  </si>
  <si>
    <t>5167 - OFICINA NACIONAL DE DEFENSA PÚBLICA</t>
  </si>
  <si>
    <t>5168 - ARCHIVO GENERAL DE LA NACIÓN</t>
  </si>
  <si>
    <t>5169 - DIRECCIÓN GENERAL DE CINE (DGCINE)</t>
  </si>
  <si>
    <t>5171 - INSTITUTO DOMINICANO PARA LA CALIDAD (INDOCAL)</t>
  </si>
  <si>
    <t>5172 - ORGANISMO DOMINICANO DE ACREDITACIÓN  (ODAC)</t>
  </si>
  <si>
    <t>5174 - MERCADOS DOMINICANOS DE ABASTO AGROPECUARIO</t>
  </si>
  <si>
    <t>5175 - CONSEJO NACIONAL DE COMPETITIVIDAD</t>
  </si>
  <si>
    <t>5176 - CONSEJO NACIONAL DE DISCAPACIDAD (CONADIS)</t>
  </si>
  <si>
    <t>5177 - CONSEJO NAC. DE INVESTIGACIONES AGROPECUARIAS Y FORESTALES (CONIAF)</t>
  </si>
  <si>
    <t>5178 - FONDO NACIONAL PARA EL MEDIO AMBIENTE Y RECURSOS NATURALES</t>
  </si>
  <si>
    <t>5179 - SERVICIO GEOLÓGICO NACIONAL</t>
  </si>
  <si>
    <t>5180 - DIRECCIÓN CENTRAL DEL SERVICIO NACIONAL DE SALUD</t>
  </si>
  <si>
    <t>5181 - INSTITUTO GEOGRÁFICO NACIONAL JOSÉ JOAQUÍN HUNGRÍA MORELL</t>
  </si>
  <si>
    <t>5182 - INSTITUTO NACIONAL DE TRÁNSITO Y TRANSPORTE TERRESTRE</t>
  </si>
  <si>
    <t>5183 - UNIDAD DE ANÁLISIS FINANCIERO (UAF)</t>
  </si>
  <si>
    <t>5184 - DIRECCIÓN GENERAL DE ALIANZAS PÚBLICO-PRIVADAS</t>
  </si>
  <si>
    <t>PIB Nominal Ejecución</t>
  </si>
  <si>
    <t>5202 - INSTITUTO DE AUXILIOS Y VIVIENDAS</t>
  </si>
  <si>
    <t>5205 - SUPERINTENDENCIA DE PENSIONES</t>
  </si>
  <si>
    <t>5206 - SUPERINTENDENCIA DE SALUD Y RIESGO LABORAL</t>
  </si>
  <si>
    <t>5207 - CONSEJO NACIONAL DE SEGURIDAD SOCIAL</t>
  </si>
  <si>
    <t>5208 - SEGURO NACIONAL DE SALUD</t>
  </si>
  <si>
    <t>5209 - DIRECCIÓN GENERAL DE INFORMACIÓN Y DEFENSA DE LOS AFILIADOS</t>
  </si>
  <si>
    <t>5210 - INSTITUTO DOMINICANO DE PREVENCIÓN Y PROTECCIÓN DE RIESGOS LABORALES</t>
  </si>
  <si>
    <t>5211 - TESORERÍA DE LA SEGURIDAD SOCIAL</t>
  </si>
  <si>
    <t>|</t>
  </si>
  <si>
    <t xml:space="preserve">Valores en RD$ </t>
  </si>
  <si>
    <t>MINISTERIO DE HACIENDA</t>
  </si>
  <si>
    <t>DIRECCIÓN GENERAL DE PRESUPUESTO</t>
  </si>
  <si>
    <t>DIRECCIÓN DE ESTUDIOS ECONÓMICOS Y SEGUIMIENTO FINANCIERO</t>
  </si>
  <si>
    <t>PROGRAMA</t>
  </si>
  <si>
    <t>PRODUCTOS</t>
  </si>
  <si>
    <t>UNIDAD DE MEDIDA</t>
  </si>
  <si>
    <t>META PROGRAMADA</t>
  </si>
  <si>
    <t>META LOGRADA</t>
  </si>
  <si>
    <t>TOTAL DEVENGADO</t>
  </si>
  <si>
    <t>DEVENGADO</t>
  </si>
  <si>
    <t>Intereses</t>
  </si>
  <si>
    <t>Comisiones</t>
  </si>
  <si>
    <t>DETALLE 2/</t>
  </si>
  <si>
    <t>%PIB 1/</t>
  </si>
  <si>
    <t>6 =(4/2)</t>
  </si>
  <si>
    <t>7 = (4-1)</t>
  </si>
  <si>
    <t>8 =(7/1)</t>
  </si>
  <si>
    <t>9 = (4/PIB)</t>
  </si>
  <si>
    <t>Valores en millones RD$</t>
  </si>
  <si>
    <t>EJECUCIÓN
% PIB</t>
  </si>
  <si>
    <t>ABSOLUTA</t>
  </si>
  <si>
    <t>RELATIVA</t>
  </si>
  <si>
    <t>3.1 - Fuentes financieras</t>
  </si>
  <si>
    <t>3.2 - Aplicaciones financieras</t>
  </si>
  <si>
    <t>Fuente: Sistema de Información de la Gestión Financiera (SIGEF).</t>
  </si>
  <si>
    <t>2.1.5 Subvenciones otorgadas a empresas</t>
  </si>
  <si>
    <t>II) Resultado Financiero Global (1-2)</t>
  </si>
  <si>
    <t>2.1.4 Intereses de la deuda pública</t>
  </si>
  <si>
    <t>1.2.5 Recuperación de inversiones financieras realizadas con fines de política</t>
  </si>
  <si>
    <t>3.1.1 Disminución de activos financieros</t>
  </si>
  <si>
    <t>Resultado Económico</t>
  </si>
  <si>
    <t>Resultado de Capital</t>
  </si>
  <si>
    <t xml:space="preserve">Resultado Primario </t>
  </si>
  <si>
    <t>Resultado Financiero</t>
  </si>
  <si>
    <t>Enero-Marzo 2021 y 2022</t>
  </si>
  <si>
    <t>Enero-Marzo</t>
  </si>
  <si>
    <t>III) Resultado Primario ( 1 - (2 - 2.1.4))</t>
  </si>
  <si>
    <t>% PIB</t>
  </si>
  <si>
    <t>Presupuesto Inicial</t>
  </si>
  <si>
    <t>% Ejecución</t>
  </si>
  <si>
    <t>Abs.</t>
  </si>
  <si>
    <t>Vars.</t>
  </si>
  <si>
    <t>Rel.</t>
  </si>
  <si>
    <t>Resultados Presupuestarios</t>
  </si>
  <si>
    <t>1.2.1 Venta (disposición) de activos no financieros (a valores brutos)</t>
  </si>
  <si>
    <t>3.1.5  Importes a devengar por primas en colocaciones de títulos valores</t>
  </si>
  <si>
    <t>3.2.5 Importes a devengar por descuentos en colocaciones de títulos valores</t>
  </si>
  <si>
    <t>3.2.6 Primas en Recompra de Títulos y Valores</t>
  </si>
  <si>
    <t>VARIACIÓN 2022/2021</t>
  </si>
  <si>
    <t>7 = 6/1</t>
  </si>
  <si>
    <t>8 = (4/PIB)</t>
  </si>
  <si>
    <t>Se utilizó el PIB del Panorama Macroeconómico actualizado al 28/03/2022, elaborado por el Ministerio de Economía, Planificación y de Desarrollo.</t>
  </si>
  <si>
    <t xml:space="preserve"> Devengado</t>
  </si>
  <si>
    <t>Enero - Marzo 2021 y 2022</t>
  </si>
  <si>
    <t>Enero - Marzo</t>
  </si>
  <si>
    <t>7 = (3/PIB)</t>
  </si>
  <si>
    <t>5 = 3 - 1</t>
  </si>
  <si>
    <t>6 = 3/1</t>
  </si>
  <si>
    <t>Financiamiento Neto (3.1 - 3.2)</t>
  </si>
  <si>
    <t>II) Resultado Capital (1.2 - 2.2)</t>
  </si>
  <si>
    <t>I) Resultado Económico (1.1 - 2.1)</t>
  </si>
  <si>
    <t>4 = (3/2)</t>
  </si>
  <si>
    <t>5 = 3 -1</t>
  </si>
  <si>
    <t>6 = (5/1)</t>
  </si>
  <si>
    <t>Ejecución</t>
  </si>
  <si>
    <t>2021-2022</t>
  </si>
  <si>
    <t>6 = (5/3)</t>
  </si>
  <si>
    <t>8 = (7/1)</t>
  </si>
  <si>
    <t>2022/2021</t>
  </si>
  <si>
    <r>
      <t xml:space="preserve">%PIB </t>
    </r>
    <r>
      <rPr>
        <b/>
        <vertAlign val="superscript"/>
        <sz val="11"/>
        <color rgb="FFFFFFFF"/>
        <rFont val="Avenir Next LT Pro"/>
        <family val="2"/>
      </rPr>
      <t>2/</t>
    </r>
  </si>
  <si>
    <r>
      <t xml:space="preserve">PRESUPUESTO INICIAL </t>
    </r>
    <r>
      <rPr>
        <b/>
        <vertAlign val="superscript"/>
        <sz val="11"/>
        <color rgb="FFFFFFFF"/>
        <rFont val="Avenir Next LT Pro"/>
        <family val="2"/>
      </rPr>
      <t>1/</t>
    </r>
  </si>
  <si>
    <t>2.1.5 - Subvenciones otorgadas a empresas</t>
  </si>
  <si>
    <t>6 = (4/3)</t>
  </si>
  <si>
    <t>6 = (4/2)</t>
  </si>
  <si>
    <r>
      <t xml:space="preserve">% PIB </t>
    </r>
    <r>
      <rPr>
        <b/>
        <vertAlign val="superscript"/>
        <sz val="11"/>
        <color theme="0"/>
        <rFont val="Avenir Next LT Pro"/>
        <family val="2"/>
      </rPr>
      <t>1/</t>
    </r>
  </si>
  <si>
    <t>Enero-Marzo 2022</t>
  </si>
  <si>
    <t>Valores en RD$ millones</t>
  </si>
  <si>
    <t>Gastos corrientes</t>
  </si>
  <si>
    <t>Gastos de capital</t>
  </si>
  <si>
    <t>PIB Nominal (Millones RD$)</t>
  </si>
  <si>
    <t>% DE CUMPLIMIENTO EJECUCIÓN</t>
  </si>
  <si>
    <t>6 = 4/2</t>
  </si>
  <si>
    <t>7 = (4)-(1)</t>
  </si>
  <si>
    <t>8 = 7/1</t>
  </si>
  <si>
    <t>2.1.2.7 - 5 %  que se asigna durante el ejercicio para gasto corriente</t>
  </si>
  <si>
    <t>-</t>
  </si>
  <si>
    <t>2.1.2.8 - 1 %  que se asigna durante el ejercicio para gasto corriente por calamidad publica</t>
  </si>
  <si>
    <t>2.1.3 - Prestaciones de la seguridad social</t>
  </si>
  <si>
    <t>2.1.6 - Transferencias corrientes</t>
  </si>
  <si>
    <t>2.2.6 - Transferencias de capital</t>
  </si>
  <si>
    <t>2.2.8 - Gastos de capital, reserva presupuestaria</t>
  </si>
  <si>
    <t>TOTAL</t>
  </si>
  <si>
    <t>Cifras preliminares</t>
  </si>
  <si>
    <t>Fecha de registro al 15 de abril 2022 / Fecha de imputación al 31 de marzo 2022</t>
  </si>
  <si>
    <t>Se utilizó el PIB del Panorama Macroeconómico actualizado al 28 de marzo 2022, elaborado por el Ministerio de Economía Planificación y Desarrollo</t>
  </si>
  <si>
    <t>Fuente: SIGEF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</si>
  <si>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</si>
  <si>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</si>
  <si>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</si>
  <si>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</si>
  <si>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</si>
  <si>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</si>
  <si>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</si>
  <si>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</si>
  <si>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</si>
  <si>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</si>
  <si>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</si>
  <si>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</si>
  <si>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</si>
  <si>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</si>
  <si>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</si>
  <si>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</si>
  <si>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</si>
  <si>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</si>
  <si>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</si>
  <si>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</si>
  <si>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</si>
  <si>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</si>
  <si>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</si>
  <si>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</si>
  <si>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</si>
  <si>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</si>
  <si>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</si>
  <si>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</si>
  <si>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</si>
  <si>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</si>
  <si>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</si>
  <si>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</si>
  <si>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</si>
  <si>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</si>
  <si>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</si>
  <si>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OTROS</t>
  </si>
  <si>
    <t>0998 - ADMINISTRACION DE DEUDA PUBLICA Y ACTIVOS FINANCIEROS</t>
  </si>
  <si>
    <t>0999 - ADMINISTRACION DE OBLIGACIONES DEL TESORO NACIONAL</t>
  </si>
  <si>
    <t>Notas: Cifras preliminares</t>
  </si>
  <si>
    <t>NO.</t>
  </si>
  <si>
    <t>PROGRAMA PROTEGIDO / PRIORITARIO</t>
  </si>
  <si>
    <t>CAPÍTULO</t>
  </si>
  <si>
    <t>UNIDAD EJECUTORA</t>
  </si>
  <si>
    <t>% DE EJECUCIÓN</t>
  </si>
  <si>
    <t>% DE PARTICIPACIÓN</t>
  </si>
  <si>
    <t>3 = 2 / 1</t>
  </si>
  <si>
    <t>4 = 2 / EJECUCIÓN TOTAL</t>
  </si>
  <si>
    <t>Capacitación de policía de proximidad</t>
  </si>
  <si>
    <t>0002 - INSTITUTO POLICIAL DE EDUCACION</t>
  </si>
  <si>
    <t>Mesas locales de seguridad, ciudadanía y género</t>
  </si>
  <si>
    <t>0001 - MINISTERIO DE INTERIOR Y POLICIA</t>
  </si>
  <si>
    <t>Burocracia cero</t>
  </si>
  <si>
    <t>0001 - MINISTERIO DE ADMINISTRACION PUBLICA</t>
  </si>
  <si>
    <t>Reducción integral de violencia de género e intrafamiliar</t>
  </si>
  <si>
    <t>0001 - MINISTERIO DE LA MUJER</t>
  </si>
  <si>
    <t>0001 - CONSEJO NACIONAL PARA LA NIÑEZ Y LA ADOLESCENCIA</t>
  </si>
  <si>
    <t>0007 - PROGRAMA SUPÉRATE</t>
  </si>
  <si>
    <t>Oportunidad 14-24</t>
  </si>
  <si>
    <t>5176 - CONSEJO NACIONAL DE DISCAPACIDAD</t>
  </si>
  <si>
    <t>0001 - CONSEJO NACIONAL DE DISCAPACIDAD (CONADIS)</t>
  </si>
  <si>
    <t>0001 - GABINETE SOCIAL DE LA PRESIDENCIA</t>
  </si>
  <si>
    <t>Programa de Desarrollo Rural y Agropecuario Sostenible</t>
  </si>
  <si>
    <t>0001 - MINISTERIO DE AGRICULTURA</t>
  </si>
  <si>
    <t>Fomento de la Agricultura Orgánica</t>
  </si>
  <si>
    <t>Acceso a Predios Rurales</t>
  </si>
  <si>
    <t>Abastecimiento de agua</t>
  </si>
  <si>
    <t>Salud materno infantil</t>
  </si>
  <si>
    <t>0001 - MINISTERIO DE SALUD PUBLICA Y ASISTENCIA SOCIAL</t>
  </si>
  <si>
    <t>Prevención y control de enfermedades crónicas</t>
  </si>
  <si>
    <t>Promoción y Educación para la Salud</t>
  </si>
  <si>
    <t>0001 - MINISTERIO DE DEPORTES Y RECREACIÓN</t>
  </si>
  <si>
    <t>Fortalecimiento de la gestión territorial de la salud</t>
  </si>
  <si>
    <t>Política de Cuidados</t>
  </si>
  <si>
    <t>0010 - CONSEJO NACIONAL DE LA PERSONA ENVEJECIENTE</t>
  </si>
  <si>
    <t>0009 - INSTITUTO NACIONAL DE ATENCIÓN INTEGRAL A PRIMERA INFANCIA (INAIPI)</t>
  </si>
  <si>
    <t>Programa de formación docente</t>
  </si>
  <si>
    <t>0007 - INSTITUTO NACIONAL DE FORMACION Y CAPACITACION MAGISTERIAL</t>
  </si>
  <si>
    <t>0008 - INSTITUTO SUPERIOR DE FORMACION DOCENTE  SALOME UREÑA</t>
  </si>
  <si>
    <t>Programa de certificación de docentes</t>
  </si>
  <si>
    <t>0001 - MINISTERIO DE EDUCACION</t>
  </si>
  <si>
    <t>Transformación digital en educación</t>
  </si>
  <si>
    <t>Estudiantes bachilleres de excelencia con becas para estudiar educación</t>
  </si>
  <si>
    <t>Mejora de infraestructura física a hogares en pobreza extrema y vulnerabilidad</t>
  </si>
  <si>
    <t>Sistema Nacional de Monitoreo y Evaluación</t>
  </si>
  <si>
    <t>0001 - MINISTERIO DE ECONOMIA, PLANIFICACION Y DESARROLLO</t>
  </si>
  <si>
    <t>Sistema único de beneficiarios</t>
  </si>
  <si>
    <t>0009 - SISTEMA UNICO DE BENEFICIARIOS</t>
  </si>
  <si>
    <t>Seguro Familiar de Salud Universal</t>
  </si>
  <si>
    <t>0001 - CONSEJO NACIONAL DE SEGURIDAD SOCIAL</t>
  </si>
  <si>
    <t>Reducción de muertes y discapacidad por accidentes de tránsito</t>
  </si>
  <si>
    <t>0001 - DIRECCIÓN CENTRAL DEL SERVICIO NACIONAL DE SALUD</t>
  </si>
  <si>
    <t>Servicio Familiar de Salud</t>
  </si>
  <si>
    <t>5209 - DIRECCIÓN GENERAL DE INFORMACIÓN Y DEFENSA DE LOS AFILIADOS A LA SEGURIDAD SOCIAL</t>
  </si>
  <si>
    <t>0001 - DIRECCIÓN GENERAL DE INFORMACIÓN Y DEFENSA DE LOS AFILIADOS</t>
  </si>
  <si>
    <t>Inocuidad Agroalimentaria y Sanidad Vegetal</t>
  </si>
  <si>
    <t>TOTAL GENERAL</t>
  </si>
  <si>
    <t>Nota: Fecha de Registro al 15 de abril, 2022</t>
  </si>
  <si>
    <t>Servicios Generales</t>
  </si>
  <si>
    <t>Servicios Económicos</t>
  </si>
  <si>
    <t>Protección del Medio Ambiente</t>
  </si>
  <si>
    <t>Servicios Sociales</t>
  </si>
  <si>
    <t>Intereses de la Deuda Pública</t>
  </si>
  <si>
    <t>Blank</t>
  </si>
  <si>
    <t>6 = (4)-(1)</t>
  </si>
  <si>
    <t>2.5 - Minería, manufactura y construcción</t>
  </si>
  <si>
    <t>INDICADOR</t>
  </si>
  <si>
    <t>% EJECUCIÓN FISICA</t>
  </si>
  <si>
    <t>DEVENGADO (RD$ millones)</t>
  </si>
  <si>
    <t>11 - Servicios técnicos pedagógicos</t>
  </si>
  <si>
    <t>04 - Estudiantes reciben servicios de educación física y recreación escolar</t>
  </si>
  <si>
    <t>Cantidad de Estudiantes Impactados</t>
  </si>
  <si>
    <t>05 - Docentes reciben servicios de capacitación, actualización docente y asistencia técnica de educación física</t>
  </si>
  <si>
    <t>Cantidad de Docentes Impactados</t>
  </si>
  <si>
    <t>13 - Servicios de educación primaria para niños y niñas de 6-11 años</t>
  </si>
  <si>
    <t>02 - Niños y niñas reciben servicio educativo en el nivel primario del 1er. ciclo</t>
  </si>
  <si>
    <t>Niños y niñas matriculados</t>
  </si>
  <si>
    <t>03 - Niños y niñas reciben servicio educativo en el nivel primario del 2do. ciclo</t>
  </si>
  <si>
    <t>04 - Niños y niñas reciben servicio de educación especial en el nivel primario</t>
  </si>
  <si>
    <t>Estudiantes de 6 a 11 años en condición de discapacidad matriculados</t>
  </si>
  <si>
    <t>14 - Servicios de educación secundaria para niños (as) y adolescentes de 12-17 años</t>
  </si>
  <si>
    <t>02 - Niños, niñas y adolescentes reciben servicio educativo en el primer ciclo de educación secundaria</t>
  </si>
  <si>
    <t>03 - Adolescentes reciben servicio de educativo en el segundo ciclo de educación secundaria - Modalidad Académica</t>
  </si>
  <si>
    <t>Adolescentes matriculados</t>
  </si>
  <si>
    <t>04 - Adolescentes reciben servicio de educativo en el segundo ciclo de educación secundaria - Modalidad Técnica Profesional</t>
  </si>
  <si>
    <t>05 - Adolescentes reciben servicio de educativo en el segundo ciclo de educación secundaria - Modalidad Artes</t>
  </si>
  <si>
    <t>06 - Niños, niñas y adolescentes reciben servicio de educación especial nivel secundario</t>
  </si>
  <si>
    <t>Estudiantes de 12 a 17 años en condición de discapacidad matriculados</t>
  </si>
  <si>
    <t>15 - Servicios de educación de adultos - incluye adolescentes y jóvenes mayores de 14 años</t>
  </si>
  <si>
    <t>02 - Adolescentes de 14 años o más, jóvenes y adultos reciben educación básica de adultos</t>
  </si>
  <si>
    <t>Jóvenes y adultos matriculados en básica de adultos</t>
  </si>
  <si>
    <t>06 - Adolescentes de 14 años o más, jóvenes y adultos reciben educación secundaria de adultos</t>
  </si>
  <si>
    <t>Jóvenes y adultos matriculados en secundaria de adultos</t>
  </si>
  <si>
    <t>08 - Adolescentes de 14 años o más, jóvenes y adultos reciben Programas de Alfabetización.</t>
  </si>
  <si>
    <t>Personas de 14 años y más alfabetizadas</t>
  </si>
  <si>
    <t>18 - Formación y desarrollo de la carrera docente</t>
  </si>
  <si>
    <t>02 - Bachilleres de 16 a 25 años acceden a programas de becas de formación docentes de Excelencia  nivel de grado</t>
  </si>
  <si>
    <t>Cantidad de estudiantes becados con el  programa de formación docente de excelencia a nivel de grado</t>
  </si>
  <si>
    <t>03 - Bachilleres menores de 25 años cursando en el programa de Formación Docente de Excelencia a nivel de grado</t>
  </si>
  <si>
    <t>Cantidad de estudiantes beneficiados con el programa de Formación Docente de Excelencia a nivel de grado</t>
  </si>
  <si>
    <t>04 - Comunidades aledañas a los recintos participan de los programas de extensión</t>
  </si>
  <si>
    <t>Cantidad de comunitarios beneficiados de los programas de extensión</t>
  </si>
  <si>
    <t>19 - Servicios de educación especial para niños(as), adolescentes y jóvenes de 0-20 años</t>
  </si>
  <si>
    <t>03 - Niños, niñas, adolescentes y jóvenes entre 0 y 20 años reciben educación especial</t>
  </si>
  <si>
    <t>Estudiantes de 0 a 20 años en condición de discapacidad, matriculados</t>
  </si>
  <si>
    <t>21 - Gestión y coordinación de la cooperación internacional educativa</t>
  </si>
  <si>
    <t>02 - Sistema educativo recibe los beneficios de la gestión de proyectos de cooperación internacional para la educación pre-universitaria</t>
  </si>
  <si>
    <t>Número de proyectos firmados</t>
  </si>
  <si>
    <t>22 - Desarrollo infantil para niños y niñas de 0 a 4 años y 11 meses</t>
  </si>
  <si>
    <t>02 - Niños y niñas de 0 a 4 años y 11 meses  y 29 días que reciben atención de acuerdo a su condición de discapacidad</t>
  </si>
  <si>
    <t>Número de niños y niñas con señales de alertas en el desarrollo que son atendidos</t>
  </si>
  <si>
    <t>05 - Familias reciben servicios de acompañamiento conforme al modelo de atención integral</t>
  </si>
  <si>
    <t>Cantidad de familias de niños y niñas en CAFI que reciben al menos el 70% de las visitas programadas en el período de un año</t>
  </si>
  <si>
    <t>06 - Niños y niñas reciben servicio de educación del  primer ciclo nivel inicial</t>
  </si>
  <si>
    <t>Niños y niñas de 0 a 2 años matriculados</t>
  </si>
  <si>
    <t>07 - Niños y niñas reciben servicio de educación del  segundo ciclo nivel inicial</t>
  </si>
  <si>
    <t>Niños y niñas de 3 a 4 años, 11 meses y 29 días matriculados</t>
  </si>
  <si>
    <t>08 - Niños y niñas de 0 a 4 años, 11 meses y 29 días en los CAIPI que reciben alimentación de acuerdo al requerimiento calórico y nutricional de su edad</t>
  </si>
  <si>
    <t>Niños y niñas menores de 4 años y 11 meses beneficiados</t>
  </si>
  <si>
    <t>09 - Comunidades acompañadas en la formulación y ejecución de acciones para asegurar entornos favorables para los niños y las niñas de 0 a 4 años, 11 meses y 29 días</t>
  </si>
  <si>
    <t>Comunidades acompañadas</t>
  </si>
  <si>
    <t>23 - Servicio educativo del grado preprimario nivel inicial</t>
  </si>
  <si>
    <t>02 - Niños y niñas reciben servicio de educación del 2do. ciclo nivel inicial</t>
  </si>
  <si>
    <t>03 - Niños y niñas reciben servicio de educación especial  en el nivel inicial</t>
  </si>
  <si>
    <t>Niños/as de 0 a 4 años matriculados</t>
  </si>
  <si>
    <t>18 - Provisión de Medicamentos, Insumos Sanitarios y Reactivos de Laboratorio</t>
  </si>
  <si>
    <t>02 - Población vulnerable dispensada con medicamentos oportuno y bajo costo a través de las farmacias del pueblo</t>
  </si>
  <si>
    <t>Total de medicamentos dispensado a través de las farmacias del pueblo</t>
  </si>
  <si>
    <t>03 - Red pública de prestación de servicios de salud abastecido de medicamentos, insumos sanitarios y reactivos de laboratorio</t>
  </si>
  <si>
    <t>Número de establecimientos abastecido de medicamentos</t>
  </si>
  <si>
    <t>22 - Calidad de Vida e Inclusión Social de Niños con Discapacidad Intelectual (CAID)</t>
  </si>
  <si>
    <t>02 - Niños de 0 a 12 años con discapacidad reciben atención integral</t>
  </si>
  <si>
    <t>Cantidad de niños con servicios atención integral</t>
  </si>
  <si>
    <t>23 - Dirección y Coordinación del Sistema Nacional de Salud</t>
  </si>
  <si>
    <t>04 - Sector salud cuenta con directrices para el acceso a medicamentos, insumos y tecnologías sanitarias con equidad, seguro y costo-efectivo en el territorio nacional</t>
  </si>
  <si>
    <t>Instituciones del sector salud conocen las directrices y políticas emitidas por el MSP</t>
  </si>
  <si>
    <t>05 - Población recibe medicamentos de alto costo a través de las farmacias con enfoque de equidad</t>
  </si>
  <si>
    <t>Población beneficiaria por farmacia de alto costo</t>
  </si>
  <si>
    <t>09 - DPS/DAS con las competencias fortalecidas para la gestión de la función desconcentrada de la rectoría</t>
  </si>
  <si>
    <t>DPS/DAS en cumplimiento de metas trimestrales</t>
  </si>
  <si>
    <t>24 - Regulación Sanitaria</t>
  </si>
  <si>
    <t>02 - Sistema Nacional de Salud monitoreado según la calidad de provisión de los servicios</t>
  </si>
  <si>
    <t>Número de Instituciones del sistema nacional de salud monitoreados según lineamientos</t>
  </si>
  <si>
    <t>03 - Establecimientos evaluados según estándares de calidad para la prestación de servicios</t>
  </si>
  <si>
    <t>Número de instituciones con licencias emitidas</t>
  </si>
  <si>
    <t>04 - Instituciones comerciales de alimentos, medicamentos, productos sanitarios y de consumo son reguladas para garantizar el control sanitario</t>
  </si>
  <si>
    <t>Número de Entidades con certificaciones sanitaria emitidas</t>
  </si>
  <si>
    <t>25 - Gestión y Provisión de Salud Colectiva</t>
  </si>
  <si>
    <t>02 - Grupos poblacionales por etapas vitales intervenidos para la prevención de enfermedades, promoción y protección de la salud en el territorio</t>
  </si>
  <si>
    <t>Número de Direcciones provinciales reportando intervenciones implementadas por grupos poblacionales</t>
  </si>
  <si>
    <t>03 - Establecimientos cuentan con insumos y medicamentos para atender a las necesidades de protección a la salud</t>
  </si>
  <si>
    <t>Número de Establecimientos abastecidos</t>
  </si>
  <si>
    <t>04 - Unidades de vacunación disponen de biológicos e insumos para la vacunación, acorde a las directrices, esquema y prioridades en salud pública</t>
  </si>
  <si>
    <t>Números de establecimientos de vacunación abastecidos</t>
  </si>
  <si>
    <t>05 - Municipios y organizaciones comunitarias basadas en la fe, participan en espacios de educación y promoción en salud dirigida a etapas vitales</t>
  </si>
  <si>
    <t>Número de DPD/DAS reportando</t>
  </si>
  <si>
    <t>06 - Comunidades reciben vigilancia sanitaria para la protección contra los riesgos para la salud, con enfoque en los determinantes sociales</t>
  </si>
  <si>
    <t>Direcciones provinciales reportan la vigilancia sanitaria</t>
  </si>
  <si>
    <t>07 - Personas y organizaciones cuentan con espacios, procesos y estrategias en el sector salud para participar en la toma de decisiones e intervenciones municipales</t>
  </si>
  <si>
    <t>Número de municipios con espacios de veeduría en salud funcionando en la comunidad</t>
  </si>
  <si>
    <t>09 - Prestadoras de servicios de salud se articulan al sistema de vigilancia epidemiológica</t>
  </si>
  <si>
    <t>Número de establecimientos de salud notificando al SINAVE</t>
  </si>
  <si>
    <t>42 - Prevención, Diagnóstico y Tratamiento VIH/SIDA</t>
  </si>
  <si>
    <t>05 - Sistema de salud recibe los beneficios del monitoreo y evaluación de los procesos de prevención del VIH y SIDA</t>
  </si>
  <si>
    <t>Número de informes de monitoreo y evaluación emitidos</t>
  </si>
  <si>
    <t>43 - Detección Oportuna y Atención al Cáncer</t>
  </si>
  <si>
    <t>08 - Población priorizada recibe los servicios de calidad de detección, diagnostico, y tratamiento del cancer  según nivel de atención</t>
  </si>
  <si>
    <t>Servicios de salud  Monitoreada</t>
  </si>
  <si>
    <t>09 - Población recibe Intervenciones de prevención de cancer priorizada</t>
  </si>
  <si>
    <t>DPS/DAS reportando</t>
  </si>
  <si>
    <t>45 - Multisectorial de Reducción de Embarazo en Adolescentes</t>
  </si>
  <si>
    <t>07 - Población adolescente cuentan con acceso y cobertura de servicios de atención integral, individuales y colectivos  con calidad basada en estándares</t>
  </si>
  <si>
    <t>Centro hospitalario con servicio de atención integral al adolescente monitoreado</t>
  </si>
  <si>
    <t>11 - Control fiscal</t>
  </si>
  <si>
    <t>02 - Instituciones Públicas reciben Servicios de Auditoría Interna</t>
  </si>
  <si>
    <t>Número de instituciones con auditoría interna realizada</t>
  </si>
  <si>
    <t>03 - Asesoría y Capacitación en el Fortalecimiento del Control Interno</t>
  </si>
  <si>
    <t>Cantidad de instituciones asesoradas y capacitadas</t>
  </si>
  <si>
    <t>04 - Instituciones Públicas con Contrato Registrado Conforme a lo establecido en la Ley 10-07 del Sistema Nacional de Control  Interno</t>
  </si>
  <si>
    <t>Cantidad de contratos registrados</t>
  </si>
  <si>
    <t>05 - Ordenes de Pagos Autorizadas Conforme Comprobación del Cumplimiento del Control Previo de las Normativas Vigentes</t>
  </si>
  <si>
    <t>Cantidad de órdenes de pagos autorizadas</t>
  </si>
  <si>
    <t>12 - Protección social</t>
  </si>
  <si>
    <t>05 - Gestión de pago Subsidios Sociales</t>
  </si>
  <si>
    <t>Cantidad de nóminas tramitadas</t>
  </si>
  <si>
    <t>07 - Personas Vulnerables reciben apoyo economico a traves de los Subsidos Sociales</t>
  </si>
  <si>
    <t>No. de personas que reciben subsidios sociales</t>
  </si>
  <si>
    <t>08 - Hogares en situación de pobreza reciben apoyos para la promoción de salud y erradicación de la desnutrición</t>
  </si>
  <si>
    <t>Cantidad de hogares únicos que reciben apoyos económicos o en especies</t>
  </si>
  <si>
    <t>09 - Estudiantes de hogares participantes elegibles reciben incentivos condicionados para sumar años de escolaridad</t>
  </si>
  <si>
    <t>Número de estudiantes que reciben incentivos a la escolaridad</t>
  </si>
  <si>
    <t>10 - Hogares elegibles reciben subsidios focalizados para servicios domiciliarios</t>
  </si>
  <si>
    <t>Número de hogares únicos que reciben subsidios focalizados</t>
  </si>
  <si>
    <t>12 - Hogares en situación de pobreza reciben servicios de cuidados</t>
  </si>
  <si>
    <t>Cantidad de hogares que reciben cuidados</t>
  </si>
  <si>
    <t>12 - Servicio integral de emergencias</t>
  </si>
  <si>
    <t>02 - Ciudadanos reciben atención a Emergencias</t>
  </si>
  <si>
    <t>Cantidad de emergencias atendidas</t>
  </si>
  <si>
    <t>13 - Atención, prevención de desastres</t>
  </si>
  <si>
    <t>02 - Ciudadanos reciben alertas de prevención para la  mitigación y reducción de riesgos ante eventos de desastres naturales.</t>
  </si>
  <si>
    <t>Cantidad de alertas emitidas para reducción de riesgos</t>
  </si>
  <si>
    <t>13 - Desarrollo social comunitario</t>
  </si>
  <si>
    <t>02 - Comunidades en  Condición de pobreza reciben beneficios Sociales para mejorar la condición de pobreza</t>
  </si>
  <si>
    <t>No. de familias beneficiadas</t>
  </si>
  <si>
    <t>03 - Comunidades de zonas urbanas y rurales reciben Asistencias Social Focalizadas</t>
  </si>
  <si>
    <t>No. familias beneficiadas</t>
  </si>
  <si>
    <t>05 - Comunidades de zonas rurales y urbanas reciben asesoramiento tecnico para el Desarrollo Socio-Economico</t>
  </si>
  <si>
    <t>Número de comunidades beneficiadas</t>
  </si>
  <si>
    <t>06 - Comunidades de la zona fronteriza reciben asistencia social integral</t>
  </si>
  <si>
    <t>No. de comunidades de la zona fronteriza beneficiadas</t>
  </si>
  <si>
    <t>14 - Asistencia social integral</t>
  </si>
  <si>
    <t>02 - Familia Vulnerable reciben Apoyo Social Integral</t>
  </si>
  <si>
    <t>04 - Personas Vulnerables reciben Raciones Alimenticias</t>
  </si>
  <si>
    <t>No. de personas beneficiadas</t>
  </si>
  <si>
    <t>14 - Fomento del sector inmobiliario del Estado</t>
  </si>
  <si>
    <t>02 - Gestión de titulación de terrenos del Estado</t>
  </si>
  <si>
    <t>Cantidad de títulos gestionados</t>
  </si>
  <si>
    <t>15 - Desarrollo integral y protección al adulto mayor</t>
  </si>
  <si>
    <t>02 - Adultos mayores reciben atención integral</t>
  </si>
  <si>
    <t>Cantidad de adultos mayores beneficiados</t>
  </si>
  <si>
    <t>03 - Adultos mayores reciben atención y protección integral en centros modelos, según el método SECARE</t>
  </si>
  <si>
    <t>Cantidad de adultos mayores que reciben servicios</t>
  </si>
  <si>
    <t>04 - Adultos mayores reciben atención y protección integral permanente, según el método SECARE</t>
  </si>
  <si>
    <t>15 - Gestión integrada del control y reducción de la demanda de drogas y administración de bienes incautados</t>
  </si>
  <si>
    <t>02 - Población participa en intervenciones de prevención y disminución del consumo de drogas</t>
  </si>
  <si>
    <t>Cantidad de personas intervenidas/sensibilizadas</t>
  </si>
  <si>
    <t>16 - Promoción y fomento de la ética en el sector público</t>
  </si>
  <si>
    <t>02 - Servidores públicos participan en actividades para el desarrollo y fomento en temas de ética y transparencia gubernamental.</t>
  </si>
  <si>
    <t>Número de actividades realizadas</t>
  </si>
  <si>
    <t>18 - Coordinación y fomento de las actividades culturales</t>
  </si>
  <si>
    <t>02 - Sociedad dominicana accede a eventos y festejos en conmemoración de jornadas patrióticas</t>
  </si>
  <si>
    <t>Cantidad de eventos y festejos patrios realizados</t>
  </si>
  <si>
    <t>19 - Coordinación e Implementación  de Intervenciones Estratégica</t>
  </si>
  <si>
    <t>02 - Población pobre y vulnerable recibe apoyo integral para el desarrollo de capacidades sociales, culturales y productivas.</t>
  </si>
  <si>
    <t>Cantidad de personas beneficiadas</t>
  </si>
  <si>
    <t>22 - Apoyo al desarrollo provincial</t>
  </si>
  <si>
    <t>02 - Comunidades reciben los beneficios de la ejecución de proyectos sociales de infraestructura para su desarrollo integral</t>
  </si>
  <si>
    <t>Cantidad de comunidades beneficiadas</t>
  </si>
  <si>
    <t>03 - Construcción de obras Comunitarias</t>
  </si>
  <si>
    <t>Cantidad de Obras comunitarias construidas</t>
  </si>
  <si>
    <t>23 - Promoción del desarrollo y fortalecimiento del sector marítimo y marino nacional</t>
  </si>
  <si>
    <t>Informes técnicos elaborados</t>
  </si>
  <si>
    <t>24 - Formulación de políticas para la mitigación y adaptación al cambio climático</t>
  </si>
  <si>
    <t>02 - Instituciones públicas y privadas reciben apoyo técnico para iniciativas de mitigación y adaptación al cambio climático</t>
  </si>
  <si>
    <t>Número de Iniciativas asistidas</t>
  </si>
  <si>
    <t>25 - Estrategia, comunicación , publicidad y prensa Gubernamental</t>
  </si>
  <si>
    <t>03 - Sociedad dominicana con información diaria de la ejecutorias la presidencia a través de los medios de comunicación tradicionales</t>
  </si>
  <si>
    <t>60 porciento de la sociedad con acceso a los medios de comunicación tradicionales sea informada de las actividades que realiza la presidencia de la republica</t>
  </si>
  <si>
    <t>04 - Autoridades reciben informes de análisis de información estratégica de medios de comunicación y estudios de campo</t>
  </si>
  <si>
    <t>Informe redactado según lineamientos y en el tiempo establecido</t>
  </si>
  <si>
    <t>05 - Sociedad y medios reciben servicios de comunicación estratégica gubernamental</t>
  </si>
  <si>
    <t>Cantidad de acciones gubernamentales difundidas</t>
  </si>
  <si>
    <t>41 - Prevención y Atención de la Tuberculosis</t>
  </si>
  <si>
    <t>03 - Pacientes TB con factores de baja adherencia acceden a soporte nutricional</t>
  </si>
  <si>
    <t>Número de pacientes TB reciben soporte nutricional</t>
  </si>
  <si>
    <t>45 - Programa Multisectorial de Reducción de Embarazo en Adolescentes</t>
  </si>
  <si>
    <t>02 - Jóvenes de hogares participantes reciben orientación en temas de salud sexual reproductiva integral y prevención de uniones tempranas para la reducción de embarazos en adolescentes</t>
  </si>
  <si>
    <t>Jóvenes orientados</t>
  </si>
  <si>
    <t>11 - Asistencia y prevención para seguridad ciudadana</t>
  </si>
  <si>
    <t>02 - Personas físicas y jurídicas con derechos de tenencia y porte de armas de fuego reguladas</t>
  </si>
  <si>
    <t>Armas de fuego reguladas</t>
  </si>
  <si>
    <t>03 - Negocios que comercializan armas de fuego controlados y regulados en sus operaciones</t>
  </si>
  <si>
    <t>Cantidad de negocios controlados y regulados</t>
  </si>
  <si>
    <t>09 - Ciudadanos y extranjeros que residen y/o visitan los municipios intervenidos, beneficiados a través de la Estrategia Integral de Seguridad Ciudadana</t>
  </si>
  <si>
    <t>Homicidios con armas de fuego registrados en los municipios intervenidos</t>
  </si>
  <si>
    <t>11 - Servicios de seguridad ciudadana y orden público</t>
  </si>
  <si>
    <t>02 - Zonas con Servicios de Patrullaje Preventivo/Proactivo</t>
  </si>
  <si>
    <t>Cantidad de zonas con servicios de patrullaje focalizado.</t>
  </si>
  <si>
    <t>03 - Ciudadanos Querellantes Reciben Atencion Policial</t>
  </si>
  <si>
    <t>Cantidad de denuncias resueltas</t>
  </si>
  <si>
    <t>04 - Zonas Turisticas con servicios de Patrullaje Preventivo/Proactivo</t>
  </si>
  <si>
    <t>Cantidad de zonas con servicios de seguridad turística</t>
  </si>
  <si>
    <t>12 - Servicios de control y regulación migratoria</t>
  </si>
  <si>
    <t>02 - Extranjeros Regularizados en Territorio Nacional</t>
  </si>
  <si>
    <t>Cantidad de extranjeros regulados</t>
  </si>
  <si>
    <t>03 - Nacionales y extranjeros autorizados a salir de y entrar hacia el territorio nacional</t>
  </si>
  <si>
    <t>04 - Extranjeros residentes con estatus migratorio regulado a través de las naturalizaciones</t>
  </si>
  <si>
    <t>Cantidad de personas naturalizadas</t>
  </si>
  <si>
    <t>12 - Servicios de ordenamiento y asistencia del transporte terreste</t>
  </si>
  <si>
    <t>02 - Zonas  con Tránsito Vehicular Viabilizados y Controlados</t>
  </si>
  <si>
    <t>Número de zonas controladas</t>
  </si>
  <si>
    <t>03 - Servicios de Investigacines de Accidentes de Tránsito</t>
  </si>
  <si>
    <t>Accidentes de tránsito registrados</t>
  </si>
  <si>
    <t>13 - Formación y cultura de la P.N</t>
  </si>
  <si>
    <t>02 - Miembros Policiales Reciben Capacitación y Entrenamiento</t>
  </si>
  <si>
    <t>Cantidad de miembros formados y entrenados</t>
  </si>
  <si>
    <t>14 - Investigación, formación y capacitación</t>
  </si>
  <si>
    <t>03 - Investigación y Estudios Migratorios</t>
  </si>
  <si>
    <t>Número de estudios e informes técnicos realizados</t>
  </si>
  <si>
    <t>04 - Sector público, ONGs, universidades y ciudadanía en general acceden a  investigación y estudios migratorios</t>
  </si>
  <si>
    <t>Número de usuarios únicos capacitados en materia migratoria</t>
  </si>
  <si>
    <t>14 - Servicios de salud, seguridad y bienestar social de la P.N</t>
  </si>
  <si>
    <t>02 - Miembros activos, pensionados, jubilados, familiares directos y ciudadanos civiles reciben Servicios de Salud (Hospital General Docente de la P.N.)</t>
  </si>
  <si>
    <t>Personas atendidas.</t>
  </si>
  <si>
    <t>03 - Miembros retirados con Servicios de Salud y Asistencia Social (DIRECCIÓN GENERAL DE LA RESERVA DE LA POLICÍA NACIONAL)</t>
  </si>
  <si>
    <t>Número de miembros retirados asistidos.</t>
  </si>
  <si>
    <t>04 - Miembros activos,en proceso de retiro,  jubilados, y pensionados que reciben Asistencia Social</t>
  </si>
  <si>
    <t>Servicios entregados a Miembros, P.N., en trámite de Pensión, Pensionados, Jubilados P.N. y sus Dependientes.</t>
  </si>
  <si>
    <t>50 - Reducción de Crímenes y Delitos que afectan a la Seguridad Ciudadana</t>
  </si>
  <si>
    <t>02 - Mesas Locales de Seguridad Ciudadana y Género en funcionamiento en cada municipio del Territorio Nacional.</t>
  </si>
  <si>
    <t>Porcentaje de mesas locales con Planes de Seguridad Ciudadana elaborados</t>
  </si>
  <si>
    <t>03 - Ciudadanos expuestos a violencia, crímenes y delitos que participan en las actividades de prevención.</t>
  </si>
  <si>
    <t>Porcentaje de barrios intervenidos</t>
  </si>
  <si>
    <t>03 - Municipios priorizados con servicio de patrullaje preventivo/proactivo</t>
  </si>
  <si>
    <t>Porcentaje de cuadrantes patrullados</t>
  </si>
  <si>
    <t>04 - Negocios de expendio bebidas alcohólicas inspeccionados para el cumplimiento de las leyes normativas vigentes</t>
  </si>
  <si>
    <t>Negocios de expendio de bebidas alcohólicas inspeccionados</t>
  </si>
  <si>
    <t>11 - Defensa aérea</t>
  </si>
  <si>
    <t>02 - Servicio de Protección para la Defensa Aérea</t>
  </si>
  <si>
    <t>Operativos realizado</t>
  </si>
  <si>
    <t>11 - Defensa nacional</t>
  </si>
  <si>
    <t>02 - Pesonas físicas y jurídicas reguladas para la prestación de servicios de seguridad y vigilancia privada</t>
  </si>
  <si>
    <t>Certificaciones de regulación emitidas</t>
  </si>
  <si>
    <t>03 - Servicios de seguridad portuaria</t>
  </si>
  <si>
    <t>Cant. de barcos inspeccionados a nivel nacional</t>
  </si>
  <si>
    <t>04 - Servicios de seguridad aeroportuaria</t>
  </si>
  <si>
    <t>Cantidad de inspecciones realizadas en los diferentes aeropuertos del pais.</t>
  </si>
  <si>
    <t>05 - Personas reciben servicios de seguridad y protección en el metro y teleférico de santo domingo</t>
  </si>
  <si>
    <t>Cantidad de personas que se benefician del servicio de seguridad</t>
  </si>
  <si>
    <t>06 - Zona fronteriza asegurada y controlada</t>
  </si>
  <si>
    <t>Cantidad de operativos realizados</t>
  </si>
  <si>
    <t>07 - Servicio de vigilancia y seguridad de las areas protegidas identificadas</t>
  </si>
  <si>
    <t>08 - Usuarios acceden a servicios de información cartográfica</t>
  </si>
  <si>
    <t>Cartografías emitidas y actualizadas</t>
  </si>
  <si>
    <t>11 - Defensa naval</t>
  </si>
  <si>
    <t>02 - Servicio de Protección para la Defensa Naval</t>
  </si>
  <si>
    <t>Operativos realizados</t>
  </si>
  <si>
    <t>03 - Dragado y Limpieza de Antepuertos, Puertos, Rios y Presas</t>
  </si>
  <si>
    <t>04 - Instituciones y Personas que se Dedican a la Pesca, Reguladas y Asesorada</t>
  </si>
  <si>
    <t>Inspecciones realizadas.</t>
  </si>
  <si>
    <t>11 - Defensa terrestre</t>
  </si>
  <si>
    <t>02 - Servicio de protección para la Defensa Terrestre</t>
  </si>
  <si>
    <t>12 - Servicios de salud y asistencia social</t>
  </si>
  <si>
    <t>02 - Civiles y militares reciben servicios de salud</t>
  </si>
  <si>
    <t>No. de personas atendidas</t>
  </si>
  <si>
    <t>03 - Habitantes en la zona fronteriza reciben apoyo para la producción agropecuaria</t>
  </si>
  <si>
    <t>04 - Militares y sus dependientes directos acceden a planes de beneficios sociales</t>
  </si>
  <si>
    <t>Cantidad de militares y dependientes beneficiados</t>
  </si>
  <si>
    <t>13 - Educación y capacitación militar</t>
  </si>
  <si>
    <t>02 - Civiles y militares reciben capacitación en seguridad y defensa nacional y geopolítica</t>
  </si>
  <si>
    <t>Estudiantes activos</t>
  </si>
  <si>
    <t>03 - Civiles y militares reciben capacitación en derechos humanos y derecho internacional humanitario</t>
  </si>
  <si>
    <t>05 - Estudiantes de educación media reciben los  programas de formación ciudadana fundamentados en la metodología de instrucción militar</t>
  </si>
  <si>
    <t>Número de estudiantes activos que reciben adiestramiento</t>
  </si>
  <si>
    <t>13 - Servicio de salud</t>
  </si>
  <si>
    <t>02 - Civiles y militares reciben servicios de salud (HOSPITAL MILITAR FAD DR. RAMÓN DE LARA)</t>
  </si>
  <si>
    <t>Personas atendidas</t>
  </si>
  <si>
    <t>13 - Servicios de salud</t>
  </si>
  <si>
    <t>02 - Civiles y militares reciben servicios de salud (ARMADA DE LA REPÚBLICA DOMINICANA)</t>
  </si>
  <si>
    <t>ENERO-MARZO</t>
  </si>
  <si>
    <t>COMPROMISO</t>
  </si>
  <si>
    <t>(Capítulo - Subcapítulo - Unidad Ejecutora - Programa)</t>
  </si>
  <si>
    <t>0101 - SENADO DE LA REPUBLICA</t>
  </si>
  <si>
    <t>01 - CÁMARA  DE SENADORES</t>
  </si>
  <si>
    <t>0001 - SENADO DE LA REPÚBLICA DOMINICANA</t>
  </si>
  <si>
    <t>11 - Representación, fiscalización y gestión legislativa</t>
  </si>
  <si>
    <t>98 - Administración de Contribuciones Especiales</t>
  </si>
  <si>
    <t>0102 - CAMARA DE DIPUTADOS</t>
  </si>
  <si>
    <t>01 - CAMARA DE DIPUTADOS</t>
  </si>
  <si>
    <t>0001 - CÁMARA DE DIPUTADOS</t>
  </si>
  <si>
    <t>0201 - PRESIDENCIA DE LA REPUBLICA</t>
  </si>
  <si>
    <t>01 - MINISTERIO ADMINISTRATIVO DE LA PRESIDENCIA</t>
  </si>
  <si>
    <t>0001 - SECRETARIADO ADMINISTRATIVO DE LA PRESIDENCIA</t>
  </si>
  <si>
    <t>01 - ACTIVIDADES CENTRALES</t>
  </si>
  <si>
    <t>11 - Fondo a Cargo del Poder Ejecutivo</t>
  </si>
  <si>
    <t>99 - Administración de Activos, Pasivos y Transferencias</t>
  </si>
  <si>
    <t>0005 - GOBERNACIÓN  DEL EDIFICIO GUBERNAMENTAL JUAN PABLO DUARTE</t>
  </si>
  <si>
    <t>0009 - COMISIÓN PRESIDENCIAL DE APOYO AL DESARROLLO PROVINCIAL</t>
  </si>
  <si>
    <t>22 - Apoyo al Desarrollo Provincial</t>
  </si>
  <si>
    <t>0010 - CONSEJO NACIONAL PARA EL CAMBIO CLIMATICO Y MECANISMO DE DESARROLLO LIMPIO</t>
  </si>
  <si>
    <t>0012 - CONSEJO NACIONAL DE DROGAS</t>
  </si>
  <si>
    <t>0014 - OFICINA DE CUSTODIA Y ADM. DE LOS BIENES INCAUTADOS Y DECOMISADOS</t>
  </si>
  <si>
    <t>0018 - COMISIÓN PERMANENTE DE EFEMÉRIDES PATRIA</t>
  </si>
  <si>
    <t>18 - Coordinacion y Fomento de las Actividades Culturales</t>
  </si>
  <si>
    <t>0024 - AUTORIDAD NACIONAL DE ASUNTOS MARITIMOS (ANAMAR)</t>
  </si>
  <si>
    <t>0029 - VICE PRESIDENCIA DE LA REPUBLICA</t>
  </si>
  <si>
    <t>0031 - DIRECCION DE PRENSA DEL PRESIDENTE</t>
  </si>
  <si>
    <t>25 - Dirección de Comunicación y Publicidad</t>
  </si>
  <si>
    <t>0032 - DIRECCION DE ESTRATEGIA Y COMUNICACION GUBERNAMENTAL</t>
  </si>
  <si>
    <t>02 - GABINETE DE LA POLITICA SOCIAL</t>
  </si>
  <si>
    <t>12 - Proteccion Social</t>
  </si>
  <si>
    <t>0002 - COMUNIDAD DIGNA CONTRA LA POBREZA</t>
  </si>
  <si>
    <t>13 - Desarrollo Social Comunitario</t>
  </si>
  <si>
    <t>0003 - PLAN PRESIDENCIAL CONTRA LA POBREZA</t>
  </si>
  <si>
    <t>14 - Asistencia Social Integral</t>
  </si>
  <si>
    <t>0004 - COMISIÓN PRESIDENCIAL DE APOYO AL DESARROLLO BARRIAL</t>
  </si>
  <si>
    <t>0007 - PROGRESANDO CON SOLIDARIDAD</t>
  </si>
  <si>
    <t>41 - Prevención y atención de la tuberculosis</t>
  </si>
  <si>
    <t>0008 - ADMINISTRADORA DE SUBSIDIOS SOCIALES</t>
  </si>
  <si>
    <t>0009 - SISTEMA ÚNICO DE BENEFICIARIOS</t>
  </si>
  <si>
    <t>0014 - COMEDORES ECONOMICOS DEL ESTADO</t>
  </si>
  <si>
    <t>0015 - DIRECCIÓN GENERAL DE DESARROLLO DE LA COMUNIDAD</t>
  </si>
  <si>
    <t>0016 - DIRECCION GENERAL DE DESARROLLO FRONTERIZO</t>
  </si>
  <si>
    <t>04 - CONTRALORIA GENERAL DE LA REPUBLICA</t>
  </si>
  <si>
    <t>0001 - CONTRALORÍA GENERAL DE LA REPÚBLICA</t>
  </si>
  <si>
    <t>11 - Control Fiscal</t>
  </si>
  <si>
    <t>06 - MINISTERIO DE LA PRESIDENCIA</t>
  </si>
  <si>
    <t>0001 - MINISTERIO DE LA PRESIDENCIA</t>
  </si>
  <si>
    <t>14 - Fomento del Sector Inmobiliario del Estado</t>
  </si>
  <si>
    <t>0004 - SERVICIO INTEGRAL DE EMERGENCIAS</t>
  </si>
  <si>
    <t>12 - Servicio Integral de Emergencias</t>
  </si>
  <si>
    <t>0005 - DESARROLLO TERRITORIAL Y DE COMUNIDADES</t>
  </si>
  <si>
    <t>18 - Desarrollo territorial y de comunidades</t>
  </si>
  <si>
    <t>0006 - CENTRO DE OPERACIONES DE EMERGENCIAS (COE)</t>
  </si>
  <si>
    <t>0008 - DIRECCIÓN GENERAL DE ÉTICA E INTEGRIDAD GUBERNAMENTAL</t>
  </si>
  <si>
    <t>0009 - DIRECCIÓN GENERAL DE PROYECTOS ESTRATÉGICOS Y ESPECIALES DE LA PRESIDENCIA DE LA REPÚBLICA (PROPEEP)</t>
  </si>
  <si>
    <t>0010 - UNIDAD TECNICA EJECUTORA DE TITULACION DE TERRENOS DEL ESTADO</t>
  </si>
  <si>
    <t>0202 - MINISTERIO DE  INTERIOR Y POLICIA</t>
  </si>
  <si>
    <t>01 - MINISTERIO DE INTERIOR Y POLICIA</t>
  </si>
  <si>
    <t>50 - Reducción de crímenes y delitos que afectan a la seguridad ciudadana</t>
  </si>
  <si>
    <t>0002 - DIRECCIÓN GENERAL DE MIGRACIÓN</t>
  </si>
  <si>
    <t>0003 - INSTITUTO NACIONAL DE MIGRACIÓN</t>
  </si>
  <si>
    <t>0004 - CUERPO DE BOMBEROS DE SANTO DOMINGO, DISTRITO NACIONAL</t>
  </si>
  <si>
    <t>13 - Atencion de Emergencia a Ciudadanos</t>
  </si>
  <si>
    <t>0005 - CUERPO DE BOMBEROS SANTO DOMINGO NORTE</t>
  </si>
  <si>
    <t>0006 - CUERPO DE BOMBEROS SANTO DOMINGO ESTE</t>
  </si>
  <si>
    <t>0007 - CUERPO DE BOMBEROS DE SANTO DOMINGO DE BOCA CHICA</t>
  </si>
  <si>
    <t>0008 - CUERPO DE BOMBEROS DE SANTO DOMINGO DE LOS ALCARRIZOS</t>
  </si>
  <si>
    <t>0009 - CUERPO DE BOMBEROS DE SANTO DOMINGO DE PEDRO BRAND</t>
  </si>
  <si>
    <t>0010 - CUERPO DE BOMBEROS DE SANTO DOMINGO OESTE</t>
  </si>
  <si>
    <t>02 - POLICIA NACIONAL</t>
  </si>
  <si>
    <t>0001 - POLICIA NACIONAL</t>
  </si>
  <si>
    <t>11 - Servicios de Seguridad Ciudadana y Orden Publico</t>
  </si>
  <si>
    <t>0004 - DIRECCION CENTRAL  DE  POLICIA DE TURISMO</t>
  </si>
  <si>
    <t>0005 - DIRECCION GENERAL DE SEGURIDAD DE TRANSITO Y TRANSPORTE TERRESTRE (DIGESETT)</t>
  </si>
  <si>
    <t>0007 - DIRECCION GENERAL DE LA RESERVA DE LA POLICIA NACIONAL</t>
  </si>
  <si>
    <t>0008 - HOSPITAL GENERAL DOCENTE DE LA POLICIA NACIONAL</t>
  </si>
  <si>
    <t>0009 - COMITÉ DE RETIRO DE LA POLICIA NACIONAL</t>
  </si>
  <si>
    <t>01 - MINISTERIO DE DEFENSA</t>
  </si>
  <si>
    <t>0001 - MINISTERIO DE DEFENSA</t>
  </si>
  <si>
    <t>0002 - DIRECCIÓN GENERAL DE ESCUELAS VOCACIONALES</t>
  </si>
  <si>
    <t>13 - Educación y Capacitacion Militar</t>
  </si>
  <si>
    <t>0003 - FOMENTO Y PRODUCCIÓN CUNARÍA</t>
  </si>
  <si>
    <t>0004 - INSTITUTO DE SEGURIDAD SOCIAL DE LAS FUERZAS ARMADAS</t>
  </si>
  <si>
    <t>0005 - HOSPITAL CENTRAL FUERZAS  ARMADAS</t>
  </si>
  <si>
    <t>0006 - INSTITUTO CARTOGRÁFICO MILITAR DE LAS FUERZAS ARMADAS</t>
  </si>
  <si>
    <t>11 - Defensa Nacional</t>
  </si>
  <si>
    <t>0007 - ESC DE GRAD.DE COM.Y ESTADO MAYOR CONJ.'GRAL DE DIV. GREGORIO LUPERON'</t>
  </si>
  <si>
    <t>0008 - CÍRCULO DEPORTIVO DE LAS FUERZAS ARMADAS Y LA POLICIA NACIONAL</t>
  </si>
  <si>
    <t>0009 - INSTITUTO MILITAR DE LOS DERECHOS HUMANOS</t>
  </si>
  <si>
    <t>0010 - 'ESCUELA DE GRADUADOS DE ALTOS ESTUDIOS ESTRATÉGICOS' (EGAEE)</t>
  </si>
  <si>
    <t>0011 - COMISION PERMANENTE PARA LA REFORMA Y MODERNIZACIÓN DE LAS  FF.AA Y P.N.</t>
  </si>
  <si>
    <t>0012 - CUERPO ESPECIALIZADO DE SEGURIDAD FRONTERIZA TERRESTRE</t>
  </si>
  <si>
    <t>0014 - DIRECCION GENERAL DE LA RESERVA DE LAS FUERZAS ARMADAS Y POLICIA NACIONAL</t>
  </si>
  <si>
    <t>0015 - CUERPOS ESPECIALIZADOS DE SEGURIDAD PORTUARIA</t>
  </si>
  <si>
    <t>0017 - SERVICIO MILITAR VOLUNTARIO</t>
  </si>
  <si>
    <t>0019 - SUPERINTENDENCIA DE VIGILANCIA Y SEGURIDAD PRIVADA</t>
  </si>
  <si>
    <t>0020 - CUERPO ESPECIALIZADO PARA LA SEGURIDAD DEL METRO DE SANTO DOMINGO</t>
  </si>
  <si>
    <t>0026 - Cuerpo Especializado de Seguridad Aeroportuaria y de Aviación Civil (CESAC)</t>
  </si>
  <si>
    <t>0027 - DIRECCIÓN GENERAL DEL PLAN SOCIAL DEL MINISTERIO DE DEFENSA</t>
  </si>
  <si>
    <t>0028 - INSTITUTO SUPERIOR PARA LA DEFENSA ' GENERAL JUAN PABLO DUARTE DIEZ' INSUDE.</t>
  </si>
  <si>
    <t>0030 - SERVICIO NACIONAL DE PROTECCION AMBIENTAL</t>
  </si>
  <si>
    <t>0031 - DIRECCIÓN GENERAL DE LA INDUSTRIA MILITAR DE LAS FUERZAS ARMADAS</t>
  </si>
  <si>
    <t>02 - EJERCITO DE LA  REPUBLICA DOMINICANA</t>
  </si>
  <si>
    <t>0001 - EJERCITO DE LA REPUBLICA DOMINICANA</t>
  </si>
  <si>
    <t>11 - Defensa Terrestre</t>
  </si>
  <si>
    <t>0002 - ACADEMIA MILITAR BATALLA DE LA CARRERA</t>
  </si>
  <si>
    <t>12 - Educación  y capacitación militar</t>
  </si>
  <si>
    <t>0003 - ESCUELA DE GRADUADOS DE ESTUDIOS MILITARES DEL EJÉRCITO DE REP. DOM.</t>
  </si>
  <si>
    <t>03 - ARMADA DE LA REPUBLICA DOMINICANA</t>
  </si>
  <si>
    <t>0001 - ARMADA DE LA REPUBLICA DOMINICANA</t>
  </si>
  <si>
    <t>11 - Defensa Naval</t>
  </si>
  <si>
    <t>12 - Educación y capacitación naval</t>
  </si>
  <si>
    <t>13 - Servicios de Salud</t>
  </si>
  <si>
    <t>0002 - DIRECCIÓN GENERAL DE DRAGAS, PRESAS Y BALIZAMIENTO, M.G</t>
  </si>
  <si>
    <t>0003 - SERVICIOS DE PESCA</t>
  </si>
  <si>
    <t>04 - FUERZA AEREA DE LA  REPUBLICA DOMINICANA</t>
  </si>
  <si>
    <t>0001 - FUERZA AEREA DE LA  REPUBLICA DOMINICANA</t>
  </si>
  <si>
    <t>0002 - HOSPITAL MILITAR FAD DR RAMON DE LARA</t>
  </si>
  <si>
    <t>0003 - FORMACION Y CAPACITACION TECNICO PROFESIONAL (IMESA)</t>
  </si>
  <si>
    <t>12 - Educacion y Capacitacion MIlitar</t>
  </si>
  <si>
    <t>01 - MINISTERIO DE RELACIONES EXTERIORES</t>
  </si>
  <si>
    <t>0001 - MINISTERIO DE RELACIONES EXTERIORES</t>
  </si>
  <si>
    <t>11 - Aplicación de política exterior y fomento de las relaciones comerciales</t>
  </si>
  <si>
    <t>0002 - DIRECCIÓN GENERAL DE PASAPORTES</t>
  </si>
  <si>
    <t>12 - Expedición, renovación y control de pasaportes</t>
  </si>
  <si>
    <t>0003 - INSTITUTO DE EDUCACION SUPERIOR</t>
  </si>
  <si>
    <t>13 - Desarrollo y fortalecimiento de las capacidades en el ámbito diplomático consular y comercial</t>
  </si>
  <si>
    <t>0004 - CONSEJO NACIONAL DE FRONTERAS</t>
  </si>
  <si>
    <t>14 - Promoción del desarrollo social y económico de los pueblos fronterizos</t>
  </si>
  <si>
    <t>0005 - COMISION NACIONAL DE NEGOCIACIONES  COMERCIALES (CNNC)</t>
  </si>
  <si>
    <t>01 - MINISTERIO DE HACIENDA</t>
  </si>
  <si>
    <t>0001 - MINISTERIO DE HACIENDA</t>
  </si>
  <si>
    <t>19 - MODERNIZACION DE LA ADMINISTRACION FINANCIERA</t>
  </si>
  <si>
    <t>0002 - DIRECCION NACIONAL DE CATASTRO</t>
  </si>
  <si>
    <t>12 - Catastro de bienes inmuebles a nivel nacional</t>
  </si>
  <si>
    <t>0003 - ADMINISTRACION GENERAL DE BIENES NACIONALES</t>
  </si>
  <si>
    <t>13 - Administración general de Bienes Nacionales</t>
  </si>
  <si>
    <t>0004 - DIRECCIÓN GENERAL DE CONTRATACIONES PÚBLICAS</t>
  </si>
  <si>
    <t>14 - Regulación, supervisión y fomento de las Compras Públicas</t>
  </si>
  <si>
    <t>0005 - DIRECCION GENERAL DE POLITICA Y LEGISLACION TRIBUTARIA</t>
  </si>
  <si>
    <t>15 - Formulación de políticas tributaria y gestión de las exoneraciones</t>
  </si>
  <si>
    <t>0006 - CENTRO DE CAPACITACIÓN EN POLITICA Y GESTION FISCAL</t>
  </si>
  <si>
    <t>16 - Desarrollo y fortalecimiento de las capacidades en finanzas públicas</t>
  </si>
  <si>
    <t>0007 - PROGRAMA DE ADMINISTRACION FINANCIERA INTEGRADA</t>
  </si>
  <si>
    <t>0008 - TESORERIA NACIONAL</t>
  </si>
  <si>
    <t>11 - Administracion de las Operaciones del Tesoro</t>
  </si>
  <si>
    <t>0009 - DIRECCIÓN GENERAL DE CONTABILIDAD GUBERNAMENTAL</t>
  </si>
  <si>
    <t>17 - SERVICIOS DE CONTABILIDAD GUBERNAMENTAL</t>
  </si>
  <si>
    <t>0010 - DIRECCIÓN GENERAL  DE PRESUPUESTO</t>
  </si>
  <si>
    <t>20 - Gestión del Sistema Presupuestario Dominicano</t>
  </si>
  <si>
    <t>0011 - DIRECCIÓN GENERAL DE CRÉDITO PÚBLICO</t>
  </si>
  <si>
    <t>18 - Adminstración de Crédito Público</t>
  </si>
  <si>
    <t>0012 - DIRECCIÓN GENERAL DE JUBILACIONES Y PENSIONES A CARGO DEL ESTADO</t>
  </si>
  <si>
    <t>21 - Administracion de Pensiones y Jubilaciones</t>
  </si>
  <si>
    <t>01 - MINISTERIO DE EDUCACION</t>
  </si>
  <si>
    <t>11 - SERVICIOS TECNICOS PEDAGOGICOS</t>
  </si>
  <si>
    <t>15 - Servicios de educación para adolescentes, jóvenes y adultos 14 años o más</t>
  </si>
  <si>
    <t>17 - Instalaciones escolares seguras, inclusivas y sostenibles</t>
  </si>
  <si>
    <t>0002 - OFICINA DE COOPERACIÓN INTERNACIONAL (OCI)</t>
  </si>
  <si>
    <t>0004 - INSTITUTO NACIONAL DE EDUCACIÓN FISICA</t>
  </si>
  <si>
    <t>0005 - INSTITUTO NACIONAL DE BIENESTAR MAGISTERIAL</t>
  </si>
  <si>
    <t>20 - Gestión y coordinación de los servicios de bienestar magisterial</t>
  </si>
  <si>
    <t>0006 - INSTITUTO DOM. DE EVALUACIÓN E INVESTIGACIÓN DE LA CALIDAD EDUCATIVA</t>
  </si>
  <si>
    <t>0007 - INSTITUTO NACIONAL DE FORMACIÓN Y CAPACITACIÓN MAGISTERIAL</t>
  </si>
  <si>
    <t>0010 - Instituto Nacional de Bienestar Estudiantil (INABIE)</t>
  </si>
  <si>
    <t>16 - Servicios de Bienestar Estudiantil</t>
  </si>
  <si>
    <t>01 - MINISTERIO DE SALUD PUBLICA Y ASISTENCIA SOCIAL</t>
  </si>
  <si>
    <t>0001 - MINISTERIO DE SALUD PÚBLICA Y ASISTENCIA SOCIAL</t>
  </si>
  <si>
    <t>22 - Calidad de vida e inclusión social de niños con discapacidad intelectual (CAID)</t>
  </si>
  <si>
    <t>42 - Prevención, diagnóstico y tratamiento VIH/SIDA</t>
  </si>
  <si>
    <t>43 - Detección oportuna y atención al cáncer</t>
  </si>
  <si>
    <t>0007 - CONSEJO NACIONAL PARA EL VIH SIDA</t>
  </si>
  <si>
    <t>0017 - PROGRAMA DE MEDICAMENTOS ESENCIALES</t>
  </si>
  <si>
    <t>18 - PROVISION DE MEDICAMENTOS, INSUMOS SANITARIOS Y REACTIVOS DE LABORATORIO</t>
  </si>
  <si>
    <t>0031 - CENTRO DE ATENCION INTEGRAL PARA LA DISCAPACIDAD (CAID)</t>
  </si>
  <si>
    <t>01 - MINISTERIO DE DEPORTES Y RECREACIÓN</t>
  </si>
  <si>
    <t>11 - Construcción, reparación y mantenimiento de instalaciones deportivas</t>
  </si>
  <si>
    <t>12 - Apoyo y supervisión al  deporte federado y alto rendimiento</t>
  </si>
  <si>
    <t>13 - Formación ,capacitación y asistencia técnica deportiva</t>
  </si>
  <si>
    <t>14 - Fomento del deporte escolar y universitario</t>
  </si>
  <si>
    <t>15 - Fomento de la recreación, la actividad física  y el deporte de tiempo libre</t>
  </si>
  <si>
    <t>0002 - COMISIÓN HÍPICA NACIONAL</t>
  </si>
  <si>
    <t>01 - MINISTERIO DE TRABAJO</t>
  </si>
  <si>
    <t>0001 - MINISTERIO DE TRABAJO</t>
  </si>
  <si>
    <t>12 - Regulación de las Relaciones Laborales</t>
  </si>
  <si>
    <t>13 - Igualdad de Oportunidades  y No Discriminación</t>
  </si>
  <si>
    <t>21 - Aumento del empleo</t>
  </si>
  <si>
    <t>01 - MINISTERIO DE AGRICULTURA</t>
  </si>
  <si>
    <t>03 - Actividades comunes a los programas 11 y 14</t>
  </si>
  <si>
    <t>11 - Fomento de la Producción Agrícola</t>
  </si>
  <si>
    <t>12 - Transferencia de tecnologías agropecuarias</t>
  </si>
  <si>
    <t>13 - SANIDAD ANIMAL, ASISTENCIA TECNICA Y FOMENTO PECUARIO</t>
  </si>
  <si>
    <t>14 - Inocuidad agroalimentaria y sanidad vegetal</t>
  </si>
  <si>
    <t>0002 - DIRECCION GENERAL DE GANADERIA</t>
  </si>
  <si>
    <t>18 - Prevención y control de enfermedades bovinas</t>
  </si>
  <si>
    <t>19 - Fomento y desarrollo de la productividad de los sistemas de producción de leche bovina</t>
  </si>
  <si>
    <t>0003 - OFICINA DE TRATADOS COMERCIALES AGRICOLAS</t>
  </si>
  <si>
    <t>0005 - DIRECCION EJECUTIVA DE LA COMISION DE FOMENTO A LA TECNIFICACION DEL SISTEMA NACIONAL DE RIEGO</t>
  </si>
  <si>
    <t>0211 - MINISTERIO DE OBRAS PUBLICAS Y COMUNICACIONES</t>
  </si>
  <si>
    <t>01 - MINISTERIO DE OBRAS PUBLICAS Y COMUNICACIONES</t>
  </si>
  <si>
    <t>0001 - MINISTERIO DE OBRAS PÚBLICAS Y COMUNICACIONES</t>
  </si>
  <si>
    <t>11 - Desarrollo de la infraestructura física de calles y avenidas</t>
  </si>
  <si>
    <t>12 - Mantenimiento, seguridad y asistencia vial</t>
  </si>
  <si>
    <t>13 - Desarrollo en la infraestructura física de carreteras</t>
  </si>
  <si>
    <t>14 - Desarrollo en la infraestructura física de caminos vecinales</t>
  </si>
  <si>
    <t>15 - Desarrollo en la infraestructura física de puentes</t>
  </si>
  <si>
    <t>16 - Reconstrucción y rehabilitación de obras hidráulicas y de drenaje</t>
  </si>
  <si>
    <t>17 - Desarrollo en la infraestructura física de edificaciones para los servicios sociales</t>
  </si>
  <si>
    <t>18 - Desarrollo en la infraestructura física de muelles y puertos</t>
  </si>
  <si>
    <t>19 - Gestión del sistema de peajes</t>
  </si>
  <si>
    <t>20 - Reducción de vulnerabilidades en infraestructura ante la ocurrencia de desastres naturales</t>
  </si>
  <si>
    <t>0002 - DIRECCION GENERAL DE EMBELLECIMIENTO DE CARRETERAS Y AVENIDAS DE CIRCUNV.</t>
  </si>
  <si>
    <t>22 - Embellecimiento de avenidas y carreteras</t>
  </si>
  <si>
    <t>0003 - OFICINA PARA EL REORDENAMIENTO DEL TRANSPORTE</t>
  </si>
  <si>
    <t>23 - Acceso y uso adecuado del servicio de transporte</t>
  </si>
  <si>
    <t>0004 - OFICINA METROPOLITANA DE SERVICIOS DE AUTOBUSES</t>
  </si>
  <si>
    <t>0006 - OFICINA NAC. DE EVALUACIÓN SÍSMICA Y VULNERABILIDAD DE INFRAESTRUCTURA</t>
  </si>
  <si>
    <t>0009 - OFICINA NACIONAL DE METEOROLOGÍA</t>
  </si>
  <si>
    <t>24 - Investigación e información meteorológica</t>
  </si>
  <si>
    <t>0010 - COMISIÓN PRESIDENCIAL PARA LA MODERNIZACIÓN Y SEGURIDAD PORTUARIAS</t>
  </si>
  <si>
    <t>25 - Promoción para la modernización y seguridad portuaria</t>
  </si>
  <si>
    <t>01 - MINISTERIO DE INDUSTRIA, COMERCIO Y MIPYMES (MICM)</t>
  </si>
  <si>
    <t>0001 - MINISTERIO DE INDUSTRIA, COMERCIO y MIPYMES (MICM)</t>
  </si>
  <si>
    <t>11 - Fomento y desarrollo de la productividad y competitividad del sector industrial</t>
  </si>
  <si>
    <t>17 - Supervición, Regulación y Fomento del Comercio</t>
  </si>
  <si>
    <t>18 - Fomento y desarrollo de la micro, pequeña y mediana empresa</t>
  </si>
  <si>
    <t>19 - Fortalecimiento del sistema dominicano de la calidad.</t>
  </si>
  <si>
    <t>0007 - INDUSTRIA NACIONAL DE LA AGUJA</t>
  </si>
  <si>
    <t>16 - Fomento y desarrollo de la industria de la confección téxtil</t>
  </si>
  <si>
    <t>0008 - OFICINA NACIONAL DE DERECHO DE AUTOR</t>
  </si>
  <si>
    <t>0009 - DIRECCION DE FOMENTO Y DESARROLLO DE LA ARTESANIA NACIONAL (FODEARTE)</t>
  </si>
  <si>
    <t>0010 - CONSEJO DE COORDINACIÓN DE LA ZONA ESPECIAL DE DESARROLLO FRONTERIZO (CCDF)</t>
  </si>
  <si>
    <t>01 - MINISTERIO DE TURISMO</t>
  </si>
  <si>
    <t>0001 - MINISTERIO DE TURISMO</t>
  </si>
  <si>
    <t>11 - FOMENTO Y PROMOCION TURISTICA</t>
  </si>
  <si>
    <t>12 - Supervisión y Regulación de los Servicios Turísticos</t>
  </si>
  <si>
    <t>0002 - COMITE EJECUTOR DE INFRAESTRUCTA EN ZONAS TURISTICAS (CEIZTUR)</t>
  </si>
  <si>
    <t>13 - Fomento y desarrollo de infraestructuras turísticas</t>
  </si>
  <si>
    <t>0214 - PROCURADURÍA GENERAL DE LA REPUBLICA</t>
  </si>
  <si>
    <t>01 - PROCURADURIA GENERAL DE LA REPUBLICA</t>
  </si>
  <si>
    <t>0001 - PROCURADURIA GENERAL DE LA REPUBLICA DOMINICANA</t>
  </si>
  <si>
    <t>11 - Representación y defensa del interés público social</t>
  </si>
  <si>
    <t>12 - Coordinacion y Funcionamiento del Sistema Penitenciario Dominicano</t>
  </si>
  <si>
    <t>13 - Gestión de los Servicios Periciales e Investigación Forense</t>
  </si>
  <si>
    <t>01 - MINISTERIO DE LA  MUJER</t>
  </si>
  <si>
    <t>11 - Coordinación intersectorial</t>
  </si>
  <si>
    <t>12 - Fomento y promoción de la perspectiva de género en la educación y capacitación</t>
  </si>
  <si>
    <t>13 - Prevención y atención a la violencia contra la mujer e intrafamiliar</t>
  </si>
  <si>
    <t>15 - Promoción de los derechos integrales de la mujer</t>
  </si>
  <si>
    <t>01 - MINISTERIO DE CULTURA</t>
  </si>
  <si>
    <t>0001 - MINISTERIO DE CULTURA</t>
  </si>
  <si>
    <t>11 - Conservación, restauración, salvaguarda patrimonio cultura material e inmaterial</t>
  </si>
  <si>
    <t>12 - Difusión Patrimonio Cultural  [material e inmaterial]</t>
  </si>
  <si>
    <t>13 - Fomento y Desarrollo de la Cultura</t>
  </si>
  <si>
    <t>0002 - ORQUESTA SINFÓNICA NACIONAL</t>
  </si>
  <si>
    <t>0003 - BIBLIOTECA NACIONAL PEDRO HENRÍQUEZ UREÑA</t>
  </si>
  <si>
    <t>0005 - DIRECCIÓN GENERAL DE BELLAS ARTES</t>
  </si>
  <si>
    <t>01 - MINISTERIO DE LA JUVENTUD</t>
  </si>
  <si>
    <t>0001 - MINISTERIO DE LA JUVENTUD</t>
  </si>
  <si>
    <t>11 - Desarrollo integral de la juventud</t>
  </si>
  <si>
    <t>01 - MINISTERIO DE MEDIO AMBIENTE Y REC. NAT.</t>
  </si>
  <si>
    <t>0001 - MINISTERIO  DE MEDIO AMBIENTE Y RECURSOS NATURALES</t>
  </si>
  <si>
    <t>03 - Actividades comunes a los programas 11-15</t>
  </si>
  <si>
    <t>11 - Conservación de la biodiversidad</t>
  </si>
  <si>
    <t>12 - Manejo sostenible de los recursos forestales</t>
  </si>
  <si>
    <t>13 - Manejo sostenible de recursos no renovables, de los suelos y las aguas</t>
  </si>
  <si>
    <t>14 - Gestión sostenible de los recursos costeros y marinos</t>
  </si>
  <si>
    <t>15 - Prevención y control de la calidad ambiental</t>
  </si>
  <si>
    <t>16 - Generación de conocimiento y creación de competencias en gestión del medio ambiente y recursos naturales</t>
  </si>
  <si>
    <t>0007 - UNIDAD TÉCNICA EJECUTORA DE PROYECTOS DE DESARROLLO AGROFORESTAL</t>
  </si>
  <si>
    <t>01 - MINISTERIO DE EDUCACION SUPERIOR CIENCIA Y TECNOLOGIA</t>
  </si>
  <si>
    <t>0001 - MINISTERIO DE EDUCACION SUPERIOR, CIENCIA Y TECNOLOGIA</t>
  </si>
  <si>
    <t>11 - Fomento y Desarrollo de la Educación Superior</t>
  </si>
  <si>
    <t>12 - Fomento y desarrollo de la ciencia y la tecnología</t>
  </si>
  <si>
    <t>0002 - INSTITUTO TECNOLÓGICO DE LAS AMÉRICAS</t>
  </si>
  <si>
    <t>0003 - INSTITUTO TECNOLÓGICO SUPERIOR COMUNITARIO</t>
  </si>
  <si>
    <t>0004 - COMISIÓN INTERNACIONAL ASESORA CIENCIA Y TECNOLOGÍA</t>
  </si>
  <si>
    <t>0220 - MINISTERIO DE ECONOMIA, PLANIFICACION Y DESARROLLO</t>
  </si>
  <si>
    <t>01 - MINISTERIO DE ECONOMIA, PLANIFICACION Y DESARROLLO</t>
  </si>
  <si>
    <t>13 - Análisis de estudios económicos y sociales</t>
  </si>
  <si>
    <t>14 - Planificacion Economica y Social</t>
  </si>
  <si>
    <t>16 - Coordinación de la cooperación internacional</t>
  </si>
  <si>
    <t>0005 - DIRECCIÓN GENERAL DE COOPERACIÓN MULTILATERAL</t>
  </si>
  <si>
    <t>0009 - OFICINA NACIONAL DE ESTADÍSTICAS</t>
  </si>
  <si>
    <t>12 - Generación de estadísticas nacionales</t>
  </si>
  <si>
    <t>0017 - GOBERNACION DEL EDIFICIO DE OFICINAS GUBERNAMENTALES</t>
  </si>
  <si>
    <t>0221 - MINISTERIO DE ADMINISTRACION PUBLICA</t>
  </si>
  <si>
    <t>01 - MINISTERIO DE ADMINISTRACION PUBLICA (MAP)</t>
  </si>
  <si>
    <t>0001 - MINISTERIO DE ADMINISTRACIÓN PÚBLICA</t>
  </si>
  <si>
    <t>11 - PROFESIONALIZACION DE LA FUNCION PUBLICA</t>
  </si>
  <si>
    <t>0002 - INSTITUTO NACIONAL DE ADMINISTRACION PUBLICA</t>
  </si>
  <si>
    <t>17 - Formación y capacitación de servidores de la administración pública</t>
  </si>
  <si>
    <t>0003 - OFICINA GUBERNAMENTAL DE TECNOLOGIA DE LA INFORMACION Y LA COMUNICACION (OGTIC)</t>
  </si>
  <si>
    <t>18 - Programación e Implementación del Gobierno electrónico y Atención Ciudadana</t>
  </si>
  <si>
    <t>01 - MINISTERIO DE ENERGIA Y MINAS</t>
  </si>
  <si>
    <t>0001 - MINISTERIO DE ENERGIA Y MINAS</t>
  </si>
  <si>
    <t>11 - Regulación, fiscalización y desarrollo de la minería metálica, no metálica y mape</t>
  </si>
  <si>
    <t>12 - Regulación y desarrollo energético</t>
  </si>
  <si>
    <t>13 - Regulación y desarrollo de hidrocarburos</t>
  </si>
  <si>
    <t>0002 - DIRECCIÓN GENERAL DE MINERÍA</t>
  </si>
  <si>
    <t>01 - MINISTERIO DE LA VIVIENDA, HABITAT Y EDIFICACIONES (MIVHED)</t>
  </si>
  <si>
    <t>0001 - MINISTERIO DE LA VIVIENDA, HABITAT Y EDIFICACIONES (MIVHED)</t>
  </si>
  <si>
    <t>11 - Desarrollo de la vivienda y el hábitat</t>
  </si>
  <si>
    <t>12 - Construcción, reconstrucción y mejoramiento de edificiaciones</t>
  </si>
  <si>
    <t>01 - PODER JUDICIAL</t>
  </si>
  <si>
    <t>0001 - CONSEJO DEL PODER JUDICIAL</t>
  </si>
  <si>
    <t>11 - Administración de Justicia</t>
  </si>
  <si>
    <t>01 - JUNTA CENTRAL ELECTORAL</t>
  </si>
  <si>
    <t>0001 - JUNTA CENTRAL ELECTORAL</t>
  </si>
  <si>
    <t>11 - Gestion de los Procesos Electorales</t>
  </si>
  <si>
    <t>12 - Gestion del Registro del Estado Civil</t>
  </si>
  <si>
    <t>13 - Administracion de Juntas Electorales y Expedicion de CIE</t>
  </si>
  <si>
    <t>01 - CAMARA DE CUENTAS</t>
  </si>
  <si>
    <t>0001 - CÁMARA DE CUENTAS DE LA REPÚBLICA DOMINICANA</t>
  </si>
  <si>
    <t>11 - Control externo, fiscalización y análisis de los recursos públicos</t>
  </si>
  <si>
    <t>01 - TRIBUNAL CONSTITUCIONAL</t>
  </si>
  <si>
    <t>0001 - TRIBUNAL CONSTITUCIONAL</t>
  </si>
  <si>
    <t>11 - Administracion Constitucional</t>
  </si>
  <si>
    <t>01 - DEFENSOR DEL PUEBLO</t>
  </si>
  <si>
    <t>0001 - DEFENSOR DEL PUEBLO</t>
  </si>
  <si>
    <t>11 - Defensor del Pueblo</t>
  </si>
  <si>
    <t>01 - TRIBUNAL SUPERIOR  ELECTORAL ( TSE)</t>
  </si>
  <si>
    <t>0001 - TRIBUNAL SUPERIOR  ELECTORAL TSE</t>
  </si>
  <si>
    <t>11 - Administración de Justicia Electoral</t>
  </si>
  <si>
    <t>01 - DEUDA PUBLICA Y OTRAS OPERACIONES FINANCIERAS</t>
  </si>
  <si>
    <t>0001 - MINISTERIO  DE HACIENDA (DEUDA PUBLICA)</t>
  </si>
  <si>
    <t>96 - DEUDA PUBLICA Y OTRAS OPERACIONES FINANCIERAS</t>
  </si>
  <si>
    <t>01 - ADM. DE OBLIGACIONES DEL TESORO</t>
  </si>
  <si>
    <t>0001 - MINISTERIO DE HACIENDA (OBLIGACIONES DEL TESORO)</t>
  </si>
  <si>
    <t>11 - Pago Energia No Cortable</t>
  </si>
  <si>
    <t>97 - Subsidios del Estado</t>
  </si>
  <si>
    <t>Total general</t>
  </si>
  <si>
    <t>(en millones de U.S. dólares)</t>
  </si>
  <si>
    <t>Deudor/Tipo de Financiamiento</t>
  </si>
  <si>
    <t xml:space="preserve">Saldo </t>
  </si>
  <si>
    <t>Desembolsos / Endeudamiento</t>
  </si>
  <si>
    <t>Capitalización</t>
  </si>
  <si>
    <t>Primas/ Descuentos/ Intereses Corridos</t>
  </si>
  <si>
    <t>Servicio de Deuda Pública Febrero 2022</t>
  </si>
  <si>
    <t>Condonación</t>
  </si>
  <si>
    <t xml:space="preserve">Variación </t>
  </si>
  <si>
    <t xml:space="preserve">Principal </t>
  </si>
  <si>
    <t xml:space="preserve">Tipo Cambio </t>
  </si>
  <si>
    <t>(a)</t>
  </si>
  <si>
    <t>(b)</t>
  </si>
  <si>
    <t>(c)</t>
  </si>
  <si>
    <t>(d)</t>
  </si>
  <si>
    <t>(e)</t>
  </si>
  <si>
    <t>(f)</t>
  </si>
  <si>
    <r>
      <t xml:space="preserve">(g) </t>
    </r>
    <r>
      <rPr>
        <b/>
        <vertAlign val="superscript"/>
        <sz val="11"/>
        <color theme="0"/>
        <rFont val="Avenir Next LT Pro"/>
        <family val="2"/>
      </rPr>
      <t>1/</t>
    </r>
  </si>
  <si>
    <t>Deuda Pública Total del SPNF</t>
  </si>
  <si>
    <t>Deuda Externa Total del SPNF</t>
  </si>
  <si>
    <t>Deuda Interna Total del SPNF</t>
  </si>
  <si>
    <t>Obligaciones Gobierno Central</t>
  </si>
  <si>
    <t>Deuda Externa</t>
  </si>
  <si>
    <t>Organismos Multilaterales</t>
  </si>
  <si>
    <t>BCIE</t>
  </si>
  <si>
    <t>BID</t>
  </si>
  <si>
    <t>BIRF</t>
  </si>
  <si>
    <t>BEI</t>
  </si>
  <si>
    <t>CAF</t>
  </si>
  <si>
    <t>FMI</t>
  </si>
  <si>
    <t>Otros….</t>
  </si>
  <si>
    <t>Bilaterales</t>
  </si>
  <si>
    <t>Despues Fecha Corte</t>
  </si>
  <si>
    <t xml:space="preserve">Otros Bilaterales </t>
  </si>
  <si>
    <t>Banca Comercial</t>
  </si>
  <si>
    <r>
      <t xml:space="preserve">Bonos </t>
    </r>
    <r>
      <rPr>
        <vertAlign val="superscript"/>
        <sz val="11"/>
        <rFont val="Avenir Next LT Pro"/>
        <family val="2"/>
      </rPr>
      <t>3/</t>
    </r>
  </si>
  <si>
    <t>Deuda Interna</t>
  </si>
  <si>
    <r>
      <t xml:space="preserve">Banca Comercial y Otras Instituciones Financieras </t>
    </r>
    <r>
      <rPr>
        <vertAlign val="superscript"/>
        <sz val="11"/>
        <rFont val="Avenir Next LT Pro"/>
        <family val="2"/>
      </rPr>
      <t>4/</t>
    </r>
  </si>
  <si>
    <t xml:space="preserve"> de los cuales Deuda Interguber.</t>
  </si>
  <si>
    <t>Bonos</t>
  </si>
  <si>
    <t>de los cuales Recap. BCRD</t>
  </si>
  <si>
    <t>Obligaciones Resto SPNF</t>
  </si>
  <si>
    <t xml:space="preserve">Deuda Externa </t>
  </si>
  <si>
    <t>Suplidores</t>
  </si>
  <si>
    <t xml:space="preserve">Deuda Interna </t>
  </si>
  <si>
    <r>
      <t xml:space="preserve">Banca Comercial </t>
    </r>
    <r>
      <rPr>
        <vertAlign val="superscript"/>
        <sz val="11"/>
        <rFont val="Avenir Next LT Pro"/>
        <family val="2"/>
      </rPr>
      <t>5/</t>
    </r>
  </si>
  <si>
    <t xml:space="preserve">1/ Saldo Deuda: (g) = (a) + (b) + (c) - (d) - (e) + (f) </t>
  </si>
  <si>
    <r>
      <t xml:space="preserve">2/ Las cifras del Gobierno Central mostradas en este reporte son las contempladas en el capítulo 0998 </t>
    </r>
    <r>
      <rPr>
        <i/>
        <sz val="11"/>
        <color indexed="8"/>
        <rFont val="Avenir Next LT Pro"/>
        <family val="2"/>
      </rPr>
      <t>Administración de Deuda Pública y Activos Financieros</t>
    </r>
    <r>
      <rPr>
        <sz val="11"/>
        <color indexed="8"/>
        <rFont val="Avenir Next LT Pro"/>
        <family val="2"/>
      </rPr>
      <t>.</t>
    </r>
  </si>
  <si>
    <t xml:space="preserve">3/ El monto desembolsado corresponde a colocación de bonos emitidos en febrero para operación de manejo de pasivo por valor de US$3,564.0 millones. Dicha operación está amparada en el artículo 10 de la Ley No. 348-21 sobre Emisión y Colocación de Valores de Deuda Pública. </t>
  </si>
  <si>
    <t>4/ Comprende deuda pública contratada con bancos locales.</t>
  </si>
  <si>
    <t>5/ Deuda de instituciones públicas contratadas con la banca comercial.</t>
  </si>
  <si>
    <t>Anexo 1. Programación y Ejecución Trimestral de Metas Físicas - Ministerio de Educación (Enero-Marzo 2022)</t>
  </si>
  <si>
    <t>Anexo 2. Programación y Ejecución Trimestral de Metas Físicas - Ministerio de Salud Pública y Asistencia Social (Enero-Marzo 2022)</t>
  </si>
  <si>
    <t>Anexo 3. Programación y Ejecución Trimestral de Metas Físicas - Presidencia de la República (Enero-Marzo 2022)</t>
  </si>
  <si>
    <t>Anexo 14. Programación y Ejecución Trimestral de Metas Físicas - Ministerio de Interior y Policía (Enero-Marzo 2022)</t>
  </si>
  <si>
    <t>Anexo 5. Programación y Ejecución Trimestral de Metas Físicas - Ministerio de Defensa (Enero-Marzo 2022)</t>
  </si>
  <si>
    <t>Anexo 6. Ejecución por Clasificación Programática Enero-Marzo 2022</t>
  </si>
  <si>
    <t>Gráfico 1. Distribución de los Ingresos Corrientes</t>
  </si>
  <si>
    <t>Gráfico 2. Distribución de los Ingresos de Capital</t>
  </si>
  <si>
    <t>Ingresos Corrientes</t>
  </si>
  <si>
    <t>Impuestos</t>
  </si>
  <si>
    <t>Ventas de bienes y servicios</t>
  </si>
  <si>
    <t>Ingresos Capital</t>
  </si>
  <si>
    <t>Rentas de la propiedad</t>
  </si>
  <si>
    <t>Transferencias de capital recibidas</t>
  </si>
  <si>
    <t>Otros ingresos corrientes</t>
  </si>
  <si>
    <t>Recuperación de inversiones financieras realizadas con fines de política</t>
  </si>
  <si>
    <t xml:space="preserve">Gráfico 3. Recaudació por Entidad Recaudadora </t>
  </si>
  <si>
    <t>Recaudadora</t>
  </si>
  <si>
    <t>Recacudado 2021</t>
  </si>
  <si>
    <t>Estimado 2022</t>
  </si>
  <si>
    <t>Recaudado 2022</t>
  </si>
  <si>
    <t>TN</t>
  </si>
  <si>
    <t>DGII</t>
  </si>
  <si>
    <t>DGA</t>
  </si>
  <si>
    <t xml:space="preserve">Valores en millones de RD$ </t>
  </si>
  <si>
    <t>Valores en millones de RD$</t>
  </si>
  <si>
    <t>Notas: Excluye donaciones.</t>
  </si>
  <si>
    <t>Gráfico 5. Distribución del Gasto por Clasificación Funcional (Enero-marzo 2022)</t>
  </si>
  <si>
    <t>Gráfico 4. Distribución del Gasto por Clasificación Económica</t>
  </si>
  <si>
    <t>Tabla 2. Gastos de Gobierno Central por Clasificación Económica (Enero - Marzo 2022)</t>
  </si>
  <si>
    <t>Tabla 3. Gastos de Gobierno Central por Clasificación Institucional (Enero - Marzo 2022)</t>
  </si>
  <si>
    <t>Valores en  millones de RD$</t>
  </si>
  <si>
    <t>Valores en Millones de RD$</t>
  </si>
  <si>
    <t>Tabla 4. Ejecución de Programas Prioritarios (Enero-Marzo 2022)</t>
  </si>
  <si>
    <t>Valores en millones de  RD$</t>
  </si>
  <si>
    <t xml:space="preserve">Gráfico 8. Resultado Primario del Gobierno Central </t>
  </si>
  <si>
    <t xml:space="preserve">Gráfico 7. Resultado de Capital del Gobierno Central </t>
  </si>
  <si>
    <t xml:space="preserve">Gráfico 6. Resultado Económico del Gobierno Central </t>
  </si>
  <si>
    <t>PIB Nominal Ejecución (En millones RD$)</t>
  </si>
  <si>
    <t>Fecha de imputación al 31/03/2022 // Fecha de registro al 15/04/2022</t>
  </si>
  <si>
    <t>Fuente: Elaboración propia con datos del SIGEF.</t>
  </si>
  <si>
    <t>Se utilizó el PIB del Panorama Macroeconómico elaborado por el MEPyD y actualizado al 28/03/2022</t>
  </si>
  <si>
    <t>Notas: Cifras Preliminares</t>
  </si>
  <si>
    <t>La ejecución corresponde al percibido de ingresos y fuentes financieras y al devengado de gastos y aplicaciones financieras.</t>
  </si>
  <si>
    <t>Fecha de registro: 15/04/2022 // Fecha de imputación: 31/03/2022</t>
  </si>
  <si>
    <r>
      <t>1/ El presupuesto inicial corresponde a la Ley No. 345-21</t>
    </r>
    <r>
      <rPr>
        <sz val="4"/>
        <color theme="1"/>
        <rFont val="Avenir Next LT Pro"/>
        <family val="2"/>
      </rPr>
      <t> </t>
    </r>
  </si>
  <si>
    <r>
      <t>Fuente: Sistema de Información de la Gestión Financiera (SIGEF)</t>
    </r>
    <r>
      <rPr>
        <sz val="4"/>
        <color theme="1"/>
        <rFont val="Avenir Next LT Pro"/>
        <family val="2"/>
      </rPr>
      <t> </t>
    </r>
  </si>
  <si>
    <t xml:space="preserve">Notas: Cifras Preliminares </t>
  </si>
  <si>
    <r>
      <t>Notas: </t>
    </r>
    <r>
      <rPr>
        <sz val="4"/>
        <color theme="1"/>
        <rFont val="Avenir Next LT Pro"/>
        <family val="2"/>
      </rPr>
      <t> </t>
    </r>
    <r>
      <rPr>
        <b/>
        <sz val="8"/>
        <color theme="1"/>
        <rFont val="Avenir Next LT Pro"/>
        <family val="2"/>
      </rPr>
      <t>Cifras Preliminares</t>
    </r>
  </si>
  <si>
    <t>Tabla 5. Gastos de Gobierno Central por Clasificación Funcional (Enero - Marzo 2022)</t>
  </si>
  <si>
    <t>Tabla 6. Financiamiento Neto del Gobierno Central</t>
  </si>
  <si>
    <t>Tabla 7. Cuenta Ahorro-Inversión-Financiamiento del Gobierno Central</t>
  </si>
  <si>
    <t>Tabla 8. Saldo Evolución de la Deuda del Sector Público No Financiero</t>
  </si>
  <si>
    <t xml:space="preserve">Tabla 9. Gasto Total por Ambito Gubernamental </t>
  </si>
  <si>
    <t xml:space="preserve">Tabla 10. Clasificación Económica de Gastos de los Organismos Autónomos y Descentralizados No Financieros e Instituciones Públicas de la Seguridad Social  </t>
  </si>
  <si>
    <t xml:space="preserve">Tabla 11. Clasificación Institucional de los Organismos Autónomos y Descentralizados No Financieros 
</t>
  </si>
  <si>
    <t xml:space="preserve">Tabla 12. Clasificación Institucional de Instituciones Públicas de la Seguridad Social 
</t>
  </si>
  <si>
    <t>Tabla 13. Clasificación Funcional de los Organismos Autónomos y Descentralizados No Financieros e Instituciones Públicas de la Seguridad Social</t>
  </si>
  <si>
    <t xml:space="preserve">Tabla 1. Recaudación de Ingresos por Clasificación Económica </t>
  </si>
  <si>
    <t>PRESUPUESTO INICIAL 2022</t>
  </si>
  <si>
    <t>PRIMER TRIMESTRE</t>
  </si>
  <si>
    <t>ESTIMADO vs. RECAUDADO 2022</t>
  </si>
  <si>
    <t>RECAUDADO
% PIB</t>
  </si>
  <si>
    <t>RECAUDADO 2021</t>
  </si>
  <si>
    <t>ESTIMADO 2022</t>
  </si>
  <si>
    <t>RECAUDADO 2022</t>
  </si>
  <si>
    <t>5=(4-3)</t>
  </si>
  <si>
    <t>6=(5/3)</t>
  </si>
  <si>
    <t>7=(4-2)</t>
  </si>
  <si>
    <t>8=(7/2)</t>
  </si>
  <si>
    <t>9 = 4/PIB</t>
  </si>
  <si>
    <t>1.1.1 - Impuestos</t>
  </si>
  <si>
    <t>1.1.1.1 - Impuestos sobre el ingreso, las utilidades  y las ganancias de capital</t>
  </si>
  <si>
    <t>1.1.1.1.1 - De personas físicas</t>
  </si>
  <si>
    <t>1.1.1.1.2 - De empresas y otras corporaciones</t>
  </si>
  <si>
    <t>1.1.1.1.3 - Otros impuestos sobre los ingresos</t>
  </si>
  <si>
    <t>Impuesto por otro tipo de rentas no especificado</t>
  </si>
  <si>
    <t>Impuesto por pagos al exterior en general</t>
  </si>
  <si>
    <t>Impuesto por dividendos pagados o acreditados en el país</t>
  </si>
  <si>
    <t>Impuesto por intereses pagados o acreditados en el exterior</t>
  </si>
  <si>
    <t>Otros impuestos sobre los ingresos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</si>
  <si>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</si>
  <si>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</si>
  <si>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</si>
  <si>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</si>
  <si>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</si>
  <si>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Impuesto sobre constitución de fianzas y consignación de valores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</si>
  <si>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</si>
  <si>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</si>
  <si>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</si>
  <si>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</si>
  <si>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</si>
  <si>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</si>
  <si>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</si>
  <si>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</si>
  <si>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1.1.4.1.1 - Intereses internos</t>
  </si>
  <si>
    <t>1.1.4.1.2 - Intereses externos</t>
  </si>
  <si>
    <t>1.1.4.2 - Rentas de la propiedad distinta de intereses</t>
  </si>
  <si>
    <t>1.1.4.2.1 - Dividendos y retiros de las cuasisociedades</t>
  </si>
  <si>
    <t>1.1.4.2.2 - Arrendamientos de activos tangibles no producidos</t>
  </si>
  <si>
    <t>1.1.6 - Transferencias y donaciones corrientes recibidas</t>
  </si>
  <si>
    <t>1.1.6.1 - Transferencias del sector privado</t>
  </si>
  <si>
    <t>1.1.6.2 - Transferencias del sector público</t>
  </si>
  <si>
    <t>1.1.7 - Multas y sanciones pecuniarias</t>
  </si>
  <si>
    <t>1.1.9 - Otros ingresos corrientes</t>
  </si>
  <si>
    <t>Miscelaneos</t>
  </si>
  <si>
    <t>Ingresos por diferencial del gas licuado de petróleo</t>
  </si>
  <si>
    <t>Otros ingresos diversos</t>
  </si>
  <si>
    <t xml:space="preserve">1.2 Ingresos De Capital </t>
  </si>
  <si>
    <t>1.2.1 - Venta (disposición) de activos no financieros (a valores brutos)</t>
  </si>
  <si>
    <t>1.2.1.1 - Venta de activos fijos</t>
  </si>
  <si>
    <t>1.2.4 - Transferencias de capital recibidas</t>
  </si>
  <si>
    <t>1.2.4.2 - Transferencias del sector publico</t>
  </si>
  <si>
    <t>1.2.5 - Recuperación de inversiones financieras realizadas con fines de política</t>
  </si>
  <si>
    <t>1.2.5.4 - Recuperación de préstamos realizados con fines de política</t>
  </si>
  <si>
    <t>Total de Ingresos (1.1 + 1.2)</t>
  </si>
  <si>
    <t>Donaciones</t>
  </si>
  <si>
    <t>Donaciones corrientes</t>
  </si>
  <si>
    <t>Donaciones de capital</t>
  </si>
  <si>
    <t>Total de Ingresos con Donaciones</t>
  </si>
  <si>
    <t xml:space="preserve">Se incluyen los Recursos de Captación Directa. </t>
  </si>
  <si>
    <t xml:space="preserve">Gráfico 9. Resultado Financiero del Gobierno Central </t>
  </si>
  <si>
    <t>Fuente: Dirección General de Crédito Público</t>
  </si>
  <si>
    <t>2/ PIB Nominal estimado para el año 2022 en el Marco Macroeconómico revisado al 28/03/2022</t>
  </si>
  <si>
    <t>1/ PIB Nominal estimado para el año 2022 en el Marco Macroeconómico revisado al 28/03/2022</t>
  </si>
  <si>
    <t>PIB Nominal estimado para el año 2022 en el Marco Macroeconómico revisado al 28/03/2022</t>
  </si>
  <si>
    <t xml:space="preserve">Mapa 1. Inversión Pública por Provincia Enero - Marzo 2022
Valores en millones de RD$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</si>
</sst>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,,"/>
    <numFmt numFmtId="166" formatCode="_(* #,##0_);_(* \(#,##0\);_(* &quot;-&quot;??_);_(@_)"/>
    <numFmt numFmtId="167" formatCode="0.0%"/>
    <numFmt numFmtId="168" formatCode="_(* #,##0.0_);_(* \(#,##0.0\);_(* &quot;-&quot;??_);_(@_)"/>
    <numFmt numFmtId="169" formatCode="#,##0.0"/>
    <numFmt numFmtId="170" formatCode="_([$€-2]* #,##0.00_);_([$€-2]* \(#,##0.00\);_([$€-2]* &quot;-&quot;??_)"/>
    <numFmt numFmtId="171" formatCode="* _(#,##0.0_)\ _P_-;* \(#,##0.0\)\ _P_-;_-* &quot;-&quot;??\ _P_-;_-@_-"/>
    <numFmt numFmtId="172" formatCode="_ * #,##0.00_ ;_ * \-#,##0.00_ ;_ * &quot;-&quot;??_ ;_ @_ "/>
    <numFmt numFmtId="173" formatCode="_-* #,##0.00\ _€_-;\-* #,##0.00\ _€_-;_-* &quot;-&quot;??\ _€_-;_-@_-"/>
    <numFmt numFmtId="174" formatCode="_-* #,##0.00\ &quot;€&quot;_-;\-* #,##0.00\ &quot;€&quot;_-;_-* &quot;-&quot;??\ &quot;€&quot;_-;_-@_-"/>
    <numFmt numFmtId="175" formatCode="[$-1C0A]d&quot; de &quot;mmmm&quot; de &quot;yyyy;@"/>
    <numFmt numFmtId="176" formatCode="_([$€]* #,##0.00_);_([$€]* \(#,##0.00\);_([$€]* &quot;-&quot;??_);_(@_)"/>
    <numFmt numFmtId="177" formatCode="_-* #,##0.00_-;\-* #,##0.00_-;_-* &quot;-&quot;??_-;_-@_-"/>
    <numFmt numFmtId="178" formatCode="_(&quot;RD$&quot;* #,##0.00_);_(&quot;RD$&quot;* \(#,##0.00\);_(&quot;RD$&quot;* &quot;-&quot;??_);_(@_)"/>
    <numFmt numFmtId="179" formatCode="#,##0.0,,_);\(#,##0.0,,\)"/>
    <numFmt numFmtId="180" formatCode="_-* #,##0.0,,_-;\-* #,##0.0_-;_-* &quot;-&quot;??_-;_-@_-"/>
    <numFmt numFmtId="181" formatCode="_(* #,##0.0_);_(* \(#,##0.0\);_(* &quot;-&quot;?_);_(@_)"/>
    <numFmt numFmtId="182" formatCode="0.0000%"/>
    <numFmt numFmtId="183" formatCode="_(* #,##0.0000000000000000_);_(* \(#,##0.0000000000000000\);_(* &quot;-&quot;??_);_(@_)"/>
    <numFmt numFmtId="184" formatCode="#,##0.0,,;\(#,##0.0,,\)"/>
    <numFmt numFmtId="185" formatCode="_ * #,##0.0_ ;_ * \-#,##0.0_ ;_ * &quot;-&quot;??_ ;_ @_ "/>
    <numFmt numFmtId="186" formatCode="_(* #,##0.0,,_);_(* \(#,##0.0,,\);_(* &quot;-&quot;??_);_(@_)"/>
    <numFmt numFmtId="187" formatCode="#,##0.00,,"/>
    <numFmt numFmtId="188" formatCode="dd/mm/yyyy;@"/>
  </numFmts>
  <fonts count="8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sz val="11"/>
      <color rgb="FFFF0000"/>
      <name val="Avenir Next LT Pro"/>
      <family val="2"/>
    </font>
    <font>
      <b/>
      <sz val="11"/>
      <color theme="0"/>
      <name val="Avenir Next LT Pro"/>
      <family val="2"/>
    </font>
    <font>
      <b/>
      <sz val="11"/>
      <name val="Avenir Next LT Pro"/>
      <family val="2"/>
    </font>
    <font>
      <b/>
      <sz val="11"/>
      <color rgb="FFFFFFFF"/>
      <name val="Avenir Next LT Pro"/>
      <family val="2"/>
    </font>
    <font>
      <b/>
      <sz val="11"/>
      <color rgb="FF000000"/>
      <name val="Avenir Next LT Pro"/>
      <family val="2"/>
    </font>
    <font>
      <sz val="11"/>
      <name val="Avenir Next LT Pro"/>
      <family val="2"/>
    </font>
    <font>
      <sz val="11"/>
      <color theme="1" tint="0.14996795556505021"/>
      <name val="Calibri"/>
      <family val="2"/>
      <scheme val="minor"/>
    </font>
    <font>
      <sz val="20"/>
      <color theme="3" tint="0.24994659260841701"/>
      <name val="Calibri Light"/>
      <family val="2"/>
      <scheme val="major"/>
    </font>
    <font>
      <b/>
      <sz val="14"/>
      <color theme="5"/>
      <name val="Calibri Light"/>
      <family val="3"/>
      <scheme val="major"/>
    </font>
    <font>
      <sz val="14"/>
      <color theme="3" tint="0.24994659260841701"/>
      <name val="Calibri Light"/>
      <family val="3"/>
      <scheme val="major"/>
    </font>
    <font>
      <b/>
      <sz val="14"/>
      <color theme="6"/>
      <name val="Calibri Light"/>
      <family val="3"/>
      <scheme val="major"/>
    </font>
    <font>
      <b/>
      <sz val="14"/>
      <color theme="3" tint="0.24994659260841701"/>
      <name val="Calibri Light"/>
      <family val="3"/>
      <scheme val="major"/>
    </font>
    <font>
      <sz val="11"/>
      <color rgb="FF000000"/>
      <name val="Avenir Next LT Pro"/>
      <family val="2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</font>
    <font>
      <sz val="11"/>
      <color indexed="20"/>
      <name val="Calibri"/>
      <family val="2"/>
    </font>
    <font>
      <sz val="12"/>
      <name val="Arial"/>
      <family val="2"/>
    </font>
    <font>
      <sz val="9"/>
      <color indexed="8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9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0"/>
      <color indexed="12"/>
      <name val="Arial"/>
      <family val="2"/>
    </font>
    <font>
      <sz val="8"/>
      <color indexed="8"/>
      <name val="Helv"/>
    </font>
    <font>
      <sz val="11"/>
      <color indexed="60"/>
      <name val="Calibri"/>
      <family val="2"/>
    </font>
    <font>
      <sz val="8"/>
      <name val="Arial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b/>
      <sz val="12"/>
      <color indexed="3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rgb="FFFF0000"/>
      <name val="Avenir Next LT Pro"/>
      <family val="2"/>
    </font>
    <font>
      <sz val="11"/>
      <color theme="0"/>
      <name val="Avenir Next LT Pro"/>
      <family val="2"/>
    </font>
    <font>
      <b/>
      <sz val="11"/>
      <color rgb="FFC00000"/>
      <name val="Avenir Next LT Pro"/>
      <family val="2"/>
    </font>
    <font>
      <b/>
      <vertAlign val="superscript"/>
      <sz val="11"/>
      <color rgb="FFFFFFFF"/>
      <name val="Avenir Next LT Pro"/>
      <family val="2"/>
    </font>
    <font>
      <u/>
      <sz val="11"/>
      <color theme="10"/>
      <name val="Calibri"/>
      <family val="2"/>
      <scheme val="minor"/>
    </font>
    <font>
      <b/>
      <sz val="12"/>
      <name val="Avenir Next LT Pro"/>
      <family val="2"/>
    </font>
    <font>
      <sz val="12"/>
      <name val="Avenir Next LT Pro"/>
      <family val="2"/>
    </font>
    <font>
      <sz val="12"/>
      <color theme="1"/>
      <name val="Avenir Next Regular"/>
    </font>
    <font>
      <b/>
      <sz val="8"/>
      <color theme="1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b/>
      <sz val="10"/>
      <color theme="0"/>
      <name val="Avenir Next LT Pro"/>
      <family val="2"/>
    </font>
    <font>
      <b/>
      <sz val="12"/>
      <color rgb="FFFF0000"/>
      <name val="Avenir Next Regular"/>
    </font>
    <font>
      <b/>
      <sz val="12"/>
      <color theme="1"/>
      <name val="Avenir Next Regular"/>
    </font>
    <font>
      <b/>
      <sz val="9"/>
      <color theme="1"/>
      <name val="Avenir Next LT Pro"/>
      <family val="2"/>
    </font>
    <font>
      <sz val="11"/>
      <color indexed="8"/>
      <name val="Avenir Next LT Pro"/>
      <family val="2"/>
    </font>
    <font>
      <b/>
      <sz val="9"/>
      <color indexed="8"/>
      <name val="Avenir Next LT Pro"/>
      <family val="2"/>
    </font>
    <font>
      <b/>
      <vertAlign val="superscript"/>
      <sz val="11"/>
      <color theme="0"/>
      <name val="Avenir Next LT Pro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venir Next LT Pro"/>
      <family val="2"/>
    </font>
    <font>
      <b/>
      <sz val="14"/>
      <color theme="1"/>
      <name val="Avenir Next LT Pro"/>
      <family val="2"/>
    </font>
    <font>
      <b/>
      <sz val="10"/>
      <name val="Avenir Next LT Pro"/>
      <family val="2"/>
    </font>
    <font>
      <sz val="10"/>
      <color theme="1"/>
      <name val="Avenir Next LT Pro"/>
      <family val="2"/>
    </font>
    <font>
      <sz val="11"/>
      <color rgb="FF000000"/>
      <name val="Calibri"/>
      <family val="2"/>
      <scheme val="minor"/>
    </font>
    <font>
      <sz val="10"/>
      <name val="Avenir Next LT Pro"/>
      <family val="2"/>
    </font>
    <font>
      <i/>
      <sz val="11"/>
      <name val="Avenir Next LT Pro"/>
      <family val="2"/>
    </font>
    <font>
      <vertAlign val="superscript"/>
      <sz val="11"/>
      <name val="Avenir Next LT Pro"/>
      <family val="2"/>
    </font>
    <font>
      <i/>
      <sz val="11"/>
      <color indexed="8"/>
      <name val="Avenir Next LT Pro"/>
      <family val="2"/>
    </font>
    <font>
      <sz val="11"/>
      <name val="Calibri"/>
      <family val="2"/>
      <scheme val="minor"/>
    </font>
    <font>
      <b/>
      <sz val="11"/>
      <color theme="8" tint="-0.499984740745262"/>
      <name val="Avenir Next LT Pro"/>
      <family val="2"/>
    </font>
    <font>
      <sz val="11"/>
      <color theme="8" tint="-0.499984740745262"/>
      <name val="Avenir Next LT Pro"/>
      <family val="2"/>
    </font>
    <font>
      <sz val="4"/>
      <color theme="1"/>
      <name val="Avenir Next LT Pro"/>
      <family val="2"/>
    </font>
    <font>
      <sz val="10"/>
      <color theme="0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8F3F9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79998168889431442"/>
        <bgColor theme="4" tint="0.79998168889431442"/>
      </patternFill>
    </fill>
  </fills>
  <borders count="137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6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ashed">
        <color rgb="FFBFBFB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8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8" tint="-0.249977111117893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8" tint="-0.249977111117893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5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1" fillId="0" borderId="13">
      <alignment vertical="center" wrapText="1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1" fillId="2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2" fillId="28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5" borderId="0" applyNumberFormat="0" applyBorder="0" applyAlignment="0" applyProtection="0"/>
    <xf numFmtId="0" fontId="23" fillId="0" borderId="17">
      <protection hidden="1"/>
    </xf>
    <xf numFmtId="0" fontId="23" fillId="0" borderId="17">
      <protection hidden="1"/>
    </xf>
    <xf numFmtId="0" fontId="24" fillId="36" borderId="17" applyNumberFormat="0" applyFont="0" applyBorder="0" applyAlignment="0" applyProtection="0">
      <protection hidden="1"/>
    </xf>
    <xf numFmtId="0" fontId="24" fillId="36" borderId="17" applyNumberFormat="0" applyFont="0" applyBorder="0" applyAlignment="0" applyProtection="0">
      <protection hidden="1"/>
    </xf>
    <xf numFmtId="170" fontId="23" fillId="0" borderId="17">
      <protection hidden="1"/>
    </xf>
    <xf numFmtId="0" fontId="25" fillId="19" borderId="0" applyNumberFormat="0" applyBorder="0" applyAlignment="0" applyProtection="0"/>
    <xf numFmtId="171" fontId="26" fillId="0" borderId="18" applyBorder="0">
      <alignment horizontal="center" vertical="center"/>
    </xf>
    <xf numFmtId="0" fontId="27" fillId="0" borderId="19" applyNumberFormat="0" applyFont="0" applyProtection="0">
      <alignment wrapText="1"/>
    </xf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9" fillId="36" borderId="20" applyNumberFormat="0" applyAlignment="0" applyProtection="0"/>
    <xf numFmtId="0" fontId="29" fillId="36" borderId="20" applyNumberFormat="0" applyAlignment="0" applyProtection="0"/>
    <xf numFmtId="0" fontId="29" fillId="36" borderId="20" applyNumberFormat="0" applyAlignment="0" applyProtection="0"/>
    <xf numFmtId="0" fontId="30" fillId="37" borderId="21" applyNumberFormat="0" applyAlignment="0" applyProtection="0"/>
    <xf numFmtId="0" fontId="30" fillId="37" borderId="21" applyNumberFormat="0" applyAlignment="0" applyProtection="0"/>
    <xf numFmtId="0" fontId="31" fillId="0" borderId="22" applyNumberFormat="0" applyFill="0" applyAlignment="0" applyProtection="0"/>
    <xf numFmtId="0" fontId="31" fillId="0" borderId="22" applyNumberFormat="0" applyFill="0" applyAlignment="0" applyProtection="0"/>
    <xf numFmtId="0" fontId="30" fillId="37" borderId="21" applyNumberFormat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33" fillId="23" borderId="20" applyNumberFormat="0" applyAlignment="0" applyProtection="0"/>
    <xf numFmtId="0" fontId="33" fillId="23" borderId="20" applyNumberFormat="0" applyAlignment="0" applyProtection="0"/>
    <xf numFmtId="175" fontId="33" fillId="23" borderId="20" applyNumberFormat="0" applyAlignment="0" applyProtection="0"/>
    <xf numFmtId="170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23" applyNumberFormat="0" applyProtection="0">
      <alignment wrapText="1"/>
    </xf>
    <xf numFmtId="0" fontId="28" fillId="20" borderId="0" applyNumberFormat="0" applyBorder="0" applyAlignment="0" applyProtection="0"/>
    <xf numFmtId="0" fontId="35" fillId="0" borderId="24" applyNumberFormat="0" applyProtection="0">
      <alignment wrapText="1"/>
    </xf>
    <xf numFmtId="0" fontId="36" fillId="0" borderId="25" applyNumberFormat="0" applyFill="0" applyAlignment="0" applyProtection="0"/>
    <xf numFmtId="0" fontId="37" fillId="0" borderId="26" applyNumberFormat="0" applyFill="0" applyAlignment="0" applyProtection="0"/>
    <xf numFmtId="0" fontId="32" fillId="0" borderId="27" applyNumberFormat="0" applyFill="0" applyAlignment="0" applyProtection="0"/>
    <xf numFmtId="0" fontId="32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33" fillId="23" borderId="20" applyNumberFormat="0" applyAlignment="0" applyProtection="0"/>
    <xf numFmtId="0" fontId="31" fillId="0" borderId="22" applyNumberFormat="0" applyFill="0" applyAlignment="0" applyProtection="0"/>
    <xf numFmtId="0" fontId="39" fillId="0" borderId="17">
      <alignment horizontal="left"/>
      <protection locked="0"/>
    </xf>
    <xf numFmtId="0" fontId="39" fillId="0" borderId="17">
      <alignment horizontal="left"/>
      <protection locked="0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17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41" fillId="0" borderId="0"/>
    <xf numFmtId="17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0" fillId="0" borderId="0">
      <alignment vertical="top"/>
    </xf>
    <xf numFmtId="0" fontId="20" fillId="0" borderId="0">
      <alignment vertical="top"/>
    </xf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1" fillId="0" borderId="0"/>
    <xf numFmtId="175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42" fillId="0" borderId="0"/>
    <xf numFmtId="0" fontId="1" fillId="0" borderId="0"/>
    <xf numFmtId="0" fontId="1" fillId="0" borderId="0"/>
    <xf numFmtId="0" fontId="1" fillId="0" borderId="0"/>
    <xf numFmtId="17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170" fontId="2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170" fontId="2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1" fillId="0" borderId="0"/>
    <xf numFmtId="170" fontId="21" fillId="0" borderId="0"/>
    <xf numFmtId="0" fontId="2" fillId="39" borderId="28" applyNumberFormat="0" applyFont="0" applyAlignment="0" applyProtection="0"/>
    <xf numFmtId="0" fontId="2" fillId="39" borderId="28" applyNumberFormat="0" applyFont="0" applyAlignment="0" applyProtection="0"/>
    <xf numFmtId="0" fontId="2" fillId="39" borderId="28" applyNumberFormat="0" applyFont="0" applyAlignment="0" applyProtection="0"/>
    <xf numFmtId="0" fontId="2" fillId="39" borderId="28" applyNumberFormat="0" applyFont="0" applyAlignment="0" applyProtection="0"/>
    <xf numFmtId="0" fontId="2" fillId="39" borderId="28" applyNumberFormat="0" applyFont="0" applyAlignment="0" applyProtection="0"/>
    <xf numFmtId="0" fontId="2" fillId="39" borderId="28" applyNumberFormat="0" applyFont="0" applyAlignment="0" applyProtection="0"/>
    <xf numFmtId="170" fontId="2" fillId="39" borderId="28" applyNumberFormat="0" applyFont="0" applyAlignment="0" applyProtection="0"/>
    <xf numFmtId="0" fontId="1" fillId="5" borderId="16" applyNumberFormat="0" applyFont="0" applyAlignment="0" applyProtection="0"/>
    <xf numFmtId="0" fontId="1" fillId="5" borderId="16" applyNumberFormat="0" applyFont="0" applyAlignment="0" applyProtection="0"/>
    <xf numFmtId="0" fontId="1" fillId="5" borderId="16" applyNumberFormat="0" applyFont="0" applyAlignment="0" applyProtection="0"/>
    <xf numFmtId="0" fontId="1" fillId="5" borderId="16" applyNumberFormat="0" applyFont="0" applyAlignment="0" applyProtection="0"/>
    <xf numFmtId="0" fontId="1" fillId="5" borderId="16" applyNumberFormat="0" applyFont="0" applyAlignment="0" applyProtection="0"/>
    <xf numFmtId="0" fontId="2" fillId="39" borderId="28" applyNumberFormat="0" applyFont="0" applyAlignment="0" applyProtection="0"/>
    <xf numFmtId="0" fontId="43" fillId="36" borderId="29" applyNumberFormat="0" applyAlignment="0" applyProtection="0"/>
    <xf numFmtId="0" fontId="35" fillId="0" borderId="30" applyNumberFormat="0" applyProtection="0">
      <alignment wrapText="1"/>
    </xf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4" fillId="0" borderId="17" applyNumberFormat="0" applyFill="0" applyBorder="0" applyAlignment="0" applyProtection="0">
      <protection hidden="1"/>
    </xf>
    <xf numFmtId="0" fontId="44" fillId="0" borderId="17" applyNumberFormat="0" applyFill="0" applyBorder="0" applyAlignment="0" applyProtection="0">
      <protection hidden="1"/>
    </xf>
    <xf numFmtId="0" fontId="43" fillId="36" borderId="29" applyNumberFormat="0" applyAlignment="0" applyProtection="0"/>
    <xf numFmtId="0" fontId="43" fillId="36" borderId="29" applyNumberFormat="0" applyAlignment="0" applyProtection="0"/>
    <xf numFmtId="0" fontId="45" fillId="0" borderId="0" applyNumberFormat="0" applyProtection="0">
      <alignment horizontal="left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32" fillId="0" borderId="27" applyNumberFormat="0" applyFill="0" applyAlignment="0" applyProtection="0"/>
    <xf numFmtId="0" fontId="32" fillId="0" borderId="27" applyNumberFormat="0" applyFill="0" applyAlignment="0" applyProtection="0"/>
    <xf numFmtId="0" fontId="4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8" fillId="36" borderId="17"/>
    <xf numFmtId="0" fontId="48" fillId="36" borderId="17"/>
    <xf numFmtId="0" fontId="49" fillId="0" borderId="31" applyNumberFormat="0" applyFill="0" applyAlignment="0" applyProtection="0"/>
    <xf numFmtId="0" fontId="49" fillId="0" borderId="31" applyNumberFormat="0" applyFill="0" applyAlignment="0" applyProtection="0"/>
    <xf numFmtId="175" fontId="49" fillId="0" borderId="31" applyNumberFormat="0" applyFill="0" applyAlignment="0" applyProtection="0"/>
    <xf numFmtId="175" fontId="49" fillId="0" borderId="31" applyNumberFormat="0" applyFill="0" applyAlignment="0" applyProtection="0"/>
    <xf numFmtId="0" fontId="46" fillId="0" borderId="0" applyNumberFormat="0" applyFill="0" applyBorder="0" applyAlignment="0" applyProtection="0"/>
    <xf numFmtId="0" fontId="2" fillId="0" borderId="0"/>
    <xf numFmtId="0" fontId="50" fillId="0" borderId="0"/>
    <xf numFmtId="0" fontId="2" fillId="0" borderId="0"/>
    <xf numFmtId="0" fontId="2" fillId="0" borderId="0"/>
    <xf numFmtId="39" fontId="42" fillId="0" borderId="0"/>
    <xf numFmtId="0" fontId="1" fillId="0" borderId="0"/>
    <xf numFmtId="0" fontId="2" fillId="0" borderId="0"/>
    <xf numFmtId="0" fontId="5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/>
    <xf numFmtId="0" fontId="55" fillId="0" borderId="0" applyNumberFormat="0" applyFill="0" applyBorder="0" applyAlignment="0" applyProtection="0"/>
    <xf numFmtId="0" fontId="75" fillId="0" borderId="0"/>
    <xf numFmtId="43" fontId="1" fillId="0" borderId="0" applyFont="0" applyFill="0" applyBorder="0" applyAlignment="0" applyProtection="0"/>
  </cellStyleXfs>
  <cellXfs count="76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indent="1"/>
    </xf>
    <xf numFmtId="167" fontId="4" fillId="0" borderId="0" xfId="2" applyNumberFormat="1" applyFont="1" applyAlignment="1">
      <alignment horizontal="center" vertical="center"/>
    </xf>
    <xf numFmtId="3" fontId="4" fillId="0" borderId="0" xfId="0" applyNumberFormat="1" applyFont="1"/>
    <xf numFmtId="167" fontId="4" fillId="0" borderId="0" xfId="0" applyNumberFormat="1" applyFont="1"/>
    <xf numFmtId="166" fontId="4" fillId="0" borderId="0" xfId="0" applyNumberFormat="1" applyFont="1"/>
    <xf numFmtId="167" fontId="4" fillId="0" borderId="0" xfId="2" applyNumberFormat="1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5" xfId="0" applyFont="1" applyBorder="1"/>
    <xf numFmtId="0" fontId="4" fillId="0" borderId="59" xfId="0" applyFont="1" applyBorder="1" applyAlignment="1">
      <alignment horizontal="left"/>
    </xf>
    <xf numFmtId="0" fontId="3" fillId="3" borderId="59" xfId="0" applyFont="1" applyFill="1" applyBorder="1" applyAlignment="1">
      <alignment horizontal="left"/>
    </xf>
    <xf numFmtId="167" fontId="3" fillId="3" borderId="60" xfId="2" applyNumberFormat="1" applyFont="1" applyFill="1" applyBorder="1" applyAlignment="1">
      <alignment horizontal="right" vertical="center"/>
    </xf>
    <xf numFmtId="167" fontId="3" fillId="3" borderId="59" xfId="2" applyNumberFormat="1" applyFont="1" applyFill="1" applyBorder="1" applyAlignment="1">
      <alignment horizontal="right" vertical="center"/>
    </xf>
    <xf numFmtId="167" fontId="4" fillId="0" borderId="0" xfId="2" applyNumberFormat="1" applyFont="1" applyBorder="1"/>
    <xf numFmtId="43" fontId="4" fillId="0" borderId="0" xfId="1" applyFont="1"/>
    <xf numFmtId="43" fontId="4" fillId="0" borderId="0" xfId="0" applyNumberFormat="1" applyFont="1"/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 indent="3"/>
    </xf>
    <xf numFmtId="10" fontId="4" fillId="0" borderId="0" xfId="2" applyNumberFormat="1" applyFont="1" applyBorder="1"/>
    <xf numFmtId="167" fontId="4" fillId="0" borderId="0" xfId="2" applyNumberFormat="1" applyFont="1" applyAlignment="1">
      <alignment horizontal="right"/>
    </xf>
    <xf numFmtId="4" fontId="52" fillId="0" borderId="0" xfId="0" applyNumberFormat="1" applyFont="1"/>
    <xf numFmtId="167" fontId="4" fillId="0" borderId="0" xfId="2" applyNumberFormat="1" applyFont="1" applyFill="1" applyBorder="1"/>
    <xf numFmtId="0" fontId="4" fillId="0" borderId="0" xfId="0" applyFont="1" applyAlignment="1">
      <alignment wrapText="1"/>
    </xf>
    <xf numFmtId="180" fontId="3" fillId="3" borderId="60" xfId="1" applyNumberFormat="1" applyFont="1" applyFill="1" applyBorder="1" applyAlignment="1">
      <alignment horizontal="center"/>
    </xf>
    <xf numFmtId="166" fontId="3" fillId="3" borderId="60" xfId="1" applyNumberFormat="1" applyFont="1" applyFill="1" applyBorder="1" applyAlignment="1">
      <alignment horizontal="center"/>
    </xf>
    <xf numFmtId="167" fontId="3" fillId="3" borderId="60" xfId="2" applyNumberFormat="1" applyFont="1" applyFill="1" applyBorder="1" applyAlignment="1">
      <alignment horizontal="right"/>
    </xf>
    <xf numFmtId="165" fontId="3" fillId="3" borderId="60" xfId="1" applyNumberFormat="1" applyFont="1" applyFill="1" applyBorder="1" applyAlignment="1">
      <alignment horizontal="right" indent="1"/>
    </xf>
    <xf numFmtId="167" fontId="4" fillId="0" borderId="0" xfId="2" applyNumberFormat="1" applyFont="1" applyAlignment="1">
      <alignment horizontal="right" vertical="center"/>
    </xf>
    <xf numFmtId="181" fontId="4" fillId="0" borderId="0" xfId="0" applyNumberFormat="1" applyFont="1"/>
    <xf numFmtId="168" fontId="4" fillId="0" borderId="0" xfId="1" applyNumberFormat="1" applyFont="1" applyAlignment="1">
      <alignment horizontal="right" vertical="center" indent="1"/>
    </xf>
    <xf numFmtId="4" fontId="4" fillId="0" borderId="0" xfId="0" applyNumberFormat="1" applyFont="1"/>
    <xf numFmtId="179" fontId="4" fillId="0" borderId="0" xfId="0" applyNumberFormat="1" applyFont="1"/>
    <xf numFmtId="0" fontId="10" fillId="0" borderId="0" xfId="0" applyFont="1"/>
    <xf numFmtId="180" fontId="6" fillId="0" borderId="0" xfId="1" applyNumberFormat="1" applyFont="1" applyFill="1" applyBorder="1" applyAlignment="1">
      <alignment horizontal="center" vertical="center"/>
    </xf>
    <xf numFmtId="180" fontId="4" fillId="0" borderId="0" xfId="0" applyNumberFormat="1" applyFont="1"/>
    <xf numFmtId="167" fontId="3" fillId="3" borderId="60" xfId="2" applyNumberFormat="1" applyFont="1" applyFill="1" applyBorder="1" applyAlignment="1">
      <alignment horizontal="center" vertical="center"/>
    </xf>
    <xf numFmtId="167" fontId="3" fillId="3" borderId="64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wrapText="1" indent="2"/>
    </xf>
    <xf numFmtId="182" fontId="4" fillId="0" borderId="0" xfId="2" applyNumberFormat="1" applyFont="1"/>
    <xf numFmtId="10" fontId="4" fillId="0" borderId="0" xfId="2" applyNumberFormat="1" applyFont="1"/>
    <xf numFmtId="0" fontId="51" fillId="0" borderId="0" xfId="0" applyFont="1"/>
    <xf numFmtId="0" fontId="3" fillId="0" borderId="0" xfId="0" applyFont="1" applyAlignment="1">
      <alignment horizontal="left"/>
    </xf>
    <xf numFmtId="4" fontId="10" fillId="0" borderId="0" xfId="0" applyNumberFormat="1" applyFont="1"/>
    <xf numFmtId="0" fontId="4" fillId="0" borderId="0" xfId="0" applyFont="1" applyFill="1" applyBorder="1"/>
    <xf numFmtId="167" fontId="4" fillId="0" borderId="0" xfId="2" applyNumberFormat="1" applyFont="1" applyFill="1" applyAlignment="1">
      <alignment horizontal="right" vertical="center"/>
    </xf>
    <xf numFmtId="167" fontId="4" fillId="0" borderId="0" xfId="2" applyNumberFormat="1" applyFont="1" applyFill="1" applyAlignment="1">
      <alignment horizontal="center" vertical="center"/>
    </xf>
    <xf numFmtId="167" fontId="4" fillId="0" borderId="0" xfId="2" applyNumberFormat="1" applyFont="1" applyFill="1" applyAlignment="1">
      <alignment horizontal="right"/>
    </xf>
    <xf numFmtId="168" fontId="4" fillId="0" borderId="0" xfId="1" applyNumberFormat="1" applyFont="1" applyFill="1" applyAlignment="1">
      <alignment horizontal="right" vertical="center" indent="1"/>
    </xf>
    <xf numFmtId="167" fontId="4" fillId="0" borderId="0" xfId="2" applyNumberFormat="1" applyFont="1" applyFill="1"/>
    <xf numFmtId="167" fontId="4" fillId="0" borderId="0" xfId="2" applyNumberFormat="1" applyFont="1" applyAlignment="1">
      <alignment vertical="center"/>
    </xf>
    <xf numFmtId="167" fontId="4" fillId="0" borderId="0" xfId="2" applyNumberFormat="1" applyFont="1" applyFill="1" applyAlignment="1">
      <alignment vertical="center"/>
    </xf>
    <xf numFmtId="0" fontId="4" fillId="40" borderId="0" xfId="0" applyFont="1" applyFill="1" applyAlignment="1">
      <alignment horizontal="left" wrapText="1" indent="2"/>
    </xf>
    <xf numFmtId="167" fontId="4" fillId="40" borderId="0" xfId="2" applyNumberFormat="1" applyFont="1" applyFill="1" applyAlignment="1">
      <alignment horizontal="right" vertical="center"/>
    </xf>
    <xf numFmtId="167" fontId="4" fillId="40" borderId="0" xfId="2" applyNumberFormat="1" applyFont="1" applyFill="1" applyAlignment="1">
      <alignment horizontal="center" vertical="center"/>
    </xf>
    <xf numFmtId="167" fontId="4" fillId="0" borderId="60" xfId="2" applyNumberFormat="1" applyFont="1" applyFill="1" applyBorder="1" applyAlignment="1">
      <alignment horizontal="center" vertical="center"/>
    </xf>
    <xf numFmtId="167" fontId="10" fillId="0" borderId="59" xfId="2" applyNumberFormat="1" applyFont="1" applyFill="1" applyBorder="1" applyAlignment="1">
      <alignment horizontal="center" vertical="center"/>
    </xf>
    <xf numFmtId="165" fontId="4" fillId="0" borderId="60" xfId="1" applyNumberFormat="1" applyFont="1" applyFill="1" applyBorder="1" applyAlignment="1">
      <alignment horizontal="center" vertical="center"/>
    </xf>
    <xf numFmtId="167" fontId="4" fillId="0" borderId="59" xfId="2" applyNumberFormat="1" applyFont="1" applyFill="1" applyBorder="1" applyAlignment="1">
      <alignment horizontal="center" vertical="center"/>
    </xf>
    <xf numFmtId="167" fontId="4" fillId="0" borderId="61" xfId="2" applyNumberFormat="1" applyFont="1" applyFill="1" applyBorder="1" applyAlignment="1">
      <alignment horizontal="center" vertical="center"/>
    </xf>
    <xf numFmtId="165" fontId="4" fillId="0" borderId="61" xfId="1" applyNumberFormat="1" applyFont="1" applyFill="1" applyBorder="1" applyAlignment="1">
      <alignment horizontal="center" vertical="center"/>
    </xf>
    <xf numFmtId="167" fontId="4" fillId="0" borderId="59" xfId="2" applyNumberFormat="1" applyFont="1" applyFill="1" applyBorder="1" applyAlignment="1">
      <alignment horizontal="center"/>
    </xf>
    <xf numFmtId="43" fontId="10" fillId="0" borderId="0" xfId="0" applyNumberFormat="1" applyFont="1"/>
    <xf numFmtId="180" fontId="53" fillId="0" borderId="0" xfId="1" applyNumberFormat="1" applyFont="1" applyFill="1" applyBorder="1" applyAlignment="1">
      <alignment horizontal="center" vertical="center"/>
    </xf>
    <xf numFmtId="183" fontId="10" fillId="0" borderId="0" xfId="0" applyNumberFormat="1" applyFont="1"/>
    <xf numFmtId="166" fontId="4" fillId="0" borderId="0" xfId="1" applyNumberFormat="1" applyFont="1"/>
    <xf numFmtId="0" fontId="4" fillId="0" borderId="0" xfId="0" applyFont="1" applyFill="1"/>
    <xf numFmtId="0" fontId="4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Fill="1" applyBorder="1"/>
    <xf numFmtId="166" fontId="7" fillId="0" borderId="0" xfId="719" applyNumberFormat="1" applyFont="1" applyFill="1" applyBorder="1" applyAlignment="1">
      <alignment horizontal="center" vertical="center"/>
    </xf>
    <xf numFmtId="167" fontId="6" fillId="4" borderId="45" xfId="2" applyNumberFormat="1" applyFont="1" applyFill="1" applyBorder="1" applyAlignment="1">
      <alignment horizontal="center" vertical="center"/>
    </xf>
    <xf numFmtId="167" fontId="6" fillId="4" borderId="46" xfId="2" applyNumberFormat="1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left" vertical="center"/>
    </xf>
    <xf numFmtId="167" fontId="6" fillId="4" borderId="45" xfId="2" applyNumberFormat="1" applyFont="1" applyFill="1" applyBorder="1" applyAlignment="1">
      <alignment horizontal="right" vertical="center"/>
    </xf>
    <xf numFmtId="165" fontId="4" fillId="0" borderId="0" xfId="1" applyNumberFormat="1" applyFont="1" applyAlignment="1">
      <alignment horizontal="center"/>
    </xf>
    <xf numFmtId="165" fontId="6" fillId="4" borderId="45" xfId="1" applyNumberFormat="1" applyFont="1" applyFill="1" applyBorder="1" applyAlignment="1">
      <alignment horizontal="right" vertical="center"/>
    </xf>
    <xf numFmtId="165" fontId="6" fillId="4" borderId="45" xfId="1" applyNumberFormat="1" applyFont="1" applyFill="1" applyBorder="1" applyAlignment="1">
      <alignment horizontal="center" vertical="center"/>
    </xf>
    <xf numFmtId="0" fontId="8" fillId="4" borderId="62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left" indent="1"/>
    </xf>
    <xf numFmtId="165" fontId="3" fillId="3" borderId="60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3" fillId="42" borderId="0" xfId="0" applyFont="1" applyFill="1" applyAlignment="1">
      <alignment horizontal="left" indent="1"/>
    </xf>
    <xf numFmtId="165" fontId="3" fillId="42" borderId="0" xfId="1" applyNumberFormat="1" applyFont="1" applyFill="1" applyAlignment="1">
      <alignment horizontal="center" vertical="center"/>
    </xf>
    <xf numFmtId="167" fontId="3" fillId="42" borderId="0" xfId="2" applyNumberFormat="1" applyFont="1" applyFill="1" applyAlignment="1">
      <alignment horizontal="center" vertical="center"/>
    </xf>
    <xf numFmtId="0" fontId="4" fillId="0" borderId="74" xfId="0" applyFont="1" applyBorder="1" applyAlignment="1">
      <alignment horizontal="left" wrapText="1" indent="2"/>
    </xf>
    <xf numFmtId="165" fontId="4" fillId="0" borderId="60" xfId="1" applyNumberFormat="1" applyFont="1" applyFill="1" applyBorder="1" applyAlignment="1">
      <alignment horizontal="right" vertical="center"/>
    </xf>
    <xf numFmtId="165" fontId="4" fillId="0" borderId="60" xfId="1" applyNumberFormat="1" applyFont="1" applyFill="1" applyBorder="1" applyAlignment="1">
      <alignment horizontal="right" vertical="top"/>
    </xf>
    <xf numFmtId="165" fontId="4" fillId="0" borderId="61" xfId="1" applyNumberFormat="1" applyFont="1" applyFill="1" applyBorder="1" applyAlignment="1">
      <alignment horizontal="right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57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/>
    </xf>
    <xf numFmtId="167" fontId="6" fillId="4" borderId="46" xfId="2" applyNumberFormat="1" applyFont="1" applyFill="1" applyBorder="1" applyAlignment="1">
      <alignment horizontal="center"/>
    </xf>
    <xf numFmtId="179" fontId="6" fillId="4" borderId="45" xfId="1" applyNumberFormat="1" applyFont="1" applyFill="1" applyBorder="1" applyAlignment="1">
      <alignment horizontal="center" vertical="center"/>
    </xf>
    <xf numFmtId="167" fontId="6" fillId="4" borderId="45" xfId="2" applyNumberFormat="1" applyFont="1" applyFill="1" applyBorder="1" applyAlignment="1">
      <alignment horizontal="center"/>
    </xf>
    <xf numFmtId="167" fontId="4" fillId="0" borderId="0" xfId="2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indent="1"/>
    </xf>
    <xf numFmtId="165" fontId="4" fillId="0" borderId="0" xfId="1" applyNumberFormat="1" applyFont="1" applyFill="1" applyAlignment="1">
      <alignment horizontal="center"/>
    </xf>
    <xf numFmtId="167" fontId="6" fillId="4" borderId="45" xfId="2" applyNumberFormat="1" applyFont="1" applyFill="1" applyBorder="1" applyAlignment="1">
      <alignment vertical="center"/>
    </xf>
    <xf numFmtId="184" fontId="4" fillId="0" borderId="0" xfId="1" applyNumberFormat="1" applyFont="1" applyAlignment="1">
      <alignment horizontal="center"/>
    </xf>
    <xf numFmtId="184" fontId="4" fillId="0" borderId="0" xfId="1" applyNumberFormat="1" applyFont="1" applyFill="1" applyAlignment="1">
      <alignment horizontal="center"/>
    </xf>
    <xf numFmtId="184" fontId="6" fillId="4" borderId="45" xfId="1" applyNumberFormat="1" applyFont="1" applyFill="1" applyBorder="1" applyAlignment="1">
      <alignment horizontal="center" vertical="center"/>
    </xf>
    <xf numFmtId="167" fontId="3" fillId="42" borderId="0" xfId="2" applyNumberFormat="1" applyFont="1" applyFill="1" applyAlignment="1">
      <alignment horizontal="right" vertical="center"/>
    </xf>
    <xf numFmtId="167" fontId="4" fillId="42" borderId="0" xfId="2" applyNumberFormat="1" applyFont="1" applyFill="1" applyAlignment="1">
      <alignment horizontal="center" vertical="center"/>
    </xf>
    <xf numFmtId="167" fontId="4" fillId="0" borderId="74" xfId="2" applyNumberFormat="1" applyFont="1" applyBorder="1" applyAlignment="1">
      <alignment horizontal="right" vertical="center"/>
    </xf>
    <xf numFmtId="167" fontId="4" fillId="0" borderId="74" xfId="2" applyNumberFormat="1" applyFont="1" applyBorder="1" applyAlignment="1">
      <alignment horizontal="center" vertical="center"/>
    </xf>
    <xf numFmtId="165" fontId="4" fillId="40" borderId="0" xfId="1" applyNumberFormat="1" applyFont="1" applyFill="1" applyAlignment="1">
      <alignment horizontal="center" vertical="center"/>
    </xf>
    <xf numFmtId="165" fontId="4" fillId="0" borderId="74" xfId="1" applyNumberFormat="1" applyFont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  <xf numFmtId="0" fontId="6" fillId="41" borderId="63" xfId="0" applyFont="1" applyFill="1" applyBorder="1" applyAlignment="1">
      <alignment horizontal="center" vertical="center"/>
    </xf>
    <xf numFmtId="0" fontId="6" fillId="41" borderId="62" xfId="0" applyFont="1" applyFill="1" applyBorder="1" applyAlignment="1">
      <alignment horizontal="center" vertical="center"/>
    </xf>
    <xf numFmtId="3" fontId="4" fillId="0" borderId="66" xfId="0" applyNumberFormat="1" applyFont="1" applyBorder="1" applyAlignment="1">
      <alignment horizontal="center" vertical="center" wrapText="1"/>
    </xf>
    <xf numFmtId="0" fontId="4" fillId="0" borderId="93" xfId="0" applyFont="1" applyBorder="1" applyAlignment="1">
      <alignment horizontal="center" vertical="center" wrapText="1"/>
    </xf>
    <xf numFmtId="3" fontId="4" fillId="0" borderId="93" xfId="0" applyNumberFormat="1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4" fillId="0" borderId="95" xfId="0" applyFont="1" applyBorder="1" applyAlignment="1">
      <alignment horizontal="center" vertical="center" wrapText="1"/>
    </xf>
    <xf numFmtId="3" fontId="4" fillId="0" borderId="95" xfId="0" applyNumberFormat="1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98" xfId="0" applyFont="1" applyBorder="1" applyAlignment="1">
      <alignment horizontal="center" vertical="center" wrapText="1"/>
    </xf>
    <xf numFmtId="3" fontId="4" fillId="0" borderId="98" xfId="0" applyNumberFormat="1" applyFont="1" applyBorder="1" applyAlignment="1">
      <alignment horizontal="center" vertical="center" wrapText="1"/>
    </xf>
    <xf numFmtId="179" fontId="6" fillId="4" borderId="7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4" borderId="37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3" fillId="2" borderId="0" xfId="0" applyFont="1" applyFill="1"/>
    <xf numFmtId="165" fontId="4" fillId="0" borderId="15" xfId="0" applyNumberFormat="1" applyFont="1" applyBorder="1" applyAlignment="1">
      <alignment horizontal="center"/>
    </xf>
    <xf numFmtId="165" fontId="6" fillId="4" borderId="45" xfId="1" applyNumberFormat="1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7" fillId="0" borderId="0" xfId="0" applyFont="1" applyAlignment="1">
      <alignment vertical="center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Alignment="1">
      <alignment horizontal="left" vertical="top" wrapText="1" indent="26" readingOrder="1"/>
    </xf>
    <xf numFmtId="0" fontId="56" fillId="0" borderId="0" xfId="0" applyFont="1" applyAlignment="1">
      <alignment vertical="center"/>
    </xf>
    <xf numFmtId="0" fontId="57" fillId="0" borderId="14" xfId="0" applyFont="1" applyBorder="1" applyAlignment="1">
      <alignment vertical="center"/>
    </xf>
    <xf numFmtId="0" fontId="58" fillId="0" borderId="0" xfId="0" applyFont="1" applyAlignment="1">
      <alignment horizontal="center" vertical="center"/>
    </xf>
    <xf numFmtId="179" fontId="3" fillId="2" borderId="0" xfId="0" applyNumberFormat="1" applyFont="1" applyFill="1" applyAlignment="1">
      <alignment horizontal="center" vertical="center"/>
    </xf>
    <xf numFmtId="167" fontId="3" fillId="2" borderId="0" xfId="2" applyNumberFormat="1" applyFont="1" applyFill="1" applyAlignment="1">
      <alignment horizontal="center" vertical="center"/>
    </xf>
    <xf numFmtId="186" fontId="7" fillId="0" borderId="8" xfId="1" applyNumberFormat="1" applyFont="1" applyBorder="1" applyAlignment="1">
      <alignment horizontal="center" vertical="center"/>
    </xf>
    <xf numFmtId="167" fontId="7" fillId="0" borderId="8" xfId="2" applyNumberFormat="1" applyFont="1" applyBorder="1" applyAlignment="1">
      <alignment horizontal="center" vertical="center"/>
    </xf>
    <xf numFmtId="186" fontId="10" fillId="0" borderId="8" xfId="1" applyNumberFormat="1" applyFont="1" applyBorder="1" applyAlignment="1">
      <alignment horizontal="center" vertical="center"/>
    </xf>
    <xf numFmtId="167" fontId="10" fillId="0" borderId="8" xfId="2" applyNumberFormat="1" applyFont="1" applyBorder="1" applyAlignment="1">
      <alignment horizontal="center" vertical="center"/>
    </xf>
    <xf numFmtId="186" fontId="10" fillId="0" borderId="103" xfId="1" applyNumberFormat="1" applyFont="1" applyBorder="1" applyAlignment="1">
      <alignment horizontal="center" vertical="center"/>
    </xf>
    <xf numFmtId="167" fontId="10" fillId="0" borderId="103" xfId="2" applyNumberFormat="1" applyFont="1" applyBorder="1" applyAlignment="1">
      <alignment horizontal="center" vertical="center"/>
    </xf>
    <xf numFmtId="186" fontId="10" fillId="0" borderId="5" xfId="1" applyNumberFormat="1" applyFont="1" applyBorder="1" applyAlignment="1">
      <alignment horizontal="center" vertical="center"/>
    </xf>
    <xf numFmtId="167" fontId="10" fillId="0" borderId="5" xfId="2" applyNumberFormat="1" applyFont="1" applyBorder="1" applyAlignment="1">
      <alignment horizontal="center" vertical="center"/>
    </xf>
    <xf numFmtId="0" fontId="59" fillId="0" borderId="0" xfId="0" applyFont="1"/>
    <xf numFmtId="179" fontId="7" fillId="2" borderId="0" xfId="0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50" fillId="0" borderId="0" xfId="710"/>
    <xf numFmtId="0" fontId="63" fillId="0" borderId="0" xfId="710" applyFont="1" applyAlignment="1">
      <alignment vertical="center"/>
    </xf>
    <xf numFmtId="0" fontId="64" fillId="0" borderId="0" xfId="710" applyFont="1" applyAlignment="1">
      <alignment vertical="center"/>
    </xf>
    <xf numFmtId="0" fontId="58" fillId="0" borderId="14" xfId="710" applyFont="1" applyBorder="1" applyAlignment="1">
      <alignment vertical="center"/>
    </xf>
    <xf numFmtId="0" fontId="65" fillId="0" borderId="0" xfId="710" applyFont="1"/>
    <xf numFmtId="0" fontId="3" fillId="43" borderId="104" xfId="710" applyFont="1" applyFill="1" applyBorder="1" applyAlignment="1">
      <alignment horizontal="left"/>
    </xf>
    <xf numFmtId="0" fontId="3" fillId="43" borderId="104" xfId="710" applyFont="1" applyFill="1" applyBorder="1" applyAlignment="1">
      <alignment horizontal="center" vertical="center"/>
    </xf>
    <xf numFmtId="165" fontId="10" fillId="0" borderId="66" xfId="710" applyNumberFormat="1" applyFont="1" applyBorder="1"/>
    <xf numFmtId="0" fontId="67" fillId="0" borderId="0" xfId="710" applyFont="1"/>
    <xf numFmtId="0" fontId="66" fillId="0" borderId="66" xfId="710" applyFont="1" applyBorder="1"/>
    <xf numFmtId="0" fontId="66" fillId="0" borderId="0" xfId="710" applyFont="1"/>
    <xf numFmtId="167" fontId="4" fillId="0" borderId="0" xfId="2" applyNumberFormat="1" applyFont="1" applyBorder="1" applyAlignment="1">
      <alignment horizontal="center"/>
    </xf>
    <xf numFmtId="167" fontId="6" fillId="4" borderId="46" xfId="2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167" fontId="3" fillId="0" borderId="0" xfId="2" applyNumberFormat="1" applyFont="1" applyFill="1" applyBorder="1" applyAlignment="1">
      <alignment horizontal="center"/>
    </xf>
    <xf numFmtId="167" fontId="6" fillId="0" borderId="0" xfId="2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/>
    <xf numFmtId="165" fontId="4" fillId="0" borderId="0" xfId="0" applyNumberFormat="1" applyFont="1" applyBorder="1" applyAlignment="1">
      <alignment horizontal="center"/>
    </xf>
    <xf numFmtId="168" fontId="4" fillId="0" borderId="0" xfId="1" applyNumberFormat="1" applyFont="1" applyBorder="1"/>
    <xf numFmtId="168" fontId="7" fillId="0" borderId="0" xfId="719" applyNumberFormat="1" applyFont="1" applyFill="1" applyBorder="1" applyAlignment="1">
      <alignment horizontal="center" vertical="center"/>
    </xf>
    <xf numFmtId="0" fontId="4" fillId="0" borderId="5" xfId="0" applyFont="1" applyBorder="1"/>
    <xf numFmtId="0" fontId="3" fillId="3" borderId="107" xfId="0" applyFont="1" applyFill="1" applyBorder="1"/>
    <xf numFmtId="168" fontId="7" fillId="3" borderId="106" xfId="719" applyNumberFormat="1" applyFont="1" applyFill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/>
    </xf>
    <xf numFmtId="167" fontId="4" fillId="0" borderId="11" xfId="2" applyNumberFormat="1" applyFont="1" applyBorder="1" applyAlignment="1">
      <alignment horizontal="center"/>
    </xf>
    <xf numFmtId="0" fontId="6" fillId="4" borderId="57" xfId="0" applyFont="1" applyFill="1" applyBorder="1" applyAlignment="1">
      <alignment horizontal="center" vertical="center"/>
    </xf>
    <xf numFmtId="0" fontId="62" fillId="41" borderId="57" xfId="0" applyFont="1" applyFill="1" applyBorder="1" applyAlignment="1">
      <alignment horizontal="center" vertical="center" wrapText="1"/>
    </xf>
    <xf numFmtId="0" fontId="62" fillId="41" borderId="57" xfId="0" applyFont="1" applyFill="1" applyBorder="1" applyAlignment="1">
      <alignment horizontal="center" vertical="center"/>
    </xf>
    <xf numFmtId="0" fontId="6" fillId="41" borderId="57" xfId="0" applyFont="1" applyFill="1" applyBorder="1" applyAlignment="1">
      <alignment horizontal="center" vertical="center" wrapText="1"/>
    </xf>
    <xf numFmtId="0" fontId="6" fillId="41" borderId="57" xfId="0" applyFont="1" applyFill="1" applyBorder="1" applyAlignment="1">
      <alignment horizontal="center" vertical="center"/>
    </xf>
    <xf numFmtId="186" fontId="10" fillId="0" borderId="0" xfId="1" applyNumberFormat="1" applyFont="1" applyBorder="1" applyAlignment="1">
      <alignment horizontal="center" vertical="center"/>
    </xf>
    <xf numFmtId="167" fontId="10" fillId="0" borderId="0" xfId="2" applyNumberFormat="1" applyFont="1" applyBorder="1" applyAlignment="1">
      <alignment horizontal="center" vertical="center"/>
    </xf>
    <xf numFmtId="186" fontId="10" fillId="0" borderId="8" xfId="1" applyNumberFormat="1" applyFont="1" applyBorder="1" applyAlignment="1">
      <alignment horizontal="center"/>
    </xf>
    <xf numFmtId="167" fontId="6" fillId="4" borderId="45" xfId="2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Alignment="1">
      <alignment horizontal="center"/>
    </xf>
    <xf numFmtId="165" fontId="7" fillId="0" borderId="8" xfId="1" applyNumberFormat="1" applyFont="1" applyBorder="1" applyAlignment="1">
      <alignment horizontal="center"/>
    </xf>
    <xf numFmtId="165" fontId="10" fillId="0" borderId="8" xfId="1" applyNumberFormat="1" applyFont="1" applyBorder="1" applyAlignment="1">
      <alignment horizontal="center"/>
    </xf>
    <xf numFmtId="165" fontId="10" fillId="0" borderId="103" xfId="1" applyNumberFormat="1" applyFont="1" applyBorder="1" applyAlignment="1">
      <alignment horizontal="center"/>
    </xf>
    <xf numFmtId="165" fontId="10" fillId="0" borderId="0" xfId="1" applyNumberFormat="1" applyFont="1" applyBorder="1" applyAlignment="1">
      <alignment horizontal="center"/>
    </xf>
    <xf numFmtId="165" fontId="10" fillId="0" borderId="5" xfId="1" applyNumberFormat="1" applyFont="1" applyBorder="1" applyAlignment="1">
      <alignment horizontal="center"/>
    </xf>
    <xf numFmtId="185" fontId="3" fillId="0" borderId="8" xfId="720" applyNumberFormat="1" applyFont="1" applyFill="1" applyBorder="1" applyAlignment="1">
      <alignment horizontal="left" vertical="center"/>
    </xf>
    <xf numFmtId="185" fontId="3" fillId="0" borderId="8" xfId="720" applyNumberFormat="1" applyFont="1" applyBorder="1" applyAlignment="1">
      <alignment horizontal="left" vertical="center"/>
    </xf>
    <xf numFmtId="185" fontId="10" fillId="0" borderId="8" xfId="720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/>
    </xf>
    <xf numFmtId="185" fontId="10" fillId="40" borderId="103" xfId="720" applyNumberFormat="1" applyFont="1" applyFill="1" applyBorder="1" applyAlignment="1" applyProtection="1">
      <alignment horizontal="left" vertical="center" wrapText="1"/>
    </xf>
    <xf numFmtId="185" fontId="10" fillId="40" borderId="0" xfId="720" applyNumberFormat="1" applyFont="1" applyFill="1" applyBorder="1" applyAlignment="1" applyProtection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6" fillId="4" borderId="57" xfId="3" applyFont="1" applyFill="1" applyBorder="1" applyAlignment="1">
      <alignment horizontal="center" vertical="center" wrapText="1"/>
    </xf>
    <xf numFmtId="167" fontId="4" fillId="0" borderId="14" xfId="2" applyNumberFormat="1" applyFont="1" applyFill="1" applyBorder="1" applyAlignment="1">
      <alignment horizontal="center"/>
    </xf>
    <xf numFmtId="165" fontId="3" fillId="2" borderId="9" xfId="1" applyNumberFormat="1" applyFont="1" applyFill="1" applyBorder="1" applyAlignment="1">
      <alignment vertical="center"/>
    </xf>
    <xf numFmtId="165" fontId="4" fillId="0" borderId="8" xfId="1" applyNumberFormat="1" applyFont="1" applyFill="1" applyBorder="1" applyAlignment="1">
      <alignment vertical="center"/>
    </xf>
    <xf numFmtId="165" fontId="4" fillId="0" borderId="8" xfId="1" applyNumberFormat="1" applyFont="1" applyBorder="1" applyAlignment="1">
      <alignment vertical="center"/>
    </xf>
    <xf numFmtId="165" fontId="3" fillId="2" borderId="8" xfId="1" applyNumberFormat="1" applyFont="1" applyFill="1" applyBorder="1" applyAlignment="1">
      <alignment vertical="center"/>
    </xf>
    <xf numFmtId="165" fontId="3" fillId="3" borderId="61" xfId="1" applyNumberFormat="1" applyFont="1" applyFill="1" applyBorder="1" applyAlignment="1">
      <alignment vertical="center"/>
    </xf>
    <xf numFmtId="165" fontId="4" fillId="0" borderId="10" xfId="1" applyNumberFormat="1" applyFont="1" applyFill="1" applyBorder="1" applyAlignment="1">
      <alignment vertical="center"/>
    </xf>
    <xf numFmtId="165" fontId="6" fillId="4" borderId="45" xfId="1" applyNumberFormat="1" applyFont="1" applyFill="1" applyBorder="1" applyAlignment="1">
      <alignment vertical="center"/>
    </xf>
    <xf numFmtId="165" fontId="3" fillId="3" borderId="60" xfId="1" applyNumberFormat="1" applyFont="1" applyFill="1" applyBorder="1" applyAlignment="1">
      <alignment vertical="center"/>
    </xf>
    <xf numFmtId="167" fontId="3" fillId="3" borderId="60" xfId="2" applyNumberFormat="1" applyFont="1" applyFill="1" applyBorder="1" applyAlignment="1">
      <alignment vertical="center"/>
    </xf>
    <xf numFmtId="167" fontId="7" fillId="3" borderId="59" xfId="2" applyNumberFormat="1" applyFont="1" applyFill="1" applyBorder="1" applyAlignment="1">
      <alignment vertical="center"/>
    </xf>
    <xf numFmtId="167" fontId="3" fillId="2" borderId="9" xfId="2" applyNumberFormat="1" applyFont="1" applyFill="1" applyBorder="1" applyAlignment="1">
      <alignment vertical="center"/>
    </xf>
    <xf numFmtId="167" fontId="7" fillId="2" borderId="0" xfId="2" applyNumberFormat="1" applyFont="1" applyFill="1" applyBorder="1" applyAlignment="1"/>
    <xf numFmtId="167" fontId="4" fillId="0" borderId="8" xfId="2" applyNumberFormat="1" applyFont="1" applyFill="1" applyBorder="1" applyAlignment="1">
      <alignment vertical="center"/>
    </xf>
    <xf numFmtId="167" fontId="10" fillId="0" borderId="0" xfId="2" applyNumberFormat="1" applyFont="1" applyFill="1" applyBorder="1" applyAlignment="1"/>
    <xf numFmtId="167" fontId="10" fillId="0" borderId="0" xfId="2" applyNumberFormat="1" applyFont="1" applyFill="1" applyBorder="1" applyAlignment="1">
      <alignment vertical="center"/>
    </xf>
    <xf numFmtId="167" fontId="3" fillId="2" borderId="8" xfId="2" applyNumberFormat="1" applyFont="1" applyFill="1" applyBorder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167" fontId="3" fillId="3" borderId="61" xfId="2" applyNumberFormat="1" applyFont="1" applyFill="1" applyBorder="1" applyAlignment="1">
      <alignment vertical="center"/>
    </xf>
    <xf numFmtId="167" fontId="7" fillId="3" borderId="59" xfId="2" applyNumberFormat="1" applyFont="1" applyFill="1" applyBorder="1" applyAlignment="1"/>
    <xf numFmtId="167" fontId="10" fillId="0" borderId="0" xfId="2" applyNumberFormat="1" applyFont="1" applyAlignment="1"/>
    <xf numFmtId="167" fontId="6" fillId="4" borderId="46" xfId="2" applyNumberFormat="1" applyFont="1" applyFill="1" applyBorder="1" applyAlignment="1"/>
    <xf numFmtId="167" fontId="3" fillId="2" borderId="0" xfId="2" applyNumberFormat="1" applyFont="1" applyFill="1" applyBorder="1" applyAlignment="1">
      <alignment horizontal="right"/>
    </xf>
    <xf numFmtId="167" fontId="4" fillId="0" borderId="0" xfId="2" applyNumberFormat="1" applyFont="1" applyFill="1" applyBorder="1" applyAlignment="1">
      <alignment horizontal="right"/>
    </xf>
    <xf numFmtId="167" fontId="4" fillId="0" borderId="0" xfId="2" applyNumberFormat="1" applyFont="1" applyFill="1" applyBorder="1" applyAlignment="1">
      <alignment horizontal="right" vertical="center"/>
    </xf>
    <xf numFmtId="167" fontId="10" fillId="0" borderId="0" xfId="2" applyNumberFormat="1" applyFont="1" applyFill="1" applyBorder="1" applyAlignment="1">
      <alignment horizontal="right" vertical="center"/>
    </xf>
    <xf numFmtId="167" fontId="7" fillId="0" borderId="0" xfId="2" applyNumberFormat="1" applyFont="1" applyFill="1" applyBorder="1" applyAlignment="1">
      <alignment horizontal="right" vertical="center"/>
    </xf>
    <xf numFmtId="167" fontId="3" fillId="3" borderId="59" xfId="2" applyNumberFormat="1" applyFont="1" applyFill="1" applyBorder="1" applyAlignment="1">
      <alignment horizontal="right"/>
    </xf>
    <xf numFmtId="167" fontId="6" fillId="4" borderId="45" xfId="2" applyNumberFormat="1" applyFont="1" applyFill="1" applyBorder="1" applyAlignment="1">
      <alignment horizontal="right"/>
    </xf>
    <xf numFmtId="167" fontId="4" fillId="0" borderId="8" xfId="2" applyNumberFormat="1" applyFont="1" applyFill="1" applyBorder="1" applyAlignment="1">
      <alignment horizontal="right" vertical="center"/>
    </xf>
    <xf numFmtId="167" fontId="4" fillId="0" borderId="10" xfId="2" applyNumberFormat="1" applyFont="1" applyFill="1" applyBorder="1" applyAlignment="1">
      <alignment horizontal="right" vertical="center"/>
    </xf>
    <xf numFmtId="0" fontId="6" fillId="4" borderId="43" xfId="3" applyFont="1" applyFill="1" applyBorder="1" applyAlignment="1">
      <alignment horizontal="center" vertical="center" wrapText="1"/>
    </xf>
    <xf numFmtId="0" fontId="6" fillId="4" borderId="39" xfId="3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indent="1"/>
    </xf>
    <xf numFmtId="0" fontId="4" fillId="40" borderId="15" xfId="0" applyFont="1" applyFill="1" applyBorder="1" applyAlignment="1">
      <alignment horizontal="left" indent="1"/>
    </xf>
    <xf numFmtId="167" fontId="4" fillId="40" borderId="0" xfId="2" applyNumberFormat="1" applyFont="1" applyFill="1" applyBorder="1" applyAlignment="1">
      <alignment horizontal="center"/>
    </xf>
    <xf numFmtId="165" fontId="4" fillId="40" borderId="11" xfId="0" applyNumberFormat="1" applyFont="1" applyFill="1" applyBorder="1" applyAlignment="1">
      <alignment horizontal="center"/>
    </xf>
    <xf numFmtId="167" fontId="4" fillId="40" borderId="11" xfId="2" applyNumberFormat="1" applyFont="1" applyFill="1" applyBorder="1" applyAlignment="1">
      <alignment horizontal="center"/>
    </xf>
    <xf numFmtId="165" fontId="4" fillId="40" borderId="0" xfId="0" applyNumberFormat="1" applyFont="1" applyFill="1" applyBorder="1" applyAlignment="1">
      <alignment horizontal="center"/>
    </xf>
    <xf numFmtId="0" fontId="3" fillId="0" borderId="0" xfId="0" applyFont="1" applyBorder="1"/>
    <xf numFmtId="167" fontId="7" fillId="0" borderId="0" xfId="2" applyNumberFormat="1" applyFont="1" applyFill="1" applyBorder="1" applyAlignment="1">
      <alignment horizontal="center" vertical="center" wrapText="1"/>
    </xf>
    <xf numFmtId="165" fontId="7" fillId="3" borderId="0" xfId="1" applyNumberFormat="1" applyFont="1" applyFill="1" applyBorder="1" applyAlignment="1">
      <alignment horizontal="center" vertical="center" wrapText="1"/>
    </xf>
    <xf numFmtId="167" fontId="7" fillId="3" borderId="0" xfId="2" applyNumberFormat="1" applyFont="1" applyFill="1" applyBorder="1" applyAlignment="1">
      <alignment horizontal="center" vertical="center" wrapText="1"/>
    </xf>
    <xf numFmtId="165" fontId="4" fillId="40" borderId="0" xfId="1" applyNumberFormat="1" applyFont="1" applyFill="1" applyBorder="1" applyAlignment="1">
      <alignment horizontal="center"/>
    </xf>
    <xf numFmtId="0" fontId="7" fillId="3" borderId="15" xfId="3" applyFont="1" applyFill="1" applyBorder="1" applyAlignment="1">
      <alignment horizontal="left" vertical="center" wrapText="1"/>
    </xf>
    <xf numFmtId="0" fontId="4" fillId="40" borderId="15" xfId="4" applyFont="1" applyFill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7" fillId="0" borderId="15" xfId="3" applyFont="1" applyFill="1" applyBorder="1" applyAlignment="1">
      <alignment horizontal="left" vertical="center" wrapText="1"/>
    </xf>
    <xf numFmtId="165" fontId="7" fillId="3" borderId="11" xfId="1" applyNumberFormat="1" applyFont="1" applyFill="1" applyBorder="1" applyAlignment="1">
      <alignment horizontal="center" vertical="center" wrapText="1"/>
    </xf>
    <xf numFmtId="165" fontId="4" fillId="40" borderId="11" xfId="1" applyNumberFormat="1" applyFont="1" applyFill="1" applyBorder="1" applyAlignment="1">
      <alignment horizontal="center"/>
    </xf>
    <xf numFmtId="165" fontId="7" fillId="0" borderId="11" xfId="1" applyNumberFormat="1" applyFont="1" applyFill="1" applyBorder="1" applyAlignment="1">
      <alignment horizontal="center" vertical="center" wrapText="1"/>
    </xf>
    <xf numFmtId="167" fontId="7" fillId="0" borderId="11" xfId="2" applyNumberFormat="1" applyFont="1" applyFill="1" applyBorder="1" applyAlignment="1">
      <alignment horizontal="center" vertical="center" wrapText="1"/>
    </xf>
    <xf numFmtId="0" fontId="6" fillId="4" borderId="37" xfId="3" applyFont="1" applyFill="1" applyBorder="1" applyAlignment="1">
      <alignment horizontal="center" vertical="center" wrapText="1"/>
    </xf>
    <xf numFmtId="0" fontId="6" fillId="4" borderId="63" xfId="3" applyFont="1" applyFill="1" applyBorder="1" applyAlignment="1">
      <alignment horizontal="center" vertical="center" wrapText="1"/>
    </xf>
    <xf numFmtId="0" fontId="6" fillId="4" borderId="5" xfId="3" applyFont="1" applyFill="1" applyBorder="1" applyAlignment="1">
      <alignment horizontal="center" vertical="center" wrapText="1"/>
    </xf>
    <xf numFmtId="0" fontId="6" fillId="4" borderId="36" xfId="3" applyFont="1" applyFill="1" applyBorder="1" applyAlignment="1">
      <alignment horizontal="center" vertical="center" wrapText="1"/>
    </xf>
    <xf numFmtId="0" fontId="6" fillId="4" borderId="44" xfId="3" applyFont="1" applyFill="1" applyBorder="1" applyAlignment="1">
      <alignment horizontal="left" vertical="center" wrapText="1"/>
    </xf>
    <xf numFmtId="167" fontId="4" fillId="40" borderId="34" xfId="2" applyNumberFormat="1" applyFont="1" applyFill="1" applyBorder="1" applyAlignment="1">
      <alignment horizontal="center"/>
    </xf>
    <xf numFmtId="167" fontId="6" fillId="4" borderId="6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69" fontId="4" fillId="0" borderId="0" xfId="0" applyNumberFormat="1" applyFont="1"/>
    <xf numFmtId="0" fontId="3" fillId="3" borderId="59" xfId="0" applyFont="1" applyFill="1" applyBorder="1" applyAlignment="1">
      <alignment horizontal="left" wrapText="1"/>
    </xf>
    <xf numFmtId="0" fontId="4" fillId="0" borderId="0" xfId="0" applyFont="1" applyAlignment="1">
      <alignment horizontal="left" wrapText="1" indent="1"/>
    </xf>
    <xf numFmtId="165" fontId="0" fillId="0" borderId="0" xfId="0" applyNumberFormat="1"/>
    <xf numFmtId="0" fontId="4" fillId="0" borderId="0" xfId="0" applyFont="1" applyAlignment="1"/>
    <xf numFmtId="0" fontId="71" fillId="0" borderId="0" xfId="0" applyFont="1" applyAlignment="1">
      <alignment horizontal="left" vertical="center" wrapText="1"/>
    </xf>
    <xf numFmtId="179" fontId="71" fillId="0" borderId="0" xfId="0" applyNumberFormat="1" applyFont="1" applyAlignment="1">
      <alignment horizontal="center" vertical="center"/>
    </xf>
    <xf numFmtId="0" fontId="71" fillId="0" borderId="108" xfId="0" applyFont="1" applyBorder="1" applyAlignment="1">
      <alignment horizontal="left" vertical="center" wrapText="1"/>
    </xf>
    <xf numFmtId="0" fontId="73" fillId="3" borderId="107" xfId="0" applyFont="1" applyFill="1" applyBorder="1"/>
    <xf numFmtId="179" fontId="74" fillId="3" borderId="106" xfId="18" applyNumberFormat="1" applyFont="1" applyFill="1" applyBorder="1" applyAlignment="1">
      <alignment horizontal="center" vertical="center"/>
    </xf>
    <xf numFmtId="167" fontId="71" fillId="0" borderId="0" xfId="2" applyNumberFormat="1" applyFont="1" applyAlignment="1">
      <alignment horizontal="center" vertical="center"/>
    </xf>
    <xf numFmtId="179" fontId="74" fillId="0" borderId="0" xfId="0" applyNumberFormat="1" applyFont="1" applyAlignment="1">
      <alignment horizontal="center" vertical="center"/>
    </xf>
    <xf numFmtId="167" fontId="74" fillId="0" borderId="0" xfId="2" applyNumberFormat="1" applyFont="1" applyAlignment="1">
      <alignment horizontal="center" vertical="center"/>
    </xf>
    <xf numFmtId="179" fontId="62" fillId="4" borderId="57" xfId="0" applyNumberFormat="1" applyFont="1" applyFill="1" applyBorder="1" applyAlignment="1">
      <alignment horizontal="center" vertical="center"/>
    </xf>
    <xf numFmtId="167" fontId="62" fillId="4" borderId="57" xfId="2" applyNumberFormat="1" applyFont="1" applyFill="1" applyBorder="1" applyAlignment="1">
      <alignment horizontal="center" vertical="center"/>
    </xf>
    <xf numFmtId="0" fontId="59" fillId="0" borderId="0" xfId="0" applyFont="1" applyAlignment="1">
      <alignment horizontal="left" vertical="center" indent="1"/>
    </xf>
    <xf numFmtId="0" fontId="71" fillId="0" borderId="0" xfId="0" applyFont="1"/>
    <xf numFmtId="0" fontId="74" fillId="0" borderId="0" xfId="0" applyFont="1" applyAlignment="1">
      <alignment horizontal="left" indent="1"/>
    </xf>
    <xf numFmtId="0" fontId="74" fillId="0" borderId="0" xfId="0" applyFont="1" applyAlignment="1">
      <alignment horizontal="left" wrapText="1" indent="1"/>
    </xf>
    <xf numFmtId="0" fontId="62" fillId="4" borderId="57" xfId="0" applyFont="1" applyFill="1" applyBorder="1" applyAlignment="1">
      <alignment horizontal="left"/>
    </xf>
    <xf numFmtId="0" fontId="3" fillId="0" borderId="0" xfId="0" applyFont="1" applyAlignment="1">
      <alignment horizontal="left" vertical="center" indent="1"/>
    </xf>
    <xf numFmtId="0" fontId="6" fillId="4" borderId="110" xfId="471" applyFont="1" applyFill="1" applyBorder="1" applyAlignment="1">
      <alignment horizontal="center" vertical="center" wrapText="1"/>
    </xf>
    <xf numFmtId="0" fontId="6" fillId="4" borderId="111" xfId="471" applyFont="1" applyFill="1" applyBorder="1" applyAlignment="1">
      <alignment horizontal="center" vertical="center" wrapText="1"/>
    </xf>
    <xf numFmtId="0" fontId="6" fillId="4" borderId="8" xfId="471" applyFont="1" applyFill="1" applyBorder="1" applyAlignment="1">
      <alignment horizontal="center" vertical="center" wrapText="1"/>
    </xf>
    <xf numFmtId="0" fontId="6" fillId="4" borderId="113" xfId="471" applyFont="1" applyFill="1" applyBorder="1" applyAlignment="1">
      <alignment horizontal="center" vertical="center" wrapText="1"/>
    </xf>
    <xf numFmtId="0" fontId="7" fillId="0" borderId="85" xfId="471" applyFont="1" applyBorder="1" applyAlignment="1">
      <alignment horizontal="center" vertical="center" wrapText="1"/>
    </xf>
    <xf numFmtId="0" fontId="7" fillId="0" borderId="69" xfId="471" applyFont="1" applyBorder="1" applyAlignment="1">
      <alignment horizontal="center" vertical="center" wrapText="1"/>
    </xf>
    <xf numFmtId="0" fontId="10" fillId="0" borderId="69" xfId="471" applyFont="1" applyBorder="1" applyAlignment="1">
      <alignment horizontal="center" vertical="center" wrapText="1"/>
    </xf>
    <xf numFmtId="179" fontId="3" fillId="0" borderId="69" xfId="723" applyNumberFormat="1" applyFont="1" applyBorder="1" applyAlignment="1">
      <alignment horizontal="center" vertical="center"/>
    </xf>
    <xf numFmtId="179" fontId="3" fillId="0" borderId="68" xfId="723" applyNumberFormat="1" applyFont="1" applyBorder="1" applyAlignment="1">
      <alignment horizontal="center" vertical="center"/>
    </xf>
    <xf numFmtId="167" fontId="3" fillId="0" borderId="69" xfId="2" applyNumberFormat="1" applyFont="1" applyBorder="1" applyAlignment="1">
      <alignment horizontal="center" vertical="center"/>
    </xf>
    <xf numFmtId="167" fontId="3" fillId="0" borderId="81" xfId="2" applyNumberFormat="1" applyFont="1" applyBorder="1" applyAlignment="1">
      <alignment horizontal="center" vertical="center"/>
    </xf>
    <xf numFmtId="0" fontId="7" fillId="3" borderId="77" xfId="471" applyFont="1" applyFill="1" applyBorder="1" applyAlignment="1">
      <alignment horizontal="center" vertical="center" wrapText="1"/>
    </xf>
    <xf numFmtId="0" fontId="7" fillId="3" borderId="66" xfId="471" applyFont="1" applyFill="1" applyBorder="1" applyAlignment="1">
      <alignment horizontal="center" vertical="center" wrapText="1"/>
    </xf>
    <xf numFmtId="0" fontId="10" fillId="3" borderId="66" xfId="471" applyFont="1" applyFill="1" applyBorder="1" applyAlignment="1">
      <alignment horizontal="center" vertical="center" wrapText="1"/>
    </xf>
    <xf numFmtId="179" fontId="3" fillId="3" borderId="66" xfId="723" applyNumberFormat="1" applyFont="1" applyFill="1" applyBorder="1" applyAlignment="1">
      <alignment horizontal="center" vertical="center"/>
    </xf>
    <xf numFmtId="179" fontId="3" fillId="3" borderId="105" xfId="723" applyNumberFormat="1" applyFont="1" applyFill="1" applyBorder="1" applyAlignment="1">
      <alignment horizontal="center" vertical="center"/>
    </xf>
    <xf numFmtId="167" fontId="3" fillId="3" borderId="66" xfId="2" applyNumberFormat="1" applyFont="1" applyFill="1" applyBorder="1" applyAlignment="1">
      <alignment horizontal="center" vertical="center"/>
    </xf>
    <xf numFmtId="167" fontId="3" fillId="3" borderId="78" xfId="2" applyNumberFormat="1" applyFont="1" applyFill="1" applyBorder="1" applyAlignment="1">
      <alignment horizontal="center" vertical="center"/>
    </xf>
    <xf numFmtId="0" fontId="7" fillId="0" borderId="77" xfId="471" applyFont="1" applyBorder="1" applyAlignment="1">
      <alignment horizontal="center" vertical="center" wrapText="1"/>
    </xf>
    <xf numFmtId="0" fontId="7" fillId="0" borderId="66" xfId="471" applyFont="1" applyBorder="1" applyAlignment="1">
      <alignment horizontal="center" vertical="center" wrapText="1"/>
    </xf>
    <xf numFmtId="0" fontId="10" fillId="0" borderId="66" xfId="471" applyFont="1" applyBorder="1" applyAlignment="1">
      <alignment horizontal="center" vertical="center" wrapText="1"/>
    </xf>
    <xf numFmtId="179" fontId="3" fillId="0" borderId="66" xfId="723" applyNumberFormat="1" applyFont="1" applyBorder="1" applyAlignment="1">
      <alignment horizontal="center" vertical="center"/>
    </xf>
    <xf numFmtId="179" fontId="3" fillId="0" borderId="105" xfId="723" applyNumberFormat="1" applyFont="1" applyBorder="1" applyAlignment="1">
      <alignment horizontal="center" vertical="center"/>
    </xf>
    <xf numFmtId="167" fontId="3" fillId="0" borderId="66" xfId="2" applyNumberFormat="1" applyFont="1" applyBorder="1" applyAlignment="1">
      <alignment horizontal="center" vertical="center"/>
    </xf>
    <xf numFmtId="167" fontId="3" fillId="0" borderId="78" xfId="2" applyNumberFormat="1" applyFont="1" applyBorder="1" applyAlignment="1">
      <alignment horizontal="center" vertical="center"/>
    </xf>
    <xf numFmtId="179" fontId="3" fillId="3" borderId="66" xfId="724" applyNumberFormat="1" applyFont="1" applyFill="1" applyBorder="1" applyAlignment="1">
      <alignment horizontal="center" vertical="center"/>
    </xf>
    <xf numFmtId="179" fontId="3" fillId="3" borderId="105" xfId="724" applyNumberFormat="1" applyFont="1" applyFill="1" applyBorder="1" applyAlignment="1">
      <alignment horizontal="center" vertical="center"/>
    </xf>
    <xf numFmtId="0" fontId="7" fillId="0" borderId="86" xfId="471" applyFont="1" applyBorder="1" applyAlignment="1">
      <alignment horizontal="center" vertical="center" wrapText="1"/>
    </xf>
    <xf numFmtId="0" fontId="7" fillId="0" borderId="72" xfId="471" applyFont="1" applyBorder="1" applyAlignment="1">
      <alignment horizontal="center" vertical="center" wrapText="1"/>
    </xf>
    <xf numFmtId="0" fontId="10" fillId="0" borderId="72" xfId="471" applyFont="1" applyBorder="1" applyAlignment="1">
      <alignment horizontal="center" vertical="center" wrapText="1"/>
    </xf>
    <xf numFmtId="179" fontId="3" fillId="0" borderId="72" xfId="723" applyNumberFormat="1" applyFont="1" applyBorder="1" applyAlignment="1">
      <alignment horizontal="center" vertical="center"/>
    </xf>
    <xf numFmtId="179" fontId="3" fillId="0" borderId="114" xfId="723" applyNumberFormat="1" applyFont="1" applyBorder="1" applyAlignment="1">
      <alignment horizontal="center" vertical="center"/>
    </xf>
    <xf numFmtId="167" fontId="3" fillId="0" borderId="72" xfId="2" applyNumberFormat="1" applyFont="1" applyBorder="1" applyAlignment="1">
      <alignment horizontal="center" vertical="center"/>
    </xf>
    <xf numFmtId="167" fontId="3" fillId="0" borderId="79" xfId="2" applyNumberFormat="1" applyFont="1" applyBorder="1" applyAlignment="1">
      <alignment horizontal="center" vertical="center"/>
    </xf>
    <xf numFmtId="179" fontId="6" fillId="46" borderId="116" xfId="723" applyNumberFormat="1" applyFont="1" applyFill="1" applyBorder="1" applyAlignment="1">
      <alignment horizontal="center" vertical="center"/>
    </xf>
    <xf numFmtId="167" fontId="6" fillId="46" borderId="116" xfId="2" applyNumberFormat="1" applyFont="1" applyFill="1" applyBorder="1" applyAlignment="1">
      <alignment horizontal="center" vertical="center"/>
    </xf>
    <xf numFmtId="167" fontId="6" fillId="46" borderId="117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179" fontId="3" fillId="0" borderId="0" xfId="723" applyNumberFormat="1" applyFont="1" applyAlignment="1">
      <alignment horizontal="right" vertical="center"/>
    </xf>
    <xf numFmtId="0" fontId="7" fillId="0" borderId="0" xfId="471" applyFont="1" applyAlignment="1">
      <alignment vertical="center" wrapText="1"/>
    </xf>
    <xf numFmtId="0" fontId="69" fillId="0" borderId="0" xfId="0" applyFont="1"/>
    <xf numFmtId="167" fontId="70" fillId="0" borderId="0" xfId="2" applyNumberFormat="1" applyFont="1" applyFill="1"/>
    <xf numFmtId="0" fontId="72" fillId="0" borderId="0" xfId="0" applyFont="1"/>
    <xf numFmtId="0" fontId="61" fillId="0" borderId="14" xfId="0" applyFont="1" applyBorder="1"/>
    <xf numFmtId="179" fontId="71" fillId="2" borderId="0" xfId="0" applyNumberFormat="1" applyFont="1" applyFill="1" applyAlignment="1">
      <alignment horizontal="center" vertical="center"/>
    </xf>
    <xf numFmtId="167" fontId="71" fillId="2" borderId="0" xfId="2" applyNumberFormat="1" applyFont="1" applyFill="1" applyAlignment="1">
      <alignment horizontal="center" vertical="center"/>
    </xf>
    <xf numFmtId="10" fontId="4" fillId="0" borderId="0" xfId="0" applyNumberFormat="1" applyFont="1"/>
    <xf numFmtId="9" fontId="4" fillId="0" borderId="0" xfId="0" applyNumberFormat="1" applyFont="1"/>
    <xf numFmtId="0" fontId="4" fillId="0" borderId="118" xfId="0" applyFont="1" applyBorder="1" applyAlignment="1">
      <alignment horizontal="left" indent="1"/>
    </xf>
    <xf numFmtId="0" fontId="6" fillId="4" borderId="0" xfId="0" applyFont="1" applyFill="1"/>
    <xf numFmtId="179" fontId="6" fillId="4" borderId="0" xfId="0" applyNumberFormat="1" applyFont="1" applyFill="1" applyAlignment="1">
      <alignment horizontal="center"/>
    </xf>
    <xf numFmtId="167" fontId="6" fillId="4" borderId="0" xfId="2" applyNumberFormat="1" applyFont="1" applyFill="1" applyAlignment="1">
      <alignment horizontal="center"/>
    </xf>
    <xf numFmtId="0" fontId="71" fillId="0" borderId="93" xfId="0" applyFont="1" applyBorder="1" applyAlignment="1">
      <alignment vertical="center" wrapText="1"/>
    </xf>
    <xf numFmtId="0" fontId="76" fillId="0" borderId="93" xfId="0" applyFont="1" applyBorder="1" applyAlignment="1">
      <alignment horizontal="center" vertical="center" wrapText="1"/>
    </xf>
    <xf numFmtId="3" fontId="76" fillId="0" borderId="93" xfId="0" applyNumberFormat="1" applyFont="1" applyBorder="1" applyAlignment="1">
      <alignment horizontal="center" vertical="center"/>
    </xf>
    <xf numFmtId="9" fontId="76" fillId="0" borderId="93" xfId="0" applyNumberFormat="1" applyFont="1" applyBorder="1" applyAlignment="1">
      <alignment horizontal="center" vertical="center"/>
    </xf>
    <xf numFmtId="179" fontId="74" fillId="0" borderId="94" xfId="0" applyNumberFormat="1" applyFont="1" applyBorder="1" applyAlignment="1">
      <alignment horizontal="center" vertical="center"/>
    </xf>
    <xf numFmtId="0" fontId="71" fillId="0" borderId="98" xfId="0" applyFont="1" applyBorder="1" applyAlignment="1">
      <alignment vertical="center" wrapText="1"/>
    </xf>
    <xf numFmtId="0" fontId="76" fillId="0" borderId="98" xfId="0" applyFont="1" applyBorder="1" applyAlignment="1">
      <alignment horizontal="center" vertical="center" wrapText="1"/>
    </xf>
    <xf numFmtId="3" fontId="76" fillId="0" borderId="98" xfId="0" applyNumberFormat="1" applyFont="1" applyBorder="1" applyAlignment="1">
      <alignment horizontal="center" vertical="center"/>
    </xf>
    <xf numFmtId="9" fontId="76" fillId="0" borderId="98" xfId="0" applyNumberFormat="1" applyFont="1" applyBorder="1" applyAlignment="1">
      <alignment horizontal="center" vertical="center"/>
    </xf>
    <xf numFmtId="179" fontId="74" fillId="0" borderId="99" xfId="0" applyNumberFormat="1" applyFont="1" applyBorder="1" applyAlignment="1">
      <alignment horizontal="center" vertical="center"/>
    </xf>
    <xf numFmtId="0" fontId="71" fillId="0" borderId="66" xfId="0" applyFont="1" applyBorder="1" applyAlignment="1">
      <alignment vertical="center" wrapText="1"/>
    </xf>
    <xf numFmtId="0" fontId="76" fillId="0" borderId="66" xfId="0" applyFont="1" applyBorder="1" applyAlignment="1">
      <alignment horizontal="center" vertical="center" wrapText="1"/>
    </xf>
    <xf numFmtId="3" fontId="76" fillId="0" borderId="66" xfId="0" applyNumberFormat="1" applyFont="1" applyBorder="1" applyAlignment="1">
      <alignment horizontal="center" vertical="center"/>
    </xf>
    <xf numFmtId="9" fontId="76" fillId="0" borderId="66" xfId="0" applyNumberFormat="1" applyFont="1" applyBorder="1" applyAlignment="1">
      <alignment horizontal="center" vertical="center"/>
    </xf>
    <xf numFmtId="179" fontId="74" fillId="0" borderId="78" xfId="0" applyNumberFormat="1" applyFont="1" applyBorder="1" applyAlignment="1">
      <alignment horizontal="center" vertical="center"/>
    </xf>
    <xf numFmtId="0" fontId="71" fillId="0" borderId="95" xfId="0" applyFont="1" applyBorder="1" applyAlignment="1">
      <alignment vertical="center" wrapText="1"/>
    </xf>
    <xf numFmtId="0" fontId="76" fillId="0" borderId="95" xfId="0" applyFont="1" applyBorder="1" applyAlignment="1">
      <alignment horizontal="center" vertical="center" wrapText="1"/>
    </xf>
    <xf numFmtId="3" fontId="76" fillId="0" borderId="95" xfId="0" applyNumberFormat="1" applyFont="1" applyBorder="1" applyAlignment="1">
      <alignment horizontal="center" vertical="center"/>
    </xf>
    <xf numFmtId="9" fontId="76" fillId="0" borderId="95" xfId="0" applyNumberFormat="1" applyFont="1" applyBorder="1" applyAlignment="1">
      <alignment horizontal="center" vertical="center"/>
    </xf>
    <xf numFmtId="179" fontId="74" fillId="0" borderId="48" xfId="0" applyNumberFormat="1" applyFont="1" applyBorder="1" applyAlignment="1">
      <alignment horizontal="center" vertical="center"/>
    </xf>
    <xf numFmtId="179" fontId="74" fillId="45" borderId="94" xfId="0" applyNumberFormat="1" applyFont="1" applyFill="1" applyBorder="1" applyAlignment="1">
      <alignment horizontal="center" vertical="center"/>
    </xf>
    <xf numFmtId="179" fontId="6" fillId="46" borderId="7" xfId="0" applyNumberFormat="1" applyFont="1" applyFill="1" applyBorder="1" applyAlignment="1">
      <alignment horizontal="center" vertical="center"/>
    </xf>
    <xf numFmtId="0" fontId="71" fillId="0" borderId="93" xfId="0" applyFont="1" applyBorder="1" applyAlignment="1">
      <alignment horizontal="center" vertical="center" wrapText="1"/>
    </xf>
    <xf numFmtId="9" fontId="4" fillId="0" borderId="93" xfId="0" applyNumberFormat="1" applyFont="1" applyBorder="1" applyAlignment="1">
      <alignment horizontal="center" vertical="center" wrapText="1"/>
    </xf>
    <xf numFmtId="0" fontId="71" fillId="0" borderId="66" xfId="0" applyFont="1" applyBorder="1" applyAlignment="1">
      <alignment horizontal="center" vertical="center" wrapText="1"/>
    </xf>
    <xf numFmtId="9" fontId="4" fillId="0" borderId="66" xfId="0" applyNumberFormat="1" applyFont="1" applyBorder="1" applyAlignment="1">
      <alignment horizontal="center" vertical="center" wrapText="1"/>
    </xf>
    <xf numFmtId="0" fontId="71" fillId="0" borderId="98" xfId="0" applyFont="1" applyBorder="1" applyAlignment="1">
      <alignment horizontal="center" vertical="center" wrapText="1"/>
    </xf>
    <xf numFmtId="9" fontId="4" fillId="0" borderId="98" xfId="0" applyNumberFormat="1" applyFont="1" applyBorder="1" applyAlignment="1">
      <alignment horizontal="center" vertical="center" wrapText="1"/>
    </xf>
    <xf numFmtId="0" fontId="3" fillId="0" borderId="119" xfId="0" applyFont="1" applyBorder="1" applyAlignment="1">
      <alignment horizontal="center" vertical="center"/>
    </xf>
    <xf numFmtId="0" fontId="71" fillId="0" borderId="95" xfId="0" applyFont="1" applyBorder="1" applyAlignment="1">
      <alignment horizontal="center" vertical="center" wrapText="1"/>
    </xf>
    <xf numFmtId="9" fontId="4" fillId="0" borderId="95" xfId="0" applyNumberFormat="1" applyFont="1" applyBorder="1" applyAlignment="1">
      <alignment horizontal="center" vertical="center" wrapText="1"/>
    </xf>
    <xf numFmtId="0" fontId="4" fillId="45" borderId="93" xfId="0" applyFont="1" applyFill="1" applyBorder="1" applyAlignment="1">
      <alignment horizontal="center" vertical="center" wrapText="1"/>
    </xf>
    <xf numFmtId="3" fontId="4" fillId="45" borderId="93" xfId="0" applyNumberFormat="1" applyFont="1" applyFill="1" applyBorder="1" applyAlignment="1">
      <alignment horizontal="center" vertical="center" wrapText="1"/>
    </xf>
    <xf numFmtId="9" fontId="4" fillId="45" borderId="93" xfId="0" applyNumberFormat="1" applyFont="1" applyFill="1" applyBorder="1" applyAlignment="1">
      <alignment horizontal="center" vertical="center" wrapText="1"/>
    </xf>
    <xf numFmtId="179" fontId="6" fillId="46" borderId="85" xfId="0" applyNumberFormat="1" applyFont="1" applyFill="1" applyBorder="1" applyAlignment="1">
      <alignment horizontal="center" vertical="center"/>
    </xf>
    <xf numFmtId="0" fontId="74" fillId="0" borderId="93" xfId="0" applyFont="1" applyBorder="1" applyAlignment="1">
      <alignment horizontal="center" vertical="center" wrapText="1"/>
    </xf>
    <xf numFmtId="3" fontId="74" fillId="0" borderId="93" xfId="0" applyNumberFormat="1" applyFont="1" applyBorder="1" applyAlignment="1">
      <alignment horizontal="center" vertical="center"/>
    </xf>
    <xf numFmtId="9" fontId="74" fillId="0" borderId="93" xfId="0" applyNumberFormat="1" applyFont="1" applyBorder="1" applyAlignment="1">
      <alignment horizontal="center" vertical="center"/>
    </xf>
    <xf numFmtId="0" fontId="74" fillId="0" borderId="66" xfId="0" applyFont="1" applyBorder="1" applyAlignment="1">
      <alignment horizontal="center" vertical="center" wrapText="1"/>
    </xf>
    <xf numFmtId="3" fontId="74" fillId="0" borderId="66" xfId="0" applyNumberFormat="1" applyFont="1" applyBorder="1" applyAlignment="1">
      <alignment horizontal="center" vertical="center"/>
    </xf>
    <xf numFmtId="9" fontId="74" fillId="0" borderId="66" xfId="0" applyNumberFormat="1" applyFont="1" applyBorder="1" applyAlignment="1">
      <alignment horizontal="center" vertical="center"/>
    </xf>
    <xf numFmtId="0" fontId="74" fillId="0" borderId="98" xfId="0" applyFont="1" applyBorder="1" applyAlignment="1">
      <alignment horizontal="center" vertical="center" wrapText="1"/>
    </xf>
    <xf numFmtId="3" fontId="74" fillId="0" borderId="98" xfId="0" applyNumberFormat="1" applyFont="1" applyBorder="1" applyAlignment="1">
      <alignment horizontal="center" vertical="center"/>
    </xf>
    <xf numFmtId="9" fontId="74" fillId="0" borderId="98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vertical="center" wrapText="1"/>
    </xf>
    <xf numFmtId="0" fontId="74" fillId="0" borderId="95" xfId="0" applyFont="1" applyBorder="1" applyAlignment="1">
      <alignment horizontal="center" vertical="center" wrapText="1"/>
    </xf>
    <xf numFmtId="3" fontId="74" fillId="0" borderId="95" xfId="0" applyNumberFormat="1" applyFont="1" applyBorder="1" applyAlignment="1">
      <alignment horizontal="center" vertical="center"/>
    </xf>
    <xf numFmtId="9" fontId="74" fillId="0" borderId="95" xfId="0" applyNumberFormat="1" applyFont="1" applyBorder="1" applyAlignment="1">
      <alignment horizontal="center" vertical="center"/>
    </xf>
    <xf numFmtId="179" fontId="74" fillId="0" borderId="96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4" fillId="0" borderId="95" xfId="0" applyFont="1" applyBorder="1" applyAlignment="1">
      <alignment vertical="center" wrapText="1"/>
    </xf>
    <xf numFmtId="3" fontId="4" fillId="0" borderId="95" xfId="0" applyNumberFormat="1" applyFont="1" applyBorder="1" applyAlignment="1">
      <alignment vertical="center"/>
    </xf>
    <xf numFmtId="9" fontId="4" fillId="0" borderId="95" xfId="0" applyNumberFormat="1" applyFont="1" applyBorder="1" applyAlignment="1">
      <alignment vertical="center"/>
    </xf>
    <xf numFmtId="0" fontId="4" fillId="0" borderId="93" xfId="0" applyFont="1" applyBorder="1" applyAlignment="1">
      <alignment vertical="center" wrapText="1"/>
    </xf>
    <xf numFmtId="3" fontId="4" fillId="0" borderId="93" xfId="0" applyNumberFormat="1" applyFont="1" applyBorder="1" applyAlignment="1">
      <alignment vertical="center"/>
    </xf>
    <xf numFmtId="9" fontId="4" fillId="0" borderId="93" xfId="0" applyNumberFormat="1" applyFont="1" applyBorder="1" applyAlignment="1">
      <alignment vertical="center"/>
    </xf>
    <xf numFmtId="0" fontId="4" fillId="0" borderId="66" xfId="0" applyFont="1" applyBorder="1" applyAlignment="1">
      <alignment vertical="center" wrapText="1"/>
    </xf>
    <xf numFmtId="3" fontId="4" fillId="0" borderId="66" xfId="0" applyNumberFormat="1" applyFont="1" applyBorder="1" applyAlignment="1">
      <alignment vertical="center"/>
    </xf>
    <xf numFmtId="9" fontId="4" fillId="0" borderId="66" xfId="0" applyNumberFormat="1" applyFont="1" applyBorder="1" applyAlignment="1">
      <alignment vertical="center"/>
    </xf>
    <xf numFmtId="0" fontId="4" fillId="0" borderId="98" xfId="0" applyFont="1" applyBorder="1" applyAlignment="1">
      <alignment vertical="center" wrapText="1"/>
    </xf>
    <xf numFmtId="3" fontId="4" fillId="0" borderId="98" xfId="0" applyNumberFormat="1" applyFont="1" applyBorder="1" applyAlignment="1">
      <alignment vertical="center"/>
    </xf>
    <xf numFmtId="9" fontId="4" fillId="0" borderId="98" xfId="0" applyNumberFormat="1" applyFont="1" applyBorder="1" applyAlignment="1">
      <alignment vertical="center"/>
    </xf>
    <xf numFmtId="9" fontId="4" fillId="0" borderId="95" xfId="0" applyNumberFormat="1" applyFont="1" applyBorder="1" applyAlignment="1">
      <alignment horizontal="center" vertical="center"/>
    </xf>
    <xf numFmtId="0" fontId="6" fillId="4" borderId="123" xfId="0" applyFont="1" applyFill="1" applyBorder="1" applyAlignment="1">
      <alignment horizontal="center" vertical="center"/>
    </xf>
    <xf numFmtId="0" fontId="3" fillId="43" borderId="0" xfId="0" applyFont="1" applyFill="1" applyAlignment="1">
      <alignment horizontal="left"/>
    </xf>
    <xf numFmtId="165" fontId="3" fillId="43" borderId="0" xfId="0" applyNumberFormat="1" applyFont="1" applyFill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165" fontId="4" fillId="0" borderId="0" xfId="0" applyNumberFormat="1" applyFont="1"/>
    <xf numFmtId="0" fontId="6" fillId="4" borderId="124" xfId="0" applyFont="1" applyFill="1" applyBorder="1" applyAlignment="1">
      <alignment horizontal="left"/>
    </xf>
    <xf numFmtId="165" fontId="6" fillId="4" borderId="124" xfId="0" applyNumberFormat="1" applyFont="1" applyFill="1" applyBorder="1"/>
    <xf numFmtId="0" fontId="52" fillId="40" borderId="0" xfId="20" applyFont="1" applyFill="1"/>
    <xf numFmtId="0" fontId="52" fillId="0" borderId="0" xfId="20" applyFont="1" applyAlignment="1">
      <alignment horizontal="center" vertical="center"/>
    </xf>
    <xf numFmtId="187" fontId="6" fillId="4" borderId="35" xfId="20" applyNumberFormat="1" applyFont="1" applyFill="1" applyBorder="1" applyAlignment="1">
      <alignment horizontal="center" vertical="center" wrapText="1"/>
    </xf>
    <xf numFmtId="168" fontId="6" fillId="4" borderId="57" xfId="1" applyNumberFormat="1" applyFont="1" applyFill="1" applyBorder="1" applyAlignment="1">
      <alignment horizontal="center" wrapText="1"/>
    </xf>
    <xf numFmtId="187" fontId="6" fillId="4" borderId="101" xfId="20" applyNumberFormat="1" applyFont="1" applyFill="1" applyBorder="1" applyAlignment="1">
      <alignment horizontal="center" vertical="center" wrapText="1"/>
    </xf>
    <xf numFmtId="188" fontId="6" fillId="4" borderId="1" xfId="20" applyNumberFormat="1" applyFont="1" applyFill="1" applyBorder="1" applyAlignment="1">
      <alignment horizontal="center" vertical="top"/>
    </xf>
    <xf numFmtId="0" fontId="6" fillId="4" borderId="57" xfId="20" applyFont="1" applyFill="1" applyBorder="1" applyAlignment="1">
      <alignment horizontal="center" vertical="center" wrapText="1"/>
    </xf>
    <xf numFmtId="168" fontId="6" fillId="4" borderId="57" xfId="1" applyNumberFormat="1" applyFont="1" applyFill="1" applyBorder="1" applyAlignment="1">
      <alignment horizontal="center" vertical="center" wrapText="1"/>
    </xf>
    <xf numFmtId="187" fontId="6" fillId="4" borderId="57" xfId="20" applyNumberFormat="1" applyFont="1" applyFill="1" applyBorder="1" applyAlignment="1">
      <alignment horizontal="center" vertical="center" wrapText="1"/>
    </xf>
    <xf numFmtId="43" fontId="6" fillId="4" borderId="57" xfId="161" applyFont="1" applyFill="1" applyBorder="1" applyAlignment="1">
      <alignment horizontal="center" vertical="center" wrapText="1"/>
    </xf>
    <xf numFmtId="0" fontId="6" fillId="4" borderId="57" xfId="20" applyFont="1" applyFill="1" applyBorder="1" applyAlignment="1">
      <alignment horizontal="center" vertical="center"/>
    </xf>
    <xf numFmtId="0" fontId="52" fillId="0" borderId="0" xfId="20" applyFont="1"/>
    <xf numFmtId="0" fontId="10" fillId="0" borderId="0" xfId="20" applyFont="1"/>
    <xf numFmtId="168" fontId="10" fillId="0" borderId="0" xfId="1" applyNumberFormat="1" applyFont="1" applyFill="1" applyBorder="1"/>
    <xf numFmtId="0" fontId="7" fillId="47" borderId="125" xfId="20" applyFont="1" applyFill="1" applyBorder="1"/>
    <xf numFmtId="168" fontId="7" fillId="47" borderId="125" xfId="161" applyNumberFormat="1" applyFont="1" applyFill="1" applyBorder="1" applyAlignment="1">
      <alignment horizontal="right"/>
    </xf>
    <xf numFmtId="168" fontId="10" fillId="0" borderId="0" xfId="161" applyNumberFormat="1" applyFont="1" applyFill="1" applyBorder="1" applyAlignment="1">
      <alignment horizontal="right"/>
    </xf>
    <xf numFmtId="168" fontId="10" fillId="0" borderId="0" xfId="1" applyNumberFormat="1" applyFont="1" applyFill="1" applyBorder="1" applyAlignment="1">
      <alignment horizontal="right"/>
    </xf>
    <xf numFmtId="168" fontId="10" fillId="0" borderId="0" xfId="1" applyNumberFormat="1" applyFont="1" applyFill="1" applyBorder="1" applyAlignment="1">
      <alignment horizontal="center"/>
    </xf>
    <xf numFmtId="0" fontId="6" fillId="0" borderId="0" xfId="20" applyFont="1"/>
    <xf numFmtId="0" fontId="7" fillId="0" borderId="0" xfId="20" applyFont="1" applyAlignment="1">
      <alignment horizontal="left" indent="1"/>
    </xf>
    <xf numFmtId="168" fontId="7" fillId="0" borderId="0" xfId="1" applyNumberFormat="1" applyFont="1" applyFill="1" applyBorder="1" applyAlignment="1">
      <alignment horizontal="right" vertical="center"/>
    </xf>
    <xf numFmtId="0" fontId="10" fillId="0" borderId="0" xfId="20" applyFont="1" applyAlignment="1">
      <alignment horizontal="left" indent="4"/>
    </xf>
    <xf numFmtId="0" fontId="77" fillId="0" borderId="0" xfId="20" applyFont="1" applyAlignment="1">
      <alignment horizontal="left" indent="7"/>
    </xf>
    <xf numFmtId="0" fontId="77" fillId="40" borderId="0" xfId="20" applyFont="1" applyFill="1" applyAlignment="1">
      <alignment horizontal="left" indent="7"/>
    </xf>
    <xf numFmtId="168" fontId="10" fillId="40" borderId="0" xfId="1" applyNumberFormat="1" applyFont="1" applyFill="1" applyBorder="1" applyAlignment="1">
      <alignment horizontal="right"/>
    </xf>
    <xf numFmtId="0" fontId="7" fillId="0" borderId="0" xfId="20" applyFont="1" applyAlignment="1">
      <alignment horizontal="left" indent="4"/>
    </xf>
    <xf numFmtId="0" fontId="52" fillId="0" borderId="0" xfId="20" applyFont="1" applyAlignment="1">
      <alignment vertical="center"/>
    </xf>
    <xf numFmtId="0" fontId="10" fillId="0" borderId="0" xfId="20" applyFont="1" applyAlignment="1">
      <alignment horizontal="left" vertical="center" wrapText="1" indent="4"/>
    </xf>
    <xf numFmtId="168" fontId="10" fillId="40" borderId="0" xfId="1" applyNumberFormat="1" applyFont="1" applyFill="1" applyBorder="1" applyAlignment="1">
      <alignment horizontal="right" vertical="center"/>
    </xf>
    <xf numFmtId="0" fontId="10" fillId="0" borderId="0" xfId="20" applyFont="1" applyAlignment="1">
      <alignment horizontal="left" indent="5"/>
    </xf>
    <xf numFmtId="168" fontId="10" fillId="40" borderId="0" xfId="20" applyNumberFormat="1" applyFont="1" applyFill="1"/>
    <xf numFmtId="168" fontId="10" fillId="40" borderId="0" xfId="1" applyNumberFormat="1" applyFont="1" applyFill="1" applyBorder="1"/>
    <xf numFmtId="0" fontId="10" fillId="40" borderId="0" xfId="20" applyFont="1" applyFill="1"/>
    <xf numFmtId="168" fontId="10" fillId="40" borderId="0" xfId="1" applyNumberFormat="1" applyFont="1" applyFill="1" applyBorder="1" applyAlignment="1">
      <alignment horizontal="center"/>
    </xf>
    <xf numFmtId="168" fontId="7" fillId="0" borderId="0" xfId="161" applyNumberFormat="1" applyFont="1" applyFill="1" applyBorder="1" applyAlignment="1">
      <alignment horizontal="right"/>
    </xf>
    <xf numFmtId="0" fontId="10" fillId="0" borderId="0" xfId="20" applyFont="1" applyAlignment="1">
      <alignment horizontal="left" indent="6"/>
    </xf>
    <xf numFmtId="168" fontId="10" fillId="40" borderId="0" xfId="161" applyNumberFormat="1" applyFont="1" applyFill="1" applyBorder="1" applyAlignment="1">
      <alignment horizontal="right"/>
    </xf>
    <xf numFmtId="0" fontId="10" fillId="40" borderId="12" xfId="20" applyFont="1" applyFill="1" applyBorder="1"/>
    <xf numFmtId="168" fontId="10" fillId="40" borderId="12" xfId="1" applyNumberFormat="1" applyFont="1" applyFill="1" applyBorder="1" applyAlignment="1">
      <alignment horizontal="center"/>
    </xf>
    <xf numFmtId="168" fontId="10" fillId="40" borderId="12" xfId="1" applyNumberFormat="1" applyFont="1" applyFill="1" applyBorder="1"/>
    <xf numFmtId="0" fontId="52" fillId="0" borderId="0" xfId="0" applyFont="1"/>
    <xf numFmtId="168" fontId="51" fillId="0" borderId="0" xfId="1" applyNumberFormat="1" applyFont="1"/>
    <xf numFmtId="43" fontId="51" fillId="0" borderId="0" xfId="0" applyNumberFormat="1" applyFont="1"/>
    <xf numFmtId="168" fontId="10" fillId="0" borderId="0" xfId="1" applyNumberFormat="1" applyFont="1"/>
    <xf numFmtId="168" fontId="4" fillId="0" borderId="0" xfId="0" applyNumberFormat="1" applyFont="1"/>
    <xf numFmtId="168" fontId="4" fillId="0" borderId="0" xfId="1" applyNumberFormat="1" applyFont="1"/>
    <xf numFmtId="179" fontId="71" fillId="3" borderId="106" xfId="18" applyNumberFormat="1" applyFont="1" applyFill="1" applyBorder="1" applyAlignment="1">
      <alignment horizontal="center" vertical="center"/>
    </xf>
    <xf numFmtId="179" fontId="3" fillId="3" borderId="106" xfId="18" applyNumberFormat="1" applyFont="1" applyFill="1" applyBorder="1" applyAlignment="1">
      <alignment horizontal="center" vertical="center"/>
    </xf>
    <xf numFmtId="0" fontId="7" fillId="3" borderId="107" xfId="0" applyFont="1" applyFill="1" applyBorder="1"/>
    <xf numFmtId="0" fontId="65" fillId="0" borderId="0" xfId="0" applyFont="1"/>
    <xf numFmtId="9" fontId="4" fillId="0" borderId="0" xfId="2" applyFont="1"/>
    <xf numFmtId="0" fontId="3" fillId="0" borderId="126" xfId="0" applyFont="1" applyBorder="1" applyAlignment="1">
      <alignment horizontal="left"/>
    </xf>
    <xf numFmtId="9" fontId="3" fillId="0" borderId="126" xfId="2" applyFont="1" applyBorder="1"/>
    <xf numFmtId="0" fontId="80" fillId="0" borderId="0" xfId="8" applyFont="1" applyAlignment="1">
      <alignment vertical="center"/>
    </xf>
    <xf numFmtId="0" fontId="3" fillId="48" borderId="0" xfId="0" applyFont="1" applyFill="1" applyAlignment="1">
      <alignment horizontal="center" vertical="center"/>
    </xf>
    <xf numFmtId="0" fontId="3" fillId="48" borderId="0" xfId="0" applyFont="1" applyFill="1"/>
    <xf numFmtId="168" fontId="4" fillId="0" borderId="0" xfId="0" applyNumberFormat="1" applyFont="1" applyAlignment="1">
      <alignment horizontal="center" vertical="center"/>
    </xf>
    <xf numFmtId="168" fontId="4" fillId="0" borderId="0" xfId="1" applyNumberFormat="1" applyFont="1" applyAlignment="1">
      <alignment horizontal="center" vertical="center"/>
    </xf>
    <xf numFmtId="168" fontId="3" fillId="48" borderId="0" xfId="0" applyNumberFormat="1" applyFont="1" applyFill="1"/>
    <xf numFmtId="0" fontId="81" fillId="3" borderId="0" xfId="0" applyFont="1" applyFill="1"/>
    <xf numFmtId="167" fontId="82" fillId="3" borderId="0" xfId="2" applyNumberFormat="1" applyFont="1" applyFill="1"/>
    <xf numFmtId="0" fontId="3" fillId="49" borderId="104" xfId="710" applyFont="1" applyFill="1" applyBorder="1" applyAlignment="1">
      <alignment horizontal="left"/>
    </xf>
    <xf numFmtId="0" fontId="3" fillId="49" borderId="104" xfId="710" applyFont="1" applyFill="1" applyBorder="1" applyAlignment="1">
      <alignment horizontal="center" vertical="center"/>
    </xf>
    <xf numFmtId="165" fontId="7" fillId="3" borderId="106" xfId="719" applyNumberFormat="1" applyFont="1" applyFill="1" applyBorder="1" applyAlignment="1">
      <alignment horizontal="center" vertical="center"/>
    </xf>
    <xf numFmtId="0" fontId="59" fillId="0" borderId="0" xfId="0" applyFont="1" applyAlignment="1">
      <alignment vertical="center"/>
    </xf>
    <xf numFmtId="0" fontId="4" fillId="0" borderId="0" xfId="0" applyFont="1" applyBorder="1" applyAlignment="1"/>
    <xf numFmtId="0" fontId="4" fillId="0" borderId="0" xfId="0" applyFont="1" applyFill="1" applyBorder="1" applyAlignment="1"/>
    <xf numFmtId="0" fontId="3" fillId="3" borderId="0" xfId="0" applyFont="1" applyFill="1" applyAlignment="1">
      <alignment horizontal="left" vertical="center" wrapText="1"/>
    </xf>
    <xf numFmtId="179" fontId="3" fillId="3" borderId="0" xfId="0" applyNumberFormat="1" applyFont="1" applyFill="1" applyAlignment="1">
      <alignment horizontal="center" vertical="center"/>
    </xf>
    <xf numFmtId="167" fontId="3" fillId="3" borderId="0" xfId="2" applyNumberFormat="1" applyFont="1" applyFill="1" applyAlignment="1">
      <alignment horizontal="center" vertical="center"/>
    </xf>
    <xf numFmtId="0" fontId="3" fillId="0" borderId="108" xfId="0" applyFont="1" applyBorder="1" applyAlignment="1">
      <alignment horizontal="left" vertical="center" wrapText="1" indent="1"/>
    </xf>
    <xf numFmtId="179" fontId="3" fillId="0" borderId="0" xfId="0" applyNumberFormat="1" applyFont="1" applyAlignment="1">
      <alignment horizontal="center" vertical="center"/>
    </xf>
    <xf numFmtId="167" fontId="3" fillId="0" borderId="0" xfId="2" applyNumberFormat="1" applyFont="1" applyAlignment="1">
      <alignment horizontal="center" vertical="center"/>
    </xf>
    <xf numFmtId="0" fontId="4" fillId="0" borderId="108" xfId="0" applyFont="1" applyBorder="1" applyAlignment="1">
      <alignment horizontal="left" vertical="center" wrapText="1" indent="2"/>
    </xf>
    <xf numFmtId="179" fontId="4" fillId="0" borderId="0" xfId="0" applyNumberFormat="1" applyFont="1" applyAlignment="1">
      <alignment horizontal="center" vertical="center"/>
    </xf>
    <xf numFmtId="0" fontId="4" fillId="0" borderId="108" xfId="454" applyFont="1" applyBorder="1" applyAlignment="1">
      <alignment horizontal="left" vertical="center" wrapText="1" indent="2"/>
    </xf>
    <xf numFmtId="0" fontId="3" fillId="3" borderId="108" xfId="0" applyFont="1" applyFill="1" applyBorder="1" applyAlignment="1">
      <alignment horizontal="left" vertical="center" wrapText="1"/>
    </xf>
    <xf numFmtId="0" fontId="3" fillId="0" borderId="108" xfId="0" applyFont="1" applyBorder="1" applyAlignment="1">
      <alignment horizontal="left" vertical="center" indent="1"/>
    </xf>
    <xf numFmtId="0" fontId="6" fillId="4" borderId="57" xfId="0" applyFont="1" applyFill="1" applyBorder="1" applyAlignment="1">
      <alignment horizontal="left" vertical="center"/>
    </xf>
    <xf numFmtId="179" fontId="6" fillId="4" borderId="57" xfId="0" applyNumberFormat="1" applyFont="1" applyFill="1" applyBorder="1" applyAlignment="1">
      <alignment horizontal="center" vertical="center"/>
    </xf>
    <xf numFmtId="167" fontId="6" fillId="4" borderId="57" xfId="2" applyNumberFormat="1" applyFont="1" applyFill="1" applyBorder="1" applyAlignment="1">
      <alignment horizontal="center" vertical="center"/>
    </xf>
    <xf numFmtId="0" fontId="71" fillId="0" borderId="93" xfId="0" applyFont="1" applyFill="1" applyBorder="1" applyAlignment="1">
      <alignment vertical="center" wrapText="1"/>
    </xf>
    <xf numFmtId="0" fontId="76" fillId="0" borderId="93" xfId="0" applyFont="1" applyFill="1" applyBorder="1" applyAlignment="1">
      <alignment horizontal="center" vertical="center" wrapText="1"/>
    </xf>
    <xf numFmtId="3" fontId="76" fillId="0" borderId="93" xfId="0" applyNumberFormat="1" applyFont="1" applyFill="1" applyBorder="1" applyAlignment="1">
      <alignment horizontal="center" vertical="center"/>
    </xf>
    <xf numFmtId="9" fontId="76" fillId="0" borderId="93" xfId="0" applyNumberFormat="1" applyFont="1" applyFill="1" applyBorder="1" applyAlignment="1">
      <alignment horizontal="center" vertical="center"/>
    </xf>
    <xf numFmtId="179" fontId="74" fillId="0" borderId="94" xfId="0" applyNumberFormat="1" applyFont="1" applyFill="1" applyBorder="1" applyAlignment="1">
      <alignment horizontal="center" vertical="center"/>
    </xf>
    <xf numFmtId="0" fontId="84" fillId="0" borderId="0" xfId="0" applyFont="1"/>
    <xf numFmtId="168" fontId="52" fillId="0" borderId="0" xfId="1" applyNumberFormat="1" applyFont="1" applyFill="1" applyBorder="1" applyAlignment="1">
      <alignment horizontal="center" vertical="center"/>
    </xf>
    <xf numFmtId="0" fontId="6" fillId="41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/>
    </xf>
    <xf numFmtId="168" fontId="7" fillId="2" borderId="0" xfId="1" applyNumberFormat="1" applyFont="1" applyFill="1" applyBorder="1" applyAlignment="1">
      <alignment horizontal="center" vertical="center"/>
    </xf>
    <xf numFmtId="167" fontId="7" fillId="2" borderId="0" xfId="2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indent="1"/>
    </xf>
    <xf numFmtId="168" fontId="7" fillId="0" borderId="0" xfId="1" applyNumberFormat="1" applyFont="1" applyBorder="1" applyAlignment="1">
      <alignment horizontal="center" vertical="center"/>
    </xf>
    <xf numFmtId="167" fontId="7" fillId="0" borderId="0" xfId="2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 indent="2"/>
    </xf>
    <xf numFmtId="168" fontId="10" fillId="0" borderId="0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indent="3"/>
    </xf>
    <xf numFmtId="0" fontId="4" fillId="0" borderId="3" xfId="0" applyFont="1" applyBorder="1" applyAlignment="1">
      <alignment horizontal="left" indent="5"/>
    </xf>
    <xf numFmtId="0" fontId="4" fillId="0" borderId="3" xfId="0" applyFont="1" applyBorder="1" applyAlignment="1">
      <alignment horizontal="left" wrapText="1" indent="5"/>
    </xf>
    <xf numFmtId="0" fontId="4" fillId="0" borderId="3" xfId="0" applyFont="1" applyBorder="1" applyAlignment="1">
      <alignment horizontal="left" indent="2"/>
    </xf>
    <xf numFmtId="9" fontId="7" fillId="0" borderId="0" xfId="2" applyFont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9" fontId="10" fillId="0" borderId="0" xfId="2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 indent="3"/>
    </xf>
    <xf numFmtId="43" fontId="7" fillId="0" borderId="0" xfId="1" applyFont="1" applyBorder="1" applyAlignment="1">
      <alignment horizontal="center" vertical="center"/>
    </xf>
    <xf numFmtId="0" fontId="3" fillId="0" borderId="3" xfId="0" applyFont="1" applyBorder="1" applyAlignment="1">
      <alignment horizontal="left" wrapText="1" indent="1"/>
    </xf>
    <xf numFmtId="0" fontId="4" fillId="0" borderId="3" xfId="0" applyFont="1" applyBorder="1" applyAlignment="1">
      <alignment horizontal="left" wrapText="1" indent="1"/>
    </xf>
    <xf numFmtId="0" fontId="7" fillId="0" borderId="0" xfId="0" applyFont="1" applyAlignment="1">
      <alignment horizontal="left" vertical="center"/>
    </xf>
    <xf numFmtId="0" fontId="4" fillId="0" borderId="129" xfId="0" applyFont="1" applyBorder="1"/>
    <xf numFmtId="0" fontId="52" fillId="0" borderId="5" xfId="0" applyFont="1" applyBorder="1"/>
    <xf numFmtId="0" fontId="6" fillId="41" borderId="116" xfId="0" applyFont="1" applyFill="1" applyBorder="1" applyAlignment="1">
      <alignment horizontal="center" vertical="center"/>
    </xf>
    <xf numFmtId="0" fontId="6" fillId="41" borderId="116" xfId="0" applyFont="1" applyFill="1" applyBorder="1" applyAlignment="1">
      <alignment horizontal="center" vertical="center" wrapText="1"/>
    </xf>
    <xf numFmtId="0" fontId="6" fillId="41" borderId="117" xfId="0" applyFont="1" applyFill="1" applyBorder="1" applyAlignment="1">
      <alignment horizontal="center" vertical="center" wrapText="1"/>
    </xf>
    <xf numFmtId="168" fontId="6" fillId="4" borderId="83" xfId="1" applyNumberFormat="1" applyFont="1" applyFill="1" applyBorder="1" applyAlignment="1">
      <alignment horizontal="center" vertical="center"/>
    </xf>
    <xf numFmtId="167" fontId="6" fillId="4" borderId="83" xfId="2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indent="1"/>
    </xf>
    <xf numFmtId="168" fontId="10" fillId="0" borderId="5" xfId="1" applyNumberFormat="1" applyFont="1" applyBorder="1" applyAlignment="1">
      <alignment horizontal="center" vertical="center"/>
    </xf>
    <xf numFmtId="0" fontId="6" fillId="4" borderId="136" xfId="0" applyFont="1" applyFill="1" applyBorder="1" applyAlignment="1">
      <alignment horizontal="left" vertical="center"/>
    </xf>
    <xf numFmtId="167" fontId="7" fillId="2" borderId="129" xfId="2" applyNumberFormat="1" applyFont="1" applyFill="1" applyBorder="1" applyAlignment="1">
      <alignment horizontal="center" vertical="center"/>
    </xf>
    <xf numFmtId="167" fontId="7" fillId="0" borderId="129" xfId="2" applyNumberFormat="1" applyFont="1" applyBorder="1" applyAlignment="1">
      <alignment horizontal="center" vertical="center"/>
    </xf>
    <xf numFmtId="167" fontId="10" fillId="0" borderId="129" xfId="2" applyNumberFormat="1" applyFont="1" applyBorder="1" applyAlignment="1">
      <alignment horizontal="center" vertical="center"/>
    </xf>
    <xf numFmtId="167" fontId="10" fillId="0" borderId="70" xfId="2" applyNumberFormat="1" applyFont="1" applyBorder="1" applyAlignment="1">
      <alignment horizontal="center" vertical="center"/>
    </xf>
    <xf numFmtId="167" fontId="6" fillId="4" borderId="84" xfId="2" applyNumberFormat="1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left" vertical="center"/>
    </xf>
    <xf numFmtId="168" fontId="6" fillId="4" borderId="95" xfId="1" applyNumberFormat="1" applyFont="1" applyFill="1" applyBorder="1" applyAlignment="1">
      <alignment horizontal="center" vertical="center"/>
    </xf>
    <xf numFmtId="167" fontId="6" fillId="4" borderId="95" xfId="2" applyNumberFormat="1" applyFont="1" applyFill="1" applyBorder="1" applyAlignment="1">
      <alignment horizontal="center" vertical="center"/>
    </xf>
    <xf numFmtId="167" fontId="6" fillId="4" borderId="48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3" fillId="0" borderId="0" xfId="0" applyFont="1" applyFill="1" applyAlignment="1">
      <alignment horizontal="center"/>
    </xf>
    <xf numFmtId="0" fontId="10" fillId="0" borderId="0" xfId="0" applyFont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7" fillId="0" borderId="0" xfId="8" applyFont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3" fillId="48" borderId="0" xfId="0" applyFont="1" applyFill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55" fillId="0" borderId="0" xfId="722" applyAlignment="1">
      <alignment horizontal="center" vertical="center" wrapText="1" readingOrder="1"/>
    </xf>
    <xf numFmtId="0" fontId="6" fillId="41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41" borderId="128" xfId="0" applyFont="1" applyFill="1" applyBorder="1" applyAlignment="1">
      <alignment horizontal="center" vertical="center"/>
    </xf>
    <xf numFmtId="0" fontId="6" fillId="41" borderId="130" xfId="0" applyFont="1" applyFill="1" applyBorder="1" applyAlignment="1">
      <alignment horizontal="center" vertical="center"/>
    </xf>
    <xf numFmtId="0" fontId="6" fillId="41" borderId="135" xfId="0" applyFont="1" applyFill="1" applyBorder="1" applyAlignment="1">
      <alignment horizontal="center" vertical="center"/>
    </xf>
    <xf numFmtId="0" fontId="6" fillId="41" borderId="9" xfId="0" applyFont="1" applyFill="1" applyBorder="1" applyAlignment="1">
      <alignment horizontal="center" vertical="center" wrapText="1"/>
    </xf>
    <xf numFmtId="0" fontId="6" fillId="41" borderId="9" xfId="0" applyFont="1" applyFill="1" applyBorder="1" applyAlignment="1">
      <alignment horizontal="center" vertical="center"/>
    </xf>
    <xf numFmtId="0" fontId="6" fillId="41" borderId="131" xfId="0" applyFont="1" applyFill="1" applyBorder="1" applyAlignment="1">
      <alignment horizontal="center" vertical="center" wrapText="1"/>
    </xf>
    <xf numFmtId="0" fontId="6" fillId="41" borderId="132" xfId="0" applyFont="1" applyFill="1" applyBorder="1" applyAlignment="1">
      <alignment horizontal="center" vertical="center" wrapText="1"/>
    </xf>
    <xf numFmtId="0" fontId="6" fillId="41" borderId="127" xfId="0" applyFont="1" applyFill="1" applyBorder="1" applyAlignment="1">
      <alignment horizontal="center" vertical="center" wrapText="1"/>
    </xf>
    <xf numFmtId="0" fontId="6" fillId="41" borderId="128" xfId="0" applyFont="1" applyFill="1" applyBorder="1" applyAlignment="1">
      <alignment horizontal="center" vertical="center" wrapText="1"/>
    </xf>
    <xf numFmtId="0" fontId="6" fillId="41" borderId="133" xfId="0" applyFont="1" applyFill="1" applyBorder="1" applyAlignment="1">
      <alignment horizontal="center" vertical="center" wrapText="1"/>
    </xf>
    <xf numFmtId="0" fontId="6" fillId="41" borderId="13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readingOrder="1"/>
    </xf>
    <xf numFmtId="0" fontId="17" fillId="0" borderId="0" xfId="0" applyFont="1" applyAlignment="1">
      <alignment horizontal="center" vertical="center" readingOrder="1"/>
    </xf>
    <xf numFmtId="0" fontId="6" fillId="41" borderId="35" xfId="0" applyFont="1" applyFill="1" applyBorder="1" applyAlignment="1">
      <alignment horizontal="center" vertical="center" wrapText="1"/>
    </xf>
    <xf numFmtId="0" fontId="6" fillId="41" borderId="1" xfId="0" applyFont="1" applyFill="1" applyBorder="1" applyAlignment="1">
      <alignment horizontal="center" vertical="center" wrapText="1"/>
    </xf>
    <xf numFmtId="0" fontId="72" fillId="0" borderId="0" xfId="0" applyFont="1" applyAlignment="1">
      <alignment horizontal="center"/>
    </xf>
    <xf numFmtId="0" fontId="61" fillId="0" borderId="14" xfId="0" applyFont="1" applyBorder="1" applyAlignment="1">
      <alignment horizontal="center"/>
    </xf>
    <xf numFmtId="0" fontId="6" fillId="41" borderId="35" xfId="0" applyFont="1" applyFill="1" applyBorder="1" applyAlignment="1">
      <alignment horizontal="center" vertical="center"/>
    </xf>
    <xf numFmtId="0" fontId="6" fillId="41" borderId="11" xfId="0" applyFont="1" applyFill="1" applyBorder="1" applyAlignment="1">
      <alignment horizontal="center" vertical="center"/>
    </xf>
    <xf numFmtId="0" fontId="6" fillId="41" borderId="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41" borderId="32" xfId="0" applyFont="1" applyFill="1" applyBorder="1" applyAlignment="1">
      <alignment horizontal="center" vertical="center" wrapText="1"/>
    </xf>
    <xf numFmtId="0" fontId="6" fillId="41" borderId="33" xfId="0" applyFont="1" applyFill="1" applyBorder="1" applyAlignment="1">
      <alignment horizontal="center" vertical="center" wrapText="1"/>
    </xf>
    <xf numFmtId="0" fontId="6" fillId="41" borderId="42" xfId="0" applyFont="1" applyFill="1" applyBorder="1" applyAlignment="1">
      <alignment horizontal="center" vertical="center" wrapText="1"/>
    </xf>
    <xf numFmtId="0" fontId="6" fillId="41" borderId="43" xfId="0" applyFont="1" applyFill="1" applyBorder="1" applyAlignment="1">
      <alignment horizontal="center" vertical="center" wrapText="1"/>
    </xf>
    <xf numFmtId="0" fontId="6" fillId="41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2" fillId="41" borderId="35" xfId="0" applyFont="1" applyFill="1" applyBorder="1" applyAlignment="1">
      <alignment horizontal="center" vertical="center" wrapText="1"/>
    </xf>
    <xf numFmtId="0" fontId="62" fillId="41" borderId="1" xfId="0" applyFont="1" applyFill="1" applyBorder="1" applyAlignment="1">
      <alignment horizontal="center" vertical="center" wrapText="1"/>
    </xf>
    <xf numFmtId="0" fontId="62" fillId="41" borderId="35" xfId="0" applyFont="1" applyFill="1" applyBorder="1" applyAlignment="1">
      <alignment horizontal="center" vertical="center"/>
    </xf>
    <xf numFmtId="0" fontId="62" fillId="41" borderId="11" xfId="0" applyFont="1" applyFill="1" applyBorder="1" applyAlignment="1">
      <alignment horizontal="center" vertical="center"/>
    </xf>
    <xf numFmtId="0" fontId="62" fillId="41" borderId="1" xfId="0" applyFont="1" applyFill="1" applyBorder="1" applyAlignment="1">
      <alignment horizontal="center" vertical="center"/>
    </xf>
    <xf numFmtId="0" fontId="6" fillId="4" borderId="101" xfId="0" applyFont="1" applyFill="1" applyBorder="1" applyAlignment="1">
      <alignment horizontal="center" vertical="center"/>
    </xf>
    <xf numFmtId="0" fontId="6" fillId="4" borderId="102" xfId="0" applyFont="1" applyFill="1" applyBorder="1" applyAlignment="1">
      <alignment horizontal="center" vertical="center"/>
    </xf>
    <xf numFmtId="0" fontId="6" fillId="4" borderId="65" xfId="0" applyFont="1" applyFill="1" applyBorder="1" applyAlignment="1">
      <alignment horizontal="center" vertical="center"/>
    </xf>
    <xf numFmtId="0" fontId="62" fillId="41" borderId="32" xfId="0" applyFont="1" applyFill="1" applyBorder="1" applyAlignment="1">
      <alignment horizontal="center" vertical="center" wrapText="1"/>
    </xf>
    <xf numFmtId="0" fontId="62" fillId="41" borderId="33" xfId="0" applyFont="1" applyFill="1" applyBorder="1" applyAlignment="1">
      <alignment horizontal="center" vertical="center" wrapText="1"/>
    </xf>
    <xf numFmtId="0" fontId="62" fillId="41" borderId="42" xfId="0" applyFont="1" applyFill="1" applyBorder="1" applyAlignment="1">
      <alignment horizontal="center" vertical="center" wrapText="1"/>
    </xf>
    <xf numFmtId="0" fontId="62" fillId="41" borderId="43" xfId="0" applyFont="1" applyFill="1" applyBorder="1" applyAlignment="1">
      <alignment horizontal="center" vertical="center" wrapText="1"/>
    </xf>
    <xf numFmtId="0" fontId="62" fillId="41" borderId="11" xfId="0" applyFont="1" applyFill="1" applyBorder="1" applyAlignment="1">
      <alignment horizontal="center" vertical="center" wrapText="1"/>
    </xf>
    <xf numFmtId="167" fontId="3" fillId="3" borderId="79" xfId="2" applyNumberFormat="1" applyFont="1" applyFill="1" applyBorder="1" applyAlignment="1">
      <alignment horizontal="center" vertical="center"/>
    </xf>
    <xf numFmtId="167" fontId="3" fillId="3" borderId="81" xfId="2" applyNumberFormat="1" applyFont="1" applyFill="1" applyBorder="1" applyAlignment="1">
      <alignment horizontal="center" vertical="center"/>
    </xf>
    <xf numFmtId="0" fontId="6" fillId="46" borderId="115" xfId="471" applyFont="1" applyFill="1" applyBorder="1" applyAlignment="1">
      <alignment horizontal="center" vertical="center" wrapText="1"/>
    </xf>
    <xf numFmtId="0" fontId="6" fillId="46" borderId="116" xfId="471" applyFont="1" applyFill="1" applyBorder="1" applyAlignment="1">
      <alignment horizontal="center" vertical="center" wrapText="1"/>
    </xf>
    <xf numFmtId="0" fontId="7" fillId="3" borderId="86" xfId="471" applyFont="1" applyFill="1" applyBorder="1" applyAlignment="1">
      <alignment horizontal="center" vertical="center" wrapText="1"/>
    </xf>
    <xf numFmtId="0" fontId="7" fillId="3" borderId="85" xfId="471" applyFont="1" applyFill="1" applyBorder="1" applyAlignment="1">
      <alignment horizontal="center" vertical="center" wrapText="1"/>
    </xf>
    <xf numFmtId="0" fontId="7" fillId="3" borderId="66" xfId="471" applyFont="1" applyFill="1" applyBorder="1" applyAlignment="1">
      <alignment horizontal="center" vertical="center" wrapText="1"/>
    </xf>
    <xf numFmtId="0" fontId="10" fillId="3" borderId="66" xfId="471" applyFont="1" applyFill="1" applyBorder="1" applyAlignment="1">
      <alignment horizontal="center" vertical="center" wrapText="1"/>
    </xf>
    <xf numFmtId="179" fontId="7" fillId="3" borderId="66" xfId="724" applyNumberFormat="1" applyFont="1" applyFill="1" applyBorder="1" applyAlignment="1">
      <alignment horizontal="center" vertical="center" wrapText="1"/>
    </xf>
    <xf numFmtId="179" fontId="7" fillId="3" borderId="105" xfId="724" applyNumberFormat="1" applyFont="1" applyFill="1" applyBorder="1" applyAlignment="1">
      <alignment horizontal="center" vertical="center" wrapText="1"/>
    </xf>
    <xf numFmtId="167" fontId="3" fillId="3" borderId="66" xfId="2" applyNumberFormat="1" applyFont="1" applyFill="1" applyBorder="1" applyAlignment="1">
      <alignment horizontal="center" vertical="center"/>
    </xf>
    <xf numFmtId="167" fontId="3" fillId="3" borderId="80" xfId="2" applyNumberFormat="1" applyFont="1" applyFill="1" applyBorder="1" applyAlignment="1">
      <alignment horizontal="center" vertical="center"/>
    </xf>
    <xf numFmtId="0" fontId="7" fillId="0" borderId="86" xfId="471" applyFont="1" applyBorder="1" applyAlignment="1">
      <alignment horizontal="center" vertical="center" wrapText="1"/>
    </xf>
    <xf numFmtId="0" fontId="7" fillId="0" borderId="85" xfId="471" applyFont="1" applyBorder="1" applyAlignment="1">
      <alignment horizontal="center" vertical="center" wrapText="1"/>
    </xf>
    <xf numFmtId="0" fontId="7" fillId="0" borderId="66" xfId="471" applyFont="1" applyBorder="1" applyAlignment="1">
      <alignment horizontal="center" vertical="center" wrapText="1"/>
    </xf>
    <xf numFmtId="0" fontId="10" fillId="0" borderId="66" xfId="471" applyFont="1" applyBorder="1" applyAlignment="1">
      <alignment horizontal="center" vertical="center" wrapText="1"/>
    </xf>
    <xf numFmtId="179" fontId="3" fillId="0" borderId="72" xfId="723" applyNumberFormat="1" applyFont="1" applyBorder="1" applyAlignment="1">
      <alignment horizontal="center" vertical="center"/>
    </xf>
    <xf numFmtId="179" fontId="3" fillId="0" borderId="69" xfId="723" applyNumberFormat="1" applyFont="1" applyBorder="1" applyAlignment="1">
      <alignment horizontal="center" vertical="center"/>
    </xf>
    <xf numFmtId="179" fontId="3" fillId="0" borderId="114" xfId="723" applyNumberFormat="1" applyFont="1" applyBorder="1" applyAlignment="1">
      <alignment horizontal="center" vertical="center"/>
    </xf>
    <xf numFmtId="179" fontId="3" fillId="0" borderId="68" xfId="723" applyNumberFormat="1" applyFont="1" applyBorder="1" applyAlignment="1">
      <alignment horizontal="center" vertical="center"/>
    </xf>
    <xf numFmtId="167" fontId="3" fillId="0" borderId="66" xfId="2" applyNumberFormat="1" applyFont="1" applyBorder="1" applyAlignment="1">
      <alignment horizontal="center" vertical="center"/>
    </xf>
    <xf numFmtId="167" fontId="3" fillId="0" borderId="79" xfId="2" applyNumberFormat="1" applyFont="1" applyBorder="1" applyAlignment="1">
      <alignment horizontal="center" vertical="center"/>
    </xf>
    <xf numFmtId="167" fontId="3" fillId="0" borderId="81" xfId="2" applyNumberFormat="1" applyFont="1" applyBorder="1" applyAlignment="1">
      <alignment horizontal="center" vertical="center"/>
    </xf>
    <xf numFmtId="0" fontId="7" fillId="3" borderId="77" xfId="471" applyFont="1" applyFill="1" applyBorder="1" applyAlignment="1">
      <alignment horizontal="center" vertical="center" wrapText="1"/>
    </xf>
    <xf numFmtId="0" fontId="7" fillId="0" borderId="77" xfId="471" applyFont="1" applyBorder="1" applyAlignment="1">
      <alignment horizontal="center" vertical="center" wrapText="1"/>
    </xf>
    <xf numFmtId="179" fontId="7" fillId="0" borderId="66" xfId="724" applyNumberFormat="1" applyFont="1" applyFill="1" applyBorder="1" applyAlignment="1">
      <alignment horizontal="center" vertical="center" wrapText="1"/>
    </xf>
    <xf numFmtId="179" fontId="7" fillId="0" borderId="105" xfId="724" applyNumberFormat="1" applyFont="1" applyFill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4" borderId="109" xfId="471" applyFont="1" applyFill="1" applyBorder="1" applyAlignment="1">
      <alignment horizontal="center" vertical="center" wrapText="1"/>
    </xf>
    <xf numFmtId="0" fontId="6" fillId="4" borderId="112" xfId="471" applyFont="1" applyFill="1" applyBorder="1" applyAlignment="1">
      <alignment horizontal="center" vertical="center" wrapText="1"/>
    </xf>
    <xf numFmtId="0" fontId="6" fillId="4" borderId="110" xfId="471" applyFont="1" applyFill="1" applyBorder="1" applyAlignment="1">
      <alignment horizontal="center" vertical="center" wrapText="1"/>
    </xf>
    <xf numFmtId="0" fontId="6" fillId="4" borderId="8" xfId="471" applyFont="1" applyFill="1" applyBorder="1" applyAlignment="1">
      <alignment horizontal="center" vertical="center" wrapText="1"/>
    </xf>
    <xf numFmtId="0" fontId="66" fillId="0" borderId="105" xfId="710" applyFont="1" applyBorder="1" applyAlignment="1">
      <alignment horizontal="left"/>
    </xf>
    <xf numFmtId="0" fontId="66" fillId="0" borderId="67" xfId="710" applyFont="1" applyBorder="1" applyAlignment="1">
      <alignment horizontal="left"/>
    </xf>
    <xf numFmtId="0" fontId="56" fillId="0" borderId="0" xfId="710" applyFont="1" applyAlignment="1">
      <alignment horizontal="center" vertical="center"/>
    </xf>
    <xf numFmtId="0" fontId="60" fillId="0" borderId="0" xfId="710" applyFont="1" applyAlignment="1">
      <alignment horizontal="center" vertical="center"/>
    </xf>
    <xf numFmtId="0" fontId="61" fillId="0" borderId="0" xfId="71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top" wrapText="1" readingOrder="1"/>
    </xf>
    <xf numFmtId="0" fontId="17" fillId="0" borderId="0" xfId="0" applyFont="1" applyAlignment="1">
      <alignment horizontal="center" vertical="top" wrapText="1" readingOrder="1"/>
    </xf>
    <xf numFmtId="0" fontId="7" fillId="44" borderId="0" xfId="3" applyFont="1" applyFill="1" applyBorder="1" applyAlignment="1">
      <alignment horizontal="center" vertical="center" wrapText="1"/>
    </xf>
    <xf numFmtId="0" fontId="6" fillId="4" borderId="40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 wrapText="1"/>
    </xf>
    <xf numFmtId="0" fontId="6" fillId="4" borderId="38" xfId="3" applyFont="1" applyFill="1" applyBorder="1" applyAlignment="1">
      <alignment horizontal="center" vertical="center" wrapText="1"/>
    </xf>
    <xf numFmtId="0" fontId="6" fillId="4" borderId="11" xfId="3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 wrapText="1"/>
    </xf>
    <xf numFmtId="0" fontId="6" fillId="4" borderId="35" xfId="3" applyFont="1" applyFill="1" applyBorder="1" applyAlignment="1">
      <alignment horizontal="center" vertical="center" wrapText="1"/>
    </xf>
    <xf numFmtId="0" fontId="6" fillId="4" borderId="71" xfId="3" applyFont="1" applyFill="1" applyBorder="1" applyAlignment="1">
      <alignment horizontal="center" vertical="center" wrapText="1"/>
    </xf>
    <xf numFmtId="0" fontId="6" fillId="4" borderId="14" xfId="3" applyFont="1" applyFill="1" applyBorder="1" applyAlignment="1">
      <alignment horizontal="center" vertical="center" wrapText="1"/>
    </xf>
    <xf numFmtId="0" fontId="6" fillId="4" borderId="42" xfId="3" applyFont="1" applyFill="1" applyBorder="1" applyAlignment="1">
      <alignment horizontal="center" vertical="center" wrapText="1"/>
    </xf>
    <xf numFmtId="0" fontId="6" fillId="4" borderId="43" xfId="3" applyFont="1" applyFill="1" applyBorder="1" applyAlignment="1">
      <alignment horizontal="center" vertical="center" wrapText="1"/>
    </xf>
    <xf numFmtId="0" fontId="6" fillId="4" borderId="0" xfId="3" applyFont="1" applyFill="1" applyBorder="1" applyAlignment="1">
      <alignment horizontal="center" vertical="center" wrapText="1"/>
    </xf>
    <xf numFmtId="0" fontId="6" fillId="4" borderId="15" xfId="3" applyFont="1" applyFill="1" applyBorder="1" applyAlignment="1">
      <alignment horizontal="center" vertical="center" wrapText="1"/>
    </xf>
    <xf numFmtId="0" fontId="6" fillId="4" borderId="36" xfId="3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10" fillId="40" borderId="0" xfId="0" applyFont="1" applyFill="1" applyAlignment="1">
      <alignment horizontal="left"/>
    </xf>
    <xf numFmtId="0" fontId="10" fillId="40" borderId="0" xfId="0" applyFont="1" applyFill="1" applyAlignment="1">
      <alignment vertical="center" wrapText="1"/>
    </xf>
    <xf numFmtId="0" fontId="6" fillId="4" borderId="35" xfId="20" applyFont="1" applyFill="1" applyBorder="1" applyAlignment="1">
      <alignment horizontal="center" vertical="center" wrapText="1"/>
    </xf>
    <xf numFmtId="0" fontId="6" fillId="4" borderId="11" xfId="20" applyFont="1" applyFill="1" applyBorder="1" applyAlignment="1">
      <alignment horizontal="center" vertical="center" wrapText="1"/>
    </xf>
    <xf numFmtId="0" fontId="6" fillId="4" borderId="1" xfId="20" applyFont="1" applyFill="1" applyBorder="1" applyAlignment="1">
      <alignment horizontal="center" vertical="center" wrapText="1"/>
    </xf>
    <xf numFmtId="43" fontId="6" fillId="4" borderId="35" xfId="161" applyFont="1" applyFill="1" applyBorder="1" applyAlignment="1">
      <alignment horizontal="center" vertical="center" wrapText="1"/>
    </xf>
    <xf numFmtId="43" fontId="6" fillId="4" borderId="1" xfId="161" applyFont="1" applyFill="1" applyBorder="1" applyAlignment="1">
      <alignment horizontal="center" vertical="center" wrapText="1"/>
    </xf>
    <xf numFmtId="43" fontId="6" fillId="4" borderId="35" xfId="161" applyFont="1" applyFill="1" applyBorder="1" applyAlignment="1">
      <alignment horizontal="center" vertical="center"/>
    </xf>
    <xf numFmtId="43" fontId="6" fillId="4" borderId="1" xfId="161" applyFont="1" applyFill="1" applyBorder="1" applyAlignment="1">
      <alignment horizontal="center" vertical="center"/>
    </xf>
    <xf numFmtId="43" fontId="6" fillId="4" borderId="11" xfId="161" applyFont="1" applyFill="1" applyBorder="1" applyAlignment="1">
      <alignment horizontal="center" vertical="center" wrapText="1"/>
    </xf>
    <xf numFmtId="0" fontId="6" fillId="4" borderId="101" xfId="20" applyFont="1" applyFill="1" applyBorder="1" applyAlignment="1">
      <alignment horizontal="center" vertical="center"/>
    </xf>
    <xf numFmtId="0" fontId="6" fillId="4" borderId="102" xfId="20" applyFont="1" applyFill="1" applyBorder="1" applyAlignment="1">
      <alignment horizontal="center" vertical="center"/>
    </xf>
    <xf numFmtId="0" fontId="6" fillId="4" borderId="65" xfId="20" applyFont="1" applyFill="1" applyBorder="1" applyAlignment="1">
      <alignment horizontal="center" vertical="center"/>
    </xf>
    <xf numFmtId="0" fontId="7" fillId="40" borderId="0" xfId="20" applyFont="1" applyFill="1" applyAlignment="1">
      <alignment horizontal="center"/>
    </xf>
    <xf numFmtId="0" fontId="10" fillId="40" borderId="0" xfId="2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4" borderId="3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9" xfId="0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/>
    </xf>
    <xf numFmtId="0" fontId="8" fillId="4" borderId="58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55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3" fillId="40" borderId="0" xfId="0" applyFont="1" applyFill="1" applyAlignment="1">
      <alignment horizontal="center" wrapText="1"/>
    </xf>
    <xf numFmtId="0" fontId="8" fillId="4" borderId="40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41" borderId="38" xfId="0" applyFont="1" applyFill="1" applyBorder="1" applyAlignment="1">
      <alignment horizontal="center" vertical="center"/>
    </xf>
    <xf numFmtId="0" fontId="6" fillId="41" borderId="15" xfId="0" applyFont="1" applyFill="1" applyBorder="1" applyAlignment="1">
      <alignment horizontal="center" vertical="center"/>
    </xf>
    <xf numFmtId="0" fontId="6" fillId="41" borderId="36" xfId="0" applyFont="1" applyFill="1" applyBorder="1" applyAlignment="1">
      <alignment horizontal="center" vertical="center"/>
    </xf>
    <xf numFmtId="0" fontId="6" fillId="4" borderId="51" xfId="0" applyFont="1" applyFill="1" applyBorder="1" applyAlignment="1">
      <alignment horizontal="center" vertical="center"/>
    </xf>
    <xf numFmtId="0" fontId="6" fillId="4" borderId="52" xfId="0" applyFont="1" applyFill="1" applyBorder="1" applyAlignment="1">
      <alignment horizontal="center" vertical="center"/>
    </xf>
    <xf numFmtId="0" fontId="6" fillId="4" borderId="53" xfId="0" applyFont="1" applyFill="1" applyBorder="1" applyAlignment="1">
      <alignment horizontal="center" vertical="center"/>
    </xf>
    <xf numFmtId="0" fontId="6" fillId="41" borderId="40" xfId="0" applyFont="1" applyFill="1" applyBorder="1" applyAlignment="1">
      <alignment horizontal="center" vertical="center" wrapText="1"/>
    </xf>
    <xf numFmtId="0" fontId="6" fillId="41" borderId="34" xfId="0" applyFont="1" applyFill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indent="1"/>
    </xf>
    <xf numFmtId="0" fontId="6" fillId="4" borderId="5" xfId="0" applyFont="1" applyFill="1" applyBorder="1" applyAlignment="1">
      <alignment horizontal="left" indent="1"/>
    </xf>
    <xf numFmtId="0" fontId="3" fillId="0" borderId="97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100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62" fillId="41" borderId="87" xfId="0" applyFont="1" applyFill="1" applyBorder="1" applyAlignment="1">
      <alignment horizontal="center" vertical="center"/>
    </xf>
    <xf numFmtId="0" fontId="62" fillId="41" borderId="90" xfId="0" applyFont="1" applyFill="1" applyBorder="1" applyAlignment="1">
      <alignment horizontal="center" vertical="center"/>
    </xf>
    <xf numFmtId="0" fontId="62" fillId="41" borderId="88" xfId="0" applyFont="1" applyFill="1" applyBorder="1" applyAlignment="1">
      <alignment horizontal="center" vertical="center"/>
    </xf>
    <xf numFmtId="0" fontId="62" fillId="41" borderId="88" xfId="0" applyFont="1" applyFill="1" applyBorder="1" applyAlignment="1">
      <alignment horizontal="center" vertical="center" wrapText="1"/>
    </xf>
    <xf numFmtId="0" fontId="62" fillId="41" borderId="89" xfId="0" applyFont="1" applyFill="1" applyBorder="1" applyAlignment="1">
      <alignment horizontal="center" vertical="center" wrapText="1"/>
    </xf>
    <xf numFmtId="0" fontId="62" fillId="41" borderId="91" xfId="0" applyFont="1" applyFill="1" applyBorder="1" applyAlignment="1">
      <alignment horizontal="center" vertical="center" wrapText="1"/>
    </xf>
    <xf numFmtId="0" fontId="6" fillId="46" borderId="4" xfId="0" applyFont="1" applyFill="1" applyBorder="1" applyAlignment="1">
      <alignment horizontal="left" indent="1"/>
    </xf>
    <xf numFmtId="0" fontId="6" fillId="46" borderId="5" xfId="0" applyFont="1" applyFill="1" applyBorder="1" applyAlignment="1">
      <alignment horizontal="left" indent="1"/>
    </xf>
    <xf numFmtId="0" fontId="3" fillId="0" borderId="0" xfId="0" applyFont="1" applyAlignment="1">
      <alignment horizontal="center" vertical="center"/>
    </xf>
    <xf numFmtId="0" fontId="6" fillId="46" borderId="68" xfId="0" applyFont="1" applyFill="1" applyBorder="1" applyAlignment="1">
      <alignment horizontal="left" indent="1"/>
    </xf>
    <xf numFmtId="0" fontId="6" fillId="46" borderId="12" xfId="0" applyFont="1" applyFill="1" applyBorder="1" applyAlignment="1">
      <alignment horizontal="left" indent="1"/>
    </xf>
    <xf numFmtId="0" fontId="3" fillId="0" borderId="97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62" fillId="41" borderId="75" xfId="0" applyFont="1" applyFill="1" applyBorder="1" applyAlignment="1">
      <alignment horizontal="center" vertical="center"/>
    </xf>
    <xf numFmtId="0" fontId="62" fillId="41" borderId="120" xfId="0" applyFont="1" applyFill="1" applyBorder="1" applyAlignment="1">
      <alignment horizontal="center" vertical="center"/>
    </xf>
    <xf numFmtId="0" fontId="62" fillId="41" borderId="39" xfId="0" applyFont="1" applyFill="1" applyBorder="1" applyAlignment="1">
      <alignment horizontal="center" vertical="center"/>
    </xf>
    <xf numFmtId="0" fontId="62" fillId="41" borderId="37" xfId="0" applyFont="1" applyFill="1" applyBorder="1" applyAlignment="1">
      <alignment horizontal="center" vertical="center"/>
    </xf>
    <xf numFmtId="0" fontId="62" fillId="41" borderId="39" xfId="0" applyFont="1" applyFill="1" applyBorder="1" applyAlignment="1">
      <alignment horizontal="center" vertical="center" wrapText="1"/>
    </xf>
    <xf numFmtId="0" fontId="62" fillId="41" borderId="37" xfId="0" applyFont="1" applyFill="1" applyBorder="1" applyAlignment="1">
      <alignment horizontal="center" vertical="center" wrapText="1"/>
    </xf>
    <xf numFmtId="0" fontId="62" fillId="41" borderId="76" xfId="0" applyFont="1" applyFill="1" applyBorder="1" applyAlignment="1">
      <alignment horizontal="center" vertical="center" wrapText="1"/>
    </xf>
    <xf numFmtId="0" fontId="62" fillId="41" borderId="121" xfId="0" applyFont="1" applyFill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6" fillId="4" borderId="122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23" xfId="0" applyFont="1" applyFill="1" applyBorder="1" applyAlignment="1">
      <alignment horizontal="center" vertical="center"/>
    </xf>
    <xf numFmtId="0" fontId="74" fillId="0" borderId="93" xfId="0" applyFont="1" applyFill="1" applyBorder="1" applyAlignment="1">
      <alignment horizontal="center" vertical="center" wrapText="1"/>
    </xf>
    <xf numFmtId="3" fontId="74" fillId="0" borderId="93" xfId="0" applyNumberFormat="1" applyFont="1" applyFill="1" applyBorder="1" applyAlignment="1">
      <alignment horizontal="center" vertical="center"/>
    </xf>
    <xf numFmtId="9" fontId="74" fillId="0" borderId="93" xfId="0" applyNumberFormat="1" applyFont="1" applyFill="1" applyBorder="1" applyAlignment="1">
      <alignment horizontal="center" vertical="center"/>
    </xf>
    <xf numFmtId="0" fontId="74" fillId="0" borderId="66" xfId="0" applyFont="1" applyFill="1" applyBorder="1" applyAlignment="1">
      <alignment horizontal="center" vertical="center" wrapText="1"/>
    </xf>
    <xf numFmtId="3" fontId="74" fillId="0" borderId="66" xfId="0" applyNumberFormat="1" applyFont="1" applyFill="1" applyBorder="1" applyAlignment="1">
      <alignment horizontal="center" vertical="center"/>
    </xf>
    <xf numFmtId="9" fontId="74" fillId="0" borderId="66" xfId="0" applyNumberFormat="1" applyFont="1" applyFill="1" applyBorder="1" applyAlignment="1">
      <alignment horizontal="center" vertical="center"/>
    </xf>
    <xf numFmtId="179" fontId="74" fillId="0" borderId="78" xfId="0" applyNumberFormat="1" applyFont="1" applyFill="1" applyBorder="1" applyAlignment="1">
      <alignment horizontal="center" vertical="center"/>
    </xf>
    <xf numFmtId="0" fontId="74" fillId="0" borderId="98" xfId="0" applyFont="1" applyFill="1" applyBorder="1" applyAlignment="1">
      <alignment horizontal="center" vertical="center" wrapText="1"/>
    </xf>
    <xf numFmtId="3" fontId="74" fillId="0" borderId="98" xfId="0" applyNumberFormat="1" applyFont="1" applyFill="1" applyBorder="1" applyAlignment="1">
      <alignment horizontal="center" vertical="center"/>
    </xf>
    <xf numFmtId="9" fontId="74" fillId="0" borderId="98" xfId="0" applyNumberFormat="1" applyFont="1" applyFill="1" applyBorder="1" applyAlignment="1">
      <alignment horizontal="center" vertical="center"/>
    </xf>
    <xf numFmtId="179" fontId="74" fillId="0" borderId="99" xfId="0" applyNumberFormat="1" applyFont="1" applyFill="1" applyBorder="1" applyAlignment="1">
      <alignment horizontal="center" vertical="center"/>
    </xf>
    <xf numFmtId="0" fontId="71" fillId="0" borderId="98" xfId="0" applyFont="1" applyFill="1" applyBorder="1" applyAlignment="1">
      <alignment horizontal="center" vertical="center" wrapText="1"/>
    </xf>
    <xf numFmtId="0" fontId="4" fillId="0" borderId="98" xfId="0" applyFont="1" applyFill="1" applyBorder="1" applyAlignment="1">
      <alignment horizontal="center" vertical="center" wrapText="1"/>
    </xf>
    <xf numFmtId="3" fontId="4" fillId="0" borderId="98" xfId="0" applyNumberFormat="1" applyFont="1" applyFill="1" applyBorder="1" applyAlignment="1">
      <alignment horizontal="center" vertical="center" wrapText="1"/>
    </xf>
    <xf numFmtId="9" fontId="4" fillId="0" borderId="98" xfId="0" applyNumberFormat="1" applyFont="1" applyFill="1" applyBorder="1" applyAlignment="1">
      <alignment horizontal="center" vertical="center" wrapText="1"/>
    </xf>
    <xf numFmtId="0" fontId="71" fillId="0" borderId="93" xfId="0" applyFont="1" applyFill="1" applyBorder="1" applyAlignment="1">
      <alignment horizontal="center" vertical="center" wrapText="1"/>
    </xf>
    <xf numFmtId="0" fontId="4" fillId="0" borderId="93" xfId="0" applyFont="1" applyFill="1" applyBorder="1" applyAlignment="1">
      <alignment horizontal="center" vertical="center" wrapText="1"/>
    </xf>
    <xf numFmtId="3" fontId="4" fillId="0" borderId="93" xfId="0" applyNumberFormat="1" applyFont="1" applyFill="1" applyBorder="1" applyAlignment="1">
      <alignment horizontal="center" vertical="center" wrapText="1"/>
    </xf>
    <xf numFmtId="9" fontId="4" fillId="0" borderId="93" xfId="0" applyNumberFormat="1" applyFont="1" applyFill="1" applyBorder="1" applyAlignment="1">
      <alignment horizontal="center" vertical="center" wrapText="1"/>
    </xf>
    <xf numFmtId="0" fontId="71" fillId="0" borderId="95" xfId="0" applyFont="1" applyFill="1" applyBorder="1" applyAlignment="1">
      <alignment horizontal="center" vertical="center" wrapText="1"/>
    </xf>
    <xf numFmtId="0" fontId="4" fillId="0" borderId="95" xfId="0" applyFont="1" applyFill="1" applyBorder="1" applyAlignment="1">
      <alignment horizontal="center" vertical="center" wrapText="1"/>
    </xf>
    <xf numFmtId="3" fontId="4" fillId="0" borderId="95" xfId="0" applyNumberFormat="1" applyFont="1" applyFill="1" applyBorder="1" applyAlignment="1">
      <alignment horizontal="center" vertical="center" wrapText="1"/>
    </xf>
    <xf numFmtId="9" fontId="4" fillId="0" borderId="95" xfId="0" applyNumberFormat="1" applyFont="1" applyFill="1" applyBorder="1" applyAlignment="1">
      <alignment horizontal="center" vertical="center" wrapText="1"/>
    </xf>
    <xf numFmtId="179" fontId="74" fillId="0" borderId="48" xfId="0" applyNumberFormat="1" applyFont="1" applyFill="1" applyBorder="1" applyAlignment="1">
      <alignment horizontal="center" vertical="center"/>
    </xf>
    <xf numFmtId="0" fontId="71" fillId="0" borderId="66" xfId="0" applyFont="1" applyFill="1" applyBorder="1" applyAlignment="1">
      <alignment vertical="center" wrapText="1"/>
    </xf>
    <xf numFmtId="0" fontId="76" fillId="0" borderId="66" xfId="0" applyFont="1" applyFill="1" applyBorder="1" applyAlignment="1">
      <alignment horizontal="center" vertical="center" wrapText="1"/>
    </xf>
    <xf numFmtId="3" fontId="76" fillId="0" borderId="66" xfId="0" applyNumberFormat="1" applyFont="1" applyFill="1" applyBorder="1" applyAlignment="1">
      <alignment horizontal="center" vertical="center"/>
    </xf>
    <xf numFmtId="9" fontId="76" fillId="0" borderId="66" xfId="0" applyNumberFormat="1" applyFont="1" applyFill="1" applyBorder="1" applyAlignment="1">
      <alignment horizontal="center" vertical="center"/>
    </xf>
    <xf numFmtId="0" fontId="4" fillId="0" borderId="98" xfId="0" applyFont="1" applyFill="1" applyBorder="1" applyAlignment="1">
      <alignment vertical="center" wrapText="1"/>
    </xf>
    <xf numFmtId="3" fontId="4" fillId="0" borderId="98" xfId="0" applyNumberFormat="1" applyFont="1" applyFill="1" applyBorder="1" applyAlignment="1">
      <alignment vertical="center"/>
    </xf>
    <xf numFmtId="9" fontId="4" fillId="0" borderId="98" xfId="0" applyNumberFormat="1" applyFont="1" applyFill="1" applyBorder="1" applyAlignment="1">
      <alignment vertical="center"/>
    </xf>
    <xf numFmtId="0" fontId="4" fillId="0" borderId="95" xfId="0" applyFont="1" applyFill="1" applyBorder="1" applyAlignment="1">
      <alignment vertical="center" wrapText="1"/>
    </xf>
    <xf numFmtId="3" fontId="4" fillId="0" borderId="95" xfId="0" applyNumberFormat="1" applyFont="1" applyFill="1" applyBorder="1" applyAlignment="1">
      <alignment vertical="center"/>
    </xf>
    <xf numFmtId="9" fontId="4" fillId="0" borderId="95" xfId="0" applyNumberFormat="1" applyFont="1" applyFill="1" applyBorder="1" applyAlignment="1">
      <alignment vertical="center"/>
    </xf>
  </cellXfs>
  <cellStyles count="725">
    <cellStyle name="20% - Accent1 2" xfId="21" xr:uid="{095C31E8-FEB1-4652-83F5-DD7FB6093D2C}"/>
    <cellStyle name="20% - Accent2 2" xfId="22" xr:uid="{8AD60B56-3745-46C7-8E0F-EEB158CB8D71}"/>
    <cellStyle name="20% - Accent3 2" xfId="23" xr:uid="{C8635534-0B03-4974-85D6-3426D5508F6C}"/>
    <cellStyle name="20% - Accent4 2" xfId="24" xr:uid="{EFF5DE0B-6795-4780-988C-474AD3AE34F0}"/>
    <cellStyle name="20% - Accent5 2" xfId="25" xr:uid="{9AE94A13-0D97-4AE1-92F3-AED36BD9BC65}"/>
    <cellStyle name="20% - Accent6 2" xfId="26" xr:uid="{D8ABBEEE-93B3-459D-9BE2-7398023AA83A}"/>
    <cellStyle name="20% - Énfasis1 2" xfId="27" xr:uid="{7E3F54D6-7683-4E73-BAD3-F3E11D7639DB}"/>
    <cellStyle name="20% - Énfasis1 2 2" xfId="28" xr:uid="{7FF219EE-6AAF-4B78-8014-065F323737E2}"/>
    <cellStyle name="20% - Énfasis1 3" xfId="29" xr:uid="{EF520DC7-9620-43A5-B5F5-38E1D6CBCD95}"/>
    <cellStyle name="20% - Énfasis1 4" xfId="30" xr:uid="{65559830-8299-402F-BB0C-4310C4965631}"/>
    <cellStyle name="20% - Énfasis1 5" xfId="31" xr:uid="{B01AE06A-561C-48A9-B5F4-B56AF933C8BC}"/>
    <cellStyle name="20% - Énfasis1 6" xfId="32" xr:uid="{72C17E0D-5227-4266-BA57-1F648D076032}"/>
    <cellStyle name="20% - Énfasis2 2" xfId="33" xr:uid="{9A1CA7FD-5750-4309-BDDB-7E7D0594D472}"/>
    <cellStyle name="20% - Énfasis2 2 2" xfId="34" xr:uid="{9AD074D4-78EC-4098-8BD9-0C628F2E199A}"/>
    <cellStyle name="20% - Énfasis2 3" xfId="35" xr:uid="{DC1BFBB3-E236-47FC-96CA-5CCB560F080A}"/>
    <cellStyle name="20% - Énfasis2 4" xfId="36" xr:uid="{A0F64AB2-368D-4E40-A5DD-D6E26766548E}"/>
    <cellStyle name="20% - Énfasis2 5" xfId="37" xr:uid="{3B2E777F-1DEC-4423-A64A-C3200018C26E}"/>
    <cellStyle name="20% - Énfasis2 6" xfId="38" xr:uid="{3065415D-42D9-454A-A4C8-2DB82B11AAD8}"/>
    <cellStyle name="20% - Énfasis3 2" xfId="39" xr:uid="{B019DAC2-1023-4A19-9222-F12E6F60C914}"/>
    <cellStyle name="20% - Énfasis3 2 2" xfId="40" xr:uid="{EEAD970D-7209-4F6F-9FA0-D6B70280CCCF}"/>
    <cellStyle name="20% - Énfasis3 3" xfId="41" xr:uid="{0259679E-84B6-43E1-857C-58462ADCF8D6}"/>
    <cellStyle name="20% - Énfasis3 4" xfId="42" xr:uid="{18633D69-0E1E-4323-BD61-A086AF0A21A5}"/>
    <cellStyle name="20% - Énfasis3 5" xfId="43" xr:uid="{8926C650-F253-49DD-9045-CF2852254F9F}"/>
    <cellStyle name="20% - Énfasis3 6" xfId="44" xr:uid="{D6249C79-5770-435A-B067-2C84790B0DCF}"/>
    <cellStyle name="20% - Énfasis4 2" xfId="45" xr:uid="{49E0D2E2-DC4B-4735-9DE8-70103DD5BDB1}"/>
    <cellStyle name="20% - Énfasis4 2 2" xfId="46" xr:uid="{9D2874AA-4BDB-4EE4-A4AC-B2348B75B675}"/>
    <cellStyle name="20% - Énfasis4 3" xfId="47" xr:uid="{74B64152-601B-47E7-B7B2-7DF2947F999B}"/>
    <cellStyle name="20% - Énfasis4 4" xfId="48" xr:uid="{8A663523-63F3-465B-A143-095EF1242964}"/>
    <cellStyle name="20% - Énfasis4 5" xfId="49" xr:uid="{CA48C8EF-CDD5-499A-BA5D-54F842CAC80D}"/>
    <cellStyle name="20% - Énfasis4 6" xfId="50" xr:uid="{22BEE26D-BEBB-4E39-847D-FD622FD70E3D}"/>
    <cellStyle name="20% - Énfasis5 2" xfId="51" xr:uid="{0ED7B6AC-84D9-4A9E-972B-3AF30991179B}"/>
    <cellStyle name="20% - Énfasis5 2 2" xfId="52" xr:uid="{75939E37-FCD7-487F-8DCA-A1540258483D}"/>
    <cellStyle name="20% - Énfasis5 3" xfId="53" xr:uid="{6D90C125-E70F-400B-8B7B-70C5835B0BFD}"/>
    <cellStyle name="20% - Énfasis5 4" xfId="54" xr:uid="{74358D8A-476C-4039-9D65-361C5D6FD05A}"/>
    <cellStyle name="20% - Énfasis5 5" xfId="55" xr:uid="{CE41D1B9-4E5B-4BA6-980A-FA1F2D672FB7}"/>
    <cellStyle name="20% - Énfasis5 6" xfId="56" xr:uid="{AB579D43-743E-4E9E-AC37-2028A5764830}"/>
    <cellStyle name="20% - Énfasis6 2" xfId="57" xr:uid="{59BCA8F7-D660-4DD7-8EF9-3850215C8854}"/>
    <cellStyle name="20% - Énfasis6 2 2" xfId="58" xr:uid="{1DDF0195-093B-418A-A6A6-FD96E14789E6}"/>
    <cellStyle name="20% - Énfasis6 3" xfId="59" xr:uid="{48E19118-15C0-4BFF-A07B-A32414A2F363}"/>
    <cellStyle name="20% - Énfasis6 4" xfId="60" xr:uid="{195B83B0-DCD8-4705-AB05-869C6063F6E1}"/>
    <cellStyle name="20% - Énfasis6 5" xfId="61" xr:uid="{0EF02EDF-471E-4A80-958E-5A30011CEA96}"/>
    <cellStyle name="20% - Énfasis6 6" xfId="62" xr:uid="{24CE06E3-A33E-4C79-B1FF-FCE8FFB4F8C9}"/>
    <cellStyle name="40% - Accent1 2" xfId="63" xr:uid="{F2ABE6E6-BF57-48FC-8CC2-4045E2882574}"/>
    <cellStyle name="40% - Accent2 2" xfId="64" xr:uid="{1636230A-24B9-45A1-9FC6-B092B99DDE16}"/>
    <cellStyle name="40% - Accent3 2" xfId="65" xr:uid="{5EEC4F5D-279D-4DE4-9BFA-267DDD5AD53B}"/>
    <cellStyle name="40% - Accent4 2" xfId="66" xr:uid="{09D48C25-D5B7-432F-963F-51FD11E39BED}"/>
    <cellStyle name="40% - Accent5 2" xfId="67" xr:uid="{B64C0A9A-4EA1-4817-826C-76E61A60A9BF}"/>
    <cellStyle name="40% - Accent6 2" xfId="68" xr:uid="{0AC7C682-D7BD-4B82-A6ED-EF3A71D0FFE1}"/>
    <cellStyle name="40% - Énfasis1 2" xfId="69" xr:uid="{7B2FEE46-4F6C-4C5A-A7E4-FBD355A9CC92}"/>
    <cellStyle name="40% - Énfasis1 2 2" xfId="70" xr:uid="{28D622F3-A352-41A6-A783-315A2358355F}"/>
    <cellStyle name="40% - Énfasis1 3" xfId="71" xr:uid="{C1252546-C327-46CA-8878-EA184DFF3012}"/>
    <cellStyle name="40% - Énfasis1 4" xfId="72" xr:uid="{E65F71E4-B392-4078-8396-62786E38E57C}"/>
    <cellStyle name="40% - Énfasis1 5" xfId="73" xr:uid="{AAD73201-7C1E-43B8-A095-90EC5A2FE600}"/>
    <cellStyle name="40% - Énfasis1 6" xfId="74" xr:uid="{1384D05E-A39B-490C-910D-01B551EADC74}"/>
    <cellStyle name="40% - Énfasis2 2" xfId="75" xr:uid="{9E7D4A61-8B78-4782-9F4E-1C5470D1C9F7}"/>
    <cellStyle name="40% - Énfasis2 2 2" xfId="76" xr:uid="{6DE43097-2A6B-44E7-B91D-A00158EB6C0E}"/>
    <cellStyle name="40% - Énfasis2 3" xfId="77" xr:uid="{3A06FF38-C7DD-45DE-A5D3-D420C81EBB35}"/>
    <cellStyle name="40% - Énfasis2 4" xfId="78" xr:uid="{15AAA8AC-94C2-420A-AA43-B043D15F959A}"/>
    <cellStyle name="40% - Énfasis2 5" xfId="79" xr:uid="{2C27FFED-A456-4913-A534-312DF0DF66AC}"/>
    <cellStyle name="40% - Énfasis2 6" xfId="80" xr:uid="{2395E35B-7D05-45AB-A064-A9A43E43F0B5}"/>
    <cellStyle name="40% - Énfasis3 2" xfId="81" xr:uid="{DC234C62-6E82-4F03-81D4-1FA245614D7E}"/>
    <cellStyle name="40% - Énfasis3 2 2" xfId="82" xr:uid="{A4F4E38E-B7BC-4BF8-80C7-E879F52C6C6E}"/>
    <cellStyle name="40% - Énfasis3 3" xfId="83" xr:uid="{227F7EB8-D047-4830-BE16-00AAE1A25051}"/>
    <cellStyle name="40% - Énfasis3 4" xfId="84" xr:uid="{F47B0355-F686-4AED-95B9-A0209F57DD32}"/>
    <cellStyle name="40% - Énfasis3 5" xfId="85" xr:uid="{6FF19DF1-2AAC-4DA2-AD5C-39A025999E98}"/>
    <cellStyle name="40% - Énfasis3 6" xfId="86" xr:uid="{DDD21953-C6F3-4874-A9E4-82040170ADCE}"/>
    <cellStyle name="40% - Énfasis4 2" xfId="87" xr:uid="{81D1D1EF-BAB0-4AFC-AFCA-EA346D5D317C}"/>
    <cellStyle name="40% - Énfasis4 2 2" xfId="88" xr:uid="{097D39F4-918D-4604-BF51-AC1FD01B4859}"/>
    <cellStyle name="40% - Énfasis4 3" xfId="89" xr:uid="{E5E9A76A-1964-4CD2-90B5-BFC52C1277A5}"/>
    <cellStyle name="40% - Énfasis4 4" xfId="90" xr:uid="{201C1513-1317-47A2-BE87-4FFE6E1E49ED}"/>
    <cellStyle name="40% - Énfasis4 5" xfId="91" xr:uid="{52035286-BB9C-47CA-B80F-EB041782DE5E}"/>
    <cellStyle name="40% - Énfasis4 6" xfId="92" xr:uid="{D0A2BBAA-ECDC-4CA3-9CF8-F87AD504BB50}"/>
    <cellStyle name="40% - Énfasis5 2" xfId="93" xr:uid="{202DA510-536F-4E73-943E-D32C797085CC}"/>
    <cellStyle name="40% - Énfasis5 2 2" xfId="94" xr:uid="{F1E7E68E-75DF-4180-9D23-53EB3C1D9593}"/>
    <cellStyle name="40% - Énfasis5 3" xfId="95" xr:uid="{5F48522B-AFCD-4A2E-A74A-1BA711E7E281}"/>
    <cellStyle name="40% - Énfasis5 4" xfId="96" xr:uid="{050774B4-9D0D-4593-9EE6-29E83CDEC744}"/>
    <cellStyle name="40% - Énfasis5 5" xfId="97" xr:uid="{55535878-72FD-41E4-A351-537F06B47A4E}"/>
    <cellStyle name="40% - Énfasis5 6" xfId="98" xr:uid="{22BA9482-AD64-4111-80F5-B5D167F92E7F}"/>
    <cellStyle name="40% - Énfasis6 2" xfId="99" xr:uid="{3AA2EDFC-78A6-4F57-AC8A-56AA195D6723}"/>
    <cellStyle name="40% - Énfasis6 2 2" xfId="100" xr:uid="{C93752F8-28C8-410E-971C-756C29DCA394}"/>
    <cellStyle name="40% - Énfasis6 3" xfId="101" xr:uid="{2500D62A-CCA3-4F71-B0E7-6A477F305F46}"/>
    <cellStyle name="40% - Énfasis6 4" xfId="102" xr:uid="{77F3DC30-DCF8-4346-9535-1CA4B861C249}"/>
    <cellStyle name="40% - Énfasis6 5" xfId="103" xr:uid="{FAF480AF-2408-43BF-B0ED-413BDA687E00}"/>
    <cellStyle name="40% - Énfasis6 6" xfId="104" xr:uid="{66D9FF74-A45F-4E18-B885-8ADA520AD6BB}"/>
    <cellStyle name="60% - Accent1 2" xfId="105" xr:uid="{C0B4610A-D796-428B-8092-79DE99D35E35}"/>
    <cellStyle name="60% - Accent2 2" xfId="106" xr:uid="{1C45D86D-377D-443E-8724-5ED2155E746E}"/>
    <cellStyle name="60% - Accent3 2" xfId="107" xr:uid="{6FF366D4-08B5-493D-885C-05E664DED41B}"/>
    <cellStyle name="60% - Accent4 2" xfId="108" xr:uid="{86BE323F-3092-4B38-B8F3-9B5083977E11}"/>
    <cellStyle name="60% - Accent5 2" xfId="109" xr:uid="{BAFFF5EB-AE9C-49BB-B026-BF871BB19ED6}"/>
    <cellStyle name="60% - Accent6 2" xfId="110" xr:uid="{45C590F0-A9DE-4680-97A4-B381193A6BDD}"/>
    <cellStyle name="60% - Énfasis1 2" xfId="111" xr:uid="{8B60CACB-C2D7-4BB6-A507-CBCDDC1A9FD2}"/>
    <cellStyle name="60% - Énfasis1 2 2" xfId="112" xr:uid="{452EAE26-A5AF-4C70-8E3A-58EEC4B244F7}"/>
    <cellStyle name="60% - Énfasis2 2" xfId="113" xr:uid="{BAEEFAE7-9A4C-42C4-9521-E4C3AE3DBBC5}"/>
    <cellStyle name="60% - Énfasis2 2 2" xfId="114" xr:uid="{906AA8B0-B9A7-432B-9E8A-09ACA9889511}"/>
    <cellStyle name="60% - Énfasis3 2" xfId="115" xr:uid="{1A54DCF7-13E5-4B01-B1FB-1B37064BA3BB}"/>
    <cellStyle name="60% - Énfasis3 2 2" xfId="116" xr:uid="{58038048-EB19-4E5F-BA5F-1CBFD3328437}"/>
    <cellStyle name="60% - Énfasis4 2" xfId="117" xr:uid="{F6F7B27C-0DE9-4BA6-87C6-69D986C32D28}"/>
    <cellStyle name="60% - Énfasis4 2 2" xfId="118" xr:uid="{00356359-C471-433F-A18C-6CAB45EC9E67}"/>
    <cellStyle name="60% - Énfasis5 2" xfId="119" xr:uid="{AFD7D19A-CD56-4561-9B89-1A1CE391BB09}"/>
    <cellStyle name="60% - Énfasis5 2 2" xfId="120" xr:uid="{E407EB6E-5754-4C5D-A2B2-772128241788}"/>
    <cellStyle name="60% - Énfasis6 2" xfId="121" xr:uid="{87E5F056-FF14-4AF9-BF69-A069913FA1A2}"/>
    <cellStyle name="60% - Énfasis6 2 2" xfId="122" xr:uid="{D61BC9C3-5CBF-4669-BC0B-E08AB285BF8F}"/>
    <cellStyle name="Accent1 2" xfId="123" xr:uid="{41BFEC61-E2D8-4EB0-96E4-F3F9BCAB10EF}"/>
    <cellStyle name="Accent2 2" xfId="124" xr:uid="{1F617E06-F801-46E6-9335-FD67E6FFB1F8}"/>
    <cellStyle name="Accent3 2" xfId="125" xr:uid="{39D578D4-FBAD-4504-8F42-2203BCAD6075}"/>
    <cellStyle name="Accent4 2" xfId="126" xr:uid="{CEDBAD0B-9F7B-4D3F-BD17-CD970D0E5C0B}"/>
    <cellStyle name="Accent5 2" xfId="127" xr:uid="{A6D931A5-5C90-4D25-8DC7-5FC6209EDE5C}"/>
    <cellStyle name="Accent6 2" xfId="128" xr:uid="{05EAAFAB-8821-44C1-BF6D-64F94EBE9C9E}"/>
    <cellStyle name="Array" xfId="129" xr:uid="{A982BA6D-4B42-45E4-BFF4-04B32B2004C5}"/>
    <cellStyle name="Array 2" xfId="130" xr:uid="{AEFED337-4F64-403F-AE8E-F8F9D7ED6574}"/>
    <cellStyle name="Array Enter" xfId="131" xr:uid="{76220154-6CB1-47D7-8E61-B803EE19E2A0}"/>
    <cellStyle name="Array Enter 2" xfId="132" xr:uid="{D98D2B1D-B87E-42A7-8397-F0B5751EE82B}"/>
    <cellStyle name="Array_Cuadro No. 1" xfId="133" xr:uid="{D9EE78BB-DAE3-4853-93FF-89D54FAAC8E2}"/>
    <cellStyle name="Bad 2" xfId="134" xr:uid="{DFAFE2A0-E8BD-41EE-BC49-9E3C5A95A15D}"/>
    <cellStyle name="base paren" xfId="135" xr:uid="{7A5ED771-2D11-4EA1-9307-57C32AC6AF5E}"/>
    <cellStyle name="Body: normal cell" xfId="136" xr:uid="{1B6271E4-CD5A-4DE2-B336-B97D227A1959}"/>
    <cellStyle name="Buena 2" xfId="137" xr:uid="{8BE0B5DF-EEDF-4B58-B0E9-C57EA92C158A}"/>
    <cellStyle name="Buena 2 2" xfId="138" xr:uid="{E9FA2FE5-513A-4132-9D5C-9DD5A8BE2495}"/>
    <cellStyle name="Calculation 2" xfId="139" xr:uid="{241DCF59-7B5A-4845-A593-62668FB6480E}"/>
    <cellStyle name="Cálculo 2" xfId="140" xr:uid="{FBFB0F30-751B-4FE4-B304-CCBFFBE61E9B}"/>
    <cellStyle name="Cálculo 2 2" xfId="141" xr:uid="{B68FFA59-86FB-42BC-93AC-AAC8A15AC240}"/>
    <cellStyle name="Celda de comprobación 2" xfId="142" xr:uid="{F570A72C-411F-4F36-9A42-2B53639D5DCB}"/>
    <cellStyle name="Celda de comprobación 2 2" xfId="143" xr:uid="{714E97FE-B0B9-4A6C-A14B-274DFFC0605A}"/>
    <cellStyle name="Celda vinculada 2" xfId="144" xr:uid="{D7FD2A0F-F6A1-4F36-82DD-F08A1C2B7450}"/>
    <cellStyle name="Celda vinculada 2 2" xfId="145" xr:uid="{02DD0193-E029-42A4-9E69-C9EF3317A95F}"/>
    <cellStyle name="Check Cell 2" xfId="146" xr:uid="{C393F37B-9A9D-4F16-89B7-963BE9B757CF}"/>
    <cellStyle name="Comma 10" xfId="147" xr:uid="{1E1ABAE1-F407-4991-953A-D542F49200D0}"/>
    <cellStyle name="Comma 10 2" xfId="148" xr:uid="{B2F8F98A-0C75-47A6-81A0-5196C2CC02CF}"/>
    <cellStyle name="Comma 11" xfId="149" xr:uid="{D3DE5011-AEB9-4CE1-8945-462C15118658}"/>
    <cellStyle name="Comma 12" xfId="721" xr:uid="{DA1B079A-45F0-4B1F-8372-290035A4AE67}"/>
    <cellStyle name="Comma 2" xfId="150" xr:uid="{8DC8A27D-8438-4A91-B699-5C3D992379D7}"/>
    <cellStyle name="Comma 2 2" xfId="151" xr:uid="{64591C71-7F67-43F9-9168-74112AC97577}"/>
    <cellStyle name="Comma 2 2 2" xfId="152" xr:uid="{5A7774B2-BFA5-4E80-B39B-B5E7239CE295}"/>
    <cellStyle name="Comma 2 2 3" xfId="153" xr:uid="{425E0C63-04C9-49D7-85A2-467A3A880B77}"/>
    <cellStyle name="Comma 2 3" xfId="154" xr:uid="{792BE6B4-05BB-4A77-BD2F-3651097F9EE7}"/>
    <cellStyle name="Comma 2 3 2" xfId="155" xr:uid="{39CFF422-93E7-4C13-8696-441FCC815CF9}"/>
    <cellStyle name="Comma 2 3 3" xfId="156" xr:uid="{CD35F0D9-C63C-4E8B-9815-8796F1521BB7}"/>
    <cellStyle name="Comma 2 3 4" xfId="157" xr:uid="{D16BA245-0202-4DB5-9E71-1C0E3E295EE1}"/>
    <cellStyle name="Comma 2 4" xfId="158" xr:uid="{A3724E7C-FDD1-4514-80BA-FF11EE6C90BF}"/>
    <cellStyle name="Comma 2 5" xfId="159" xr:uid="{1929F744-8C4E-4F16-BB0E-3D1B619DF271}"/>
    <cellStyle name="Comma 2_Cuadro No. 1" xfId="160" xr:uid="{27D6FBA9-9717-4264-9A3B-994E7AB5475E}"/>
    <cellStyle name="Comma 3" xfId="161" xr:uid="{45BD29CF-3930-40D2-831A-AF5A014C9381}"/>
    <cellStyle name="Comma 3 2" xfId="162" xr:uid="{15150E84-D341-4ADF-918B-9A0306D4C624}"/>
    <cellStyle name="Comma 3 3" xfId="163" xr:uid="{AE4BA3A6-14B1-4E47-AB96-6120F56254EF}"/>
    <cellStyle name="Comma 3 4" xfId="164" xr:uid="{A163F56B-451D-43E9-BF4C-AE59E6C0FC21}"/>
    <cellStyle name="Comma 3 5" xfId="165" xr:uid="{C9E4D887-C1A8-4075-BB46-C119E42243C6}"/>
    <cellStyle name="Comma 4" xfId="166" xr:uid="{7A2B7CCE-28CB-41A1-BEB8-8264F0E6A007}"/>
    <cellStyle name="Comma 4 2" xfId="167" xr:uid="{71552585-C96E-4AF8-9DA0-E628E33CBF63}"/>
    <cellStyle name="Comma 4 2 2" xfId="168" xr:uid="{1CE21A80-80ED-4F71-8DE4-FD2F2C91FD9C}"/>
    <cellStyle name="Comma 4 2 3" xfId="169" xr:uid="{4B5B67F4-8626-4331-88C7-7D6DA9C041FF}"/>
    <cellStyle name="Comma 4 3" xfId="170" xr:uid="{027EC5C1-6E76-4411-A66F-2CF19D245E11}"/>
    <cellStyle name="Comma 4 3 2" xfId="171" xr:uid="{DE74CBB2-34EB-4244-9089-52F764AB4C7F}"/>
    <cellStyle name="Comma 4 3 3" xfId="172" xr:uid="{8DED5B45-14D0-4078-A72D-35E15034625B}"/>
    <cellStyle name="Comma 5" xfId="173" xr:uid="{4C3C3FCE-41A8-4034-B476-1C429EE8A76E}"/>
    <cellStyle name="Comma 5 2" xfId="174" xr:uid="{A8F38847-5557-4170-AD75-8F73BF3DD679}"/>
    <cellStyle name="Comma 5 3" xfId="175" xr:uid="{56F79883-2FE9-48A5-B03C-5819A840C9C5}"/>
    <cellStyle name="Comma 6" xfId="176" xr:uid="{A7A1097E-37C3-449A-B42B-EB0F899A6CC2}"/>
    <cellStyle name="Comma 6 2" xfId="177" xr:uid="{736173EA-073F-43B7-9FA5-F9EF77F4B37B}"/>
    <cellStyle name="Comma 6 3" xfId="178" xr:uid="{85B907FA-C6E3-47D8-82DC-697F634A170B}"/>
    <cellStyle name="Comma 7" xfId="179" xr:uid="{96195228-F9B6-4A16-A0FB-DEF38982F083}"/>
    <cellStyle name="Comma 7 2" xfId="180" xr:uid="{DE030231-CF78-44FB-BB4D-8DD4E2207915}"/>
    <cellStyle name="Comma 7 3" xfId="181" xr:uid="{5DFDAB51-93B4-4B63-A1AB-C919B015DC29}"/>
    <cellStyle name="Comma 8" xfId="182" xr:uid="{5AACB3AD-DCE6-45FD-81F9-1AAC2E1A67BE}"/>
    <cellStyle name="Comma 8 2" xfId="183" xr:uid="{DB8847D9-6362-4ACF-97F5-7B6CFB425B4A}"/>
    <cellStyle name="Comma 8 3" xfId="184" xr:uid="{943A0F2A-3AFB-44F7-91E0-25430EFC38AE}"/>
    <cellStyle name="Comma 9" xfId="185" xr:uid="{AEB572BD-3580-4164-A477-B3903E48B125}"/>
    <cellStyle name="Comma 9 2" xfId="186" xr:uid="{46058769-6180-4C23-9CA8-7D7ECEA22CEE}"/>
    <cellStyle name="Comma 9 2 2" xfId="187" xr:uid="{24C2DF73-54DB-49DD-A048-BB0F7984D42A}"/>
    <cellStyle name="Comma 9 2 3" xfId="188" xr:uid="{F74738FE-1733-4E33-9A07-95E7EBFEB58D}"/>
    <cellStyle name="Comma 9 3" xfId="189" xr:uid="{43EAE51F-47DF-43A2-A989-F37DDF647D03}"/>
    <cellStyle name="Comma 9 4" xfId="190" xr:uid="{2A7F2EFB-C32D-4B90-94AA-5A43C932BB78}"/>
    <cellStyle name="Currency 2" xfId="191" xr:uid="{2F1BBB71-F504-452D-8697-DC1A8AF0853F}"/>
    <cellStyle name="Currency 2 2" xfId="192" xr:uid="{0499A30F-D591-4E3D-9AAC-E191AC1BB147}"/>
    <cellStyle name="Encabezado 1 2" xfId="14" xr:uid="{0CF7B3BA-B631-44CA-89B1-9944301EE316}"/>
    <cellStyle name="Encabezado 4 2" xfId="13" xr:uid="{4856997B-2188-47D8-819F-937F687FFAF2}"/>
    <cellStyle name="Encabezado 4 2 2" xfId="194" xr:uid="{C1D52BE0-3CF2-4C48-B4EA-67B49F527A0A}"/>
    <cellStyle name="Encabezado 4 2 3" xfId="193" xr:uid="{81A96D1F-FD58-43C5-BEA4-F8278FC64715}"/>
    <cellStyle name="Énfasis1 2" xfId="195" xr:uid="{C780E52E-074D-4963-B480-D63F34C580DC}"/>
    <cellStyle name="Énfasis1 2 2" xfId="196" xr:uid="{34465D4D-F98F-4D2B-B4DE-DB4601C6EDFF}"/>
    <cellStyle name="Énfasis2 2" xfId="197" xr:uid="{A64991DF-EF2D-46DC-8F30-B8BE717D53E8}"/>
    <cellStyle name="Énfasis2 2 2" xfId="198" xr:uid="{9B639359-6647-4434-A92C-372E4FAEBCCC}"/>
    <cellStyle name="Énfasis3 2" xfId="199" xr:uid="{ED338888-8823-47C2-A5A7-6616EC5A3CD4}"/>
    <cellStyle name="Énfasis3 2 2" xfId="200" xr:uid="{D6FD7D55-9690-4392-812B-0FD65D72F353}"/>
    <cellStyle name="Énfasis4 2" xfId="201" xr:uid="{854EE70E-34BD-4A37-8F8D-C3F5ED8FDE5B}"/>
    <cellStyle name="Énfasis4 2 2" xfId="202" xr:uid="{B660E851-208F-45C8-8DAB-4B0B5E0EECAE}"/>
    <cellStyle name="Énfasis5 2" xfId="203" xr:uid="{286AAC01-83A3-4570-AE1B-322BEEFD44AB}"/>
    <cellStyle name="Énfasis5 2 2" xfId="204" xr:uid="{28DF5C8F-3DAE-45A2-A43A-75AEEB7554A2}"/>
    <cellStyle name="Énfasis6 2" xfId="205" xr:uid="{8D7825A5-32F4-433F-B7E3-9973500C2DCF}"/>
    <cellStyle name="Énfasis6 2 2" xfId="206" xr:uid="{E9D5A02A-099F-4FFE-AAD9-0DC769779B53}"/>
    <cellStyle name="Entrada 2" xfId="207" xr:uid="{ADD10325-A4C9-4E84-96E2-C2D490427697}"/>
    <cellStyle name="Entrada 2 2" xfId="208" xr:uid="{C742F109-0EC9-4126-BA72-B3C922132265}"/>
    <cellStyle name="Entrada 3" xfId="209" xr:uid="{DB354412-7316-48C0-BA56-6A1556A49785}"/>
    <cellStyle name="Euro" xfId="210" xr:uid="{AEDF3F04-7632-49FC-9985-6370CEFD33DD}"/>
    <cellStyle name="Euro 2" xfId="211" xr:uid="{EF7EC9BF-5F47-44FA-956B-D7502B5ABC13}"/>
    <cellStyle name="Euro 3" xfId="212" xr:uid="{204EB27A-87BF-4544-BFB4-D89B346A867B}"/>
    <cellStyle name="Euro 4" xfId="213" xr:uid="{1ED3457D-A4E5-493C-9F3C-2F597B594890}"/>
    <cellStyle name="Explanatory Text 2" xfId="214" xr:uid="{1708BE6B-0665-49EC-8167-84963C26FB2D}"/>
    <cellStyle name="Font: Calibri, 9pt regular" xfId="215" xr:uid="{0CA57B7F-5331-4F9F-B269-B7847443CC6E}"/>
    <cellStyle name="Footnotes: top row" xfId="216" xr:uid="{0190E386-B673-4A8E-AE2D-B94351D45980}"/>
    <cellStyle name="Good 2" xfId="217" xr:uid="{8B32BB8A-8FBD-4E4B-BCA6-BD898FF0E490}"/>
    <cellStyle name="Header: bottom row" xfId="218" xr:uid="{3C0B9E27-6153-48E4-9880-12E4AB8EEA5E}"/>
    <cellStyle name="Heading 1 2" xfId="219" xr:uid="{DD6EE9E9-65D7-48D8-AF01-43581CCD53F8}"/>
    <cellStyle name="Heading 2 2" xfId="220" xr:uid="{D00529A7-72FC-4A9C-BB69-C77614686169}"/>
    <cellStyle name="Heading 3 2" xfId="221" xr:uid="{A9134CFA-3D67-4D99-B159-BB59730F98C7}"/>
    <cellStyle name="Heading 4 2" xfId="222" xr:uid="{90CD564E-AD32-4E66-9726-1F3ACBB8F97D}"/>
    <cellStyle name="Hipervínculo" xfId="722" builtinId="8"/>
    <cellStyle name="Hipervínculo 2" xfId="223" xr:uid="{2BAA3219-08F9-45D1-AFF6-9C1158DCC65B}"/>
    <cellStyle name="Hipervínculo 2 2" xfId="224" xr:uid="{C314038C-E5AC-4FAF-BA84-A12EB2630352}"/>
    <cellStyle name="Hyperlink 2" xfId="225" xr:uid="{6DF94B57-8AA2-4E64-B518-CCE2CF758ED2}"/>
    <cellStyle name="Incorrecto 2" xfId="226" xr:uid="{ECC14863-8AD7-4678-8BBA-02ADC17FC151}"/>
    <cellStyle name="Incorrecto 2 2" xfId="227" xr:uid="{CA2FF6D3-47A0-498C-B66E-DC8DDDE93DCF}"/>
    <cellStyle name="Input 2" xfId="228" xr:uid="{2A4EDD48-392D-4CCF-9515-5DF568AB89E4}"/>
    <cellStyle name="Linked Cell 2" xfId="229" xr:uid="{0333AB80-02F8-412A-9CCE-93CB634796A5}"/>
    <cellStyle name="MacroCode" xfId="230" xr:uid="{3ACE3517-06BA-4490-92A9-B0D8626D5D79}"/>
    <cellStyle name="MacroCode 2" xfId="231" xr:uid="{5A357757-53EF-479B-8140-34615B8B81EC}"/>
    <cellStyle name="Millares" xfId="1" builtinId="3"/>
    <cellStyle name="Millares 10" xfId="232" xr:uid="{202331A3-3A64-440F-BE7A-61292966C33E}"/>
    <cellStyle name="Millares 10 10" xfId="233" xr:uid="{C1557C4A-CDB2-4091-A668-F739D25708B1}"/>
    <cellStyle name="Millares 10 10 2" xfId="234" xr:uid="{1AFF2625-E615-4A99-8FA8-A4BA8678A53D}"/>
    <cellStyle name="Millares 10 10 3" xfId="235" xr:uid="{2DD50D28-E6C8-4285-B28B-377A50518D04}"/>
    <cellStyle name="Millares 10 11" xfId="236" xr:uid="{1EC5DF94-6BAE-4308-94B6-2B59CE08A71B}"/>
    <cellStyle name="Millares 10 11 2" xfId="237" xr:uid="{D5849C8C-089E-464F-AAF8-02AD9CA361FE}"/>
    <cellStyle name="Millares 10 11 3" xfId="238" xr:uid="{66CBD284-362D-4C00-85AA-5CBA88F5226E}"/>
    <cellStyle name="Millares 10 11 4" xfId="239" xr:uid="{65604A24-4E56-4FEA-845C-1F55D72F5322}"/>
    <cellStyle name="Millares 10 11 5" xfId="240" xr:uid="{CE416A84-0B32-4134-BAF6-770FE066F8B4}"/>
    <cellStyle name="Millares 10 2" xfId="241" xr:uid="{D15A7093-CF60-456E-A88F-BBFB91504683}"/>
    <cellStyle name="Millares 10 2 2" xfId="242" xr:uid="{EF6EA668-DB58-467F-8047-F252D0B516E3}"/>
    <cellStyle name="Millares 10 2 3" xfId="243" xr:uid="{4F11354C-1556-47FB-8A81-495A23FB54C4}"/>
    <cellStyle name="Millares 10 2 4" xfId="244" xr:uid="{6210F2FC-121A-41D3-97B0-3C9F8284A905}"/>
    <cellStyle name="Millares 10 3" xfId="245" xr:uid="{7E81FFB1-8660-4C28-9B53-003C2C5BB3EC}"/>
    <cellStyle name="Millares 10 3 2" xfId="246" xr:uid="{4C707F18-DF6D-4C5E-AD06-E6BF262C9C64}"/>
    <cellStyle name="Millares 10 3 3" xfId="247" xr:uid="{853CDA60-7B1B-441F-9796-A2FABF75E11A}"/>
    <cellStyle name="Millares 10 4" xfId="248" xr:uid="{2926B650-A068-49E8-B833-ECA55715F16E}"/>
    <cellStyle name="Millares 10 5" xfId="249" xr:uid="{C8F246B2-F1AD-490A-8C1D-A7E0F0A48BAC}"/>
    <cellStyle name="Millares 10 5 2" xfId="250" xr:uid="{44EC668B-BB0D-453C-89AD-5C542C87DB18}"/>
    <cellStyle name="Millares 10 6" xfId="251" xr:uid="{6772BFC6-5105-41C3-93A9-593A4BFD9384}"/>
    <cellStyle name="Millares 10 6 2" xfId="252" xr:uid="{160AE7E6-6E3C-4B92-A20C-8EE65FE2B20B}"/>
    <cellStyle name="Millares 10 6 3" xfId="253" xr:uid="{D5AF70EF-2DE9-44DE-BB5E-ACB15CFDE7D8}"/>
    <cellStyle name="Millares 10 7" xfId="254" xr:uid="{260EE0B4-336A-4EA3-883E-0E26DE95133F}"/>
    <cellStyle name="Millares 10 7 2" xfId="255" xr:uid="{54143F2F-46E4-4B0E-A923-C2133584487A}"/>
    <cellStyle name="Millares 10 7 3" xfId="256" xr:uid="{AA6C895B-7C1C-4411-B55E-6674A445F687}"/>
    <cellStyle name="Millares 10 8" xfId="257" xr:uid="{5D177714-437C-497C-84EB-8D883E2E971E}"/>
    <cellStyle name="Millares 10 8 2" xfId="258" xr:uid="{26C2B04C-5AF9-4D8C-9A99-47080BB21410}"/>
    <cellStyle name="Millares 10 8 3" xfId="259" xr:uid="{A6FD3B0F-7AE2-4524-87FA-CE989F898688}"/>
    <cellStyle name="Millares 10 9" xfId="260" xr:uid="{57A3A117-4A5F-489E-8B6F-24C5359CD231}"/>
    <cellStyle name="Millares 10 9 2" xfId="261" xr:uid="{A6C1E8DF-5A17-4F41-B9A9-DD5B1948E26F}"/>
    <cellStyle name="Millares 10 9 3" xfId="262" xr:uid="{2A878490-FC4E-4648-916C-D28AE2DE0465}"/>
    <cellStyle name="Millares 11" xfId="263" xr:uid="{F7F1332E-AB7E-409E-B485-647706434BD4}"/>
    <cellStyle name="Millares 11 2" xfId="264" xr:uid="{E9D23D46-8C54-42E5-91EE-4741A400599E}"/>
    <cellStyle name="Millares 11 2 2" xfId="265" xr:uid="{182593C3-97C5-4A3F-9829-6F8ECC0E1A08}"/>
    <cellStyle name="Millares 11 2 3" xfId="266" xr:uid="{4E526C83-8978-4F17-B0F5-60D15ACDE7AD}"/>
    <cellStyle name="Millares 11 3" xfId="267" xr:uid="{7ED82FDB-A394-46F1-8B81-6FA6FA346BB8}"/>
    <cellStyle name="Millares 11 4" xfId="268" xr:uid="{C3ACBB2C-B889-4FA6-AC1E-9E102D5B1270}"/>
    <cellStyle name="Millares 12" xfId="269" xr:uid="{856F3940-2314-4599-BDA9-C7D39965AE7D}"/>
    <cellStyle name="Millares 12 2" xfId="270" xr:uid="{23962BFF-E5AD-447E-916E-B7909323F2B5}"/>
    <cellStyle name="Millares 13" xfId="271" xr:uid="{1415BA7C-5417-40EB-A559-A7651CF2AFEC}"/>
    <cellStyle name="Millares 13 2" xfId="272" xr:uid="{D2720435-FB80-48D8-ABB1-B8F4CB6978C8}"/>
    <cellStyle name="Millares 14" xfId="273" xr:uid="{E2773064-A7DF-4525-9BAE-4AF283D7899B}"/>
    <cellStyle name="Millares 14 2" xfId="274" xr:uid="{E9E4445C-E721-42C1-A768-614BC6865D37}"/>
    <cellStyle name="Millares 15" xfId="275" xr:uid="{01EB70DA-CC6E-462C-AD7C-261CCD60C572}"/>
    <cellStyle name="Millares 15 2" xfId="276" xr:uid="{2E58AA5D-F1A1-4EA0-91FF-9FC250F28BAA}"/>
    <cellStyle name="Millares 15 3" xfId="277" xr:uid="{EB00D829-D4BD-45BD-B175-0DF17B6A169F}"/>
    <cellStyle name="Millares 16" xfId="278" xr:uid="{CD41F727-DF88-41B7-9F23-F4C0FC5C2F6E}"/>
    <cellStyle name="Millares 16 2" xfId="279" xr:uid="{2559FB98-ADB8-4BEF-83B2-46700D075083}"/>
    <cellStyle name="Millares 16 3" xfId="280" xr:uid="{1CC07BF0-BB69-4EFD-86A3-2A5E816D5437}"/>
    <cellStyle name="Millares 16 4" xfId="281" xr:uid="{DD229640-218B-4FD9-8AF3-86E9F872B169}"/>
    <cellStyle name="Millares 16 7" xfId="720" xr:uid="{E542F2D7-C199-40BB-90F9-E670FD4F166B}"/>
    <cellStyle name="Millares 17" xfId="282" xr:uid="{75F7FCEB-81C9-4945-8E87-9FB831D6B62E}"/>
    <cellStyle name="Millares 17 2" xfId="283" xr:uid="{99D2F7DF-79F1-430C-9202-864686C0B0B2}"/>
    <cellStyle name="Millares 18" xfId="284" xr:uid="{8DD3DDFE-FA12-494C-9B63-0AECEA31CB0E}"/>
    <cellStyle name="Millares 18 2" xfId="285" xr:uid="{91FB5312-0568-4E1D-A888-E2EF2BE9719C}"/>
    <cellStyle name="Millares 18 3" xfId="286" xr:uid="{A80AED47-2CB3-4345-97BE-B707F3909472}"/>
    <cellStyle name="Millares 19" xfId="287" xr:uid="{E23A914E-00DC-4ED1-8291-D29529B916E7}"/>
    <cellStyle name="Millares 19 2" xfId="288" xr:uid="{94928D0D-E565-40C0-AF08-5810E3D62722}"/>
    <cellStyle name="Millares 19 3" xfId="289" xr:uid="{9B288FA7-E967-43AC-883C-321770004E99}"/>
    <cellStyle name="Millares 2" xfId="290" xr:uid="{96A48C39-5702-4492-8CD9-D8DE37376BD2}"/>
    <cellStyle name="Millares 2 2" xfId="5" xr:uid="{1E488AE1-FDC9-4F5D-BE1C-70C5FB3A9631}"/>
    <cellStyle name="Millares 2 2 2" xfId="291" xr:uid="{6E791C76-5D33-4DD0-9F7F-CC4670B5B3D3}"/>
    <cellStyle name="Millares 2 2 2 2" xfId="292" xr:uid="{54357410-1A9E-41C6-956E-28003D535850}"/>
    <cellStyle name="Millares 2 2 2 3" xfId="293" xr:uid="{02C7D4D5-7E8F-48C6-AAC9-31DF06778A40}"/>
    <cellStyle name="Millares 2 2 2 3 2" xfId="724" xr:uid="{A9679249-BA17-460A-AA36-81A2BBE6C2CF}"/>
    <cellStyle name="Millares 2 2 3" xfId="294" xr:uid="{CEF36834-045D-46B7-8706-8DB0DCC404E6}"/>
    <cellStyle name="Millares 2 2 3 2" xfId="295" xr:uid="{006BC05A-BB24-4B0E-87FA-BF3DAE35D475}"/>
    <cellStyle name="Millares 2 2 3 3" xfId="296" xr:uid="{9CACADF2-3613-4644-AD72-4596D9C328E3}"/>
    <cellStyle name="Millares 2 2 4" xfId="297" xr:uid="{08719244-FF64-4AC2-BBCA-85DD08187327}"/>
    <cellStyle name="Millares 2 2 5" xfId="298" xr:uid="{893FD852-D8A7-41F3-BD3F-D344192A6D3B}"/>
    <cellStyle name="Millares 2 2 6" xfId="719" xr:uid="{6281181A-9125-4998-A111-83154AC4ABFB}"/>
    <cellStyle name="Millares 2 2_Cuadro No. 1" xfId="299" xr:uid="{1A74ECF9-C73E-40EB-AB2A-B9AED2E8908B}"/>
    <cellStyle name="Millares 2 3" xfId="300" xr:uid="{A00067F7-F92B-4102-9A52-ED3EEDD63976}"/>
    <cellStyle name="Millares 2 3 2" xfId="301" xr:uid="{37BA5095-353F-4855-B8F0-E03A88DDE5DD}"/>
    <cellStyle name="Millares 2 4" xfId="302" xr:uid="{7345F76D-8D99-4692-9368-2260A75D93C0}"/>
    <cellStyle name="Millares 2 5" xfId="303" xr:uid="{35A42058-8231-42EA-8A80-8927C7ED3A84}"/>
    <cellStyle name="Millares 2 5 2" xfId="304" xr:uid="{280E2C09-8AB5-4ADF-B735-C9AA5475DEC1}"/>
    <cellStyle name="Millares 2 5 3" xfId="305" xr:uid="{484AC134-8871-4D9A-BE18-FCAF2816AF30}"/>
    <cellStyle name="Millares 2 6" xfId="306" xr:uid="{E0081825-7FF2-4868-AF3E-9B8773E36307}"/>
    <cellStyle name="Millares 2_Cuadro No. 1" xfId="307" xr:uid="{CBAC180B-D960-4BFD-B645-B69E0C94E35F}"/>
    <cellStyle name="Millares 20" xfId="308" xr:uid="{091ACCA0-9A3A-455A-8169-CBEF8A9CC7D9}"/>
    <cellStyle name="Millares 21" xfId="309" xr:uid="{75A11CEB-A163-4245-92C2-1F93A803CF5B}"/>
    <cellStyle name="Millares 22" xfId="310" xr:uid="{7B114312-835B-4D0D-AE9F-7F7920F3DE64}"/>
    <cellStyle name="Millares 23" xfId="311" xr:uid="{E7CD3CAC-7324-4E87-A383-142E68D7CE4B}"/>
    <cellStyle name="Millares 24" xfId="312" xr:uid="{90CC05A6-2689-425B-967B-1F939C63EA97}"/>
    <cellStyle name="Millares 25" xfId="313" xr:uid="{6009F0E1-BE02-4411-B3BB-3C0DF0DC82F4}"/>
    <cellStyle name="Millares 26" xfId="314" xr:uid="{E2FE474A-7FC5-45E0-A799-1AF15FD60CB6}"/>
    <cellStyle name="Millares 27" xfId="315" xr:uid="{F25AEA09-E6D4-465F-BB45-8A723C555C02}"/>
    <cellStyle name="Millares 28" xfId="316" xr:uid="{C52A18DC-24C2-4409-BBC5-4D5FA184E7F9}"/>
    <cellStyle name="Millares 29" xfId="317" xr:uid="{23454FE1-F65B-49A1-8611-813CE91ECA56}"/>
    <cellStyle name="Millares 3" xfId="318" xr:uid="{38B6ED39-4BF1-45B5-AF69-DE7C544723E1}"/>
    <cellStyle name="Millares 3 2" xfId="319" xr:uid="{150C6A6D-B342-4659-95D0-EDA5E2790A48}"/>
    <cellStyle name="Millares 3 2 2" xfId="320" xr:uid="{D2A26514-B44D-4410-9858-BBEC63586504}"/>
    <cellStyle name="Millares 3 2 2 2" xfId="321" xr:uid="{C58D181C-81C0-4151-B774-7DC25E74A3D7}"/>
    <cellStyle name="Millares 3 2 3" xfId="322" xr:uid="{1F8C6DA1-DFDA-43E4-A016-B41095B6CC30}"/>
    <cellStyle name="Millares 3 2 3 2" xfId="323" xr:uid="{2C618EC3-F031-4A0A-85D1-618EDEBEB072}"/>
    <cellStyle name="Millares 3 2 3 3" xfId="324" xr:uid="{5B15A077-82C2-42BC-AB32-EDB6A56738DF}"/>
    <cellStyle name="Millares 3 3" xfId="325" xr:uid="{3082BE84-793A-4EFE-A93F-6955FD06EA94}"/>
    <cellStyle name="Millares 3 3 2" xfId="326" xr:uid="{453C1E6C-B7A2-4164-A544-223B342808D8}"/>
    <cellStyle name="Millares 3 3 3" xfId="327" xr:uid="{8004B2C5-B43F-4EC2-BF97-349C0FA53F14}"/>
    <cellStyle name="Millares 3 4" xfId="328" xr:uid="{E37FF74A-4BBB-4332-ABC5-DCABF0986D7B}"/>
    <cellStyle name="Millares 3 4 2" xfId="329" xr:uid="{1F799610-DD6B-4A25-B7F4-81474872FB9B}"/>
    <cellStyle name="Millares 3 4 3" xfId="330" xr:uid="{88094487-7619-4E3B-AC64-8ACDCFB297A8}"/>
    <cellStyle name="Millares 3 5" xfId="331" xr:uid="{FEF04343-900D-42AF-B13A-7C829FD3A188}"/>
    <cellStyle name="Millares 3 5 2" xfId="332" xr:uid="{A88FFF5F-E336-4BB3-9170-4E298A35FB27}"/>
    <cellStyle name="Millares 3 5 3" xfId="333" xr:uid="{DA320A30-5F9F-4CC2-97F5-5A2D055966F9}"/>
    <cellStyle name="Millares 3 6" xfId="334" xr:uid="{D5C2150A-2573-49F9-B66E-97F64D3B8917}"/>
    <cellStyle name="Millares 3_Cuadro No. 1" xfId="335" xr:uid="{58B6A673-6F18-4CEE-80E9-153B784BCFFF}"/>
    <cellStyle name="Millares 30" xfId="336" xr:uid="{641753A4-B125-43E7-A6C1-38F373FDCF0E}"/>
    <cellStyle name="Millares 31" xfId="337" xr:uid="{1059F217-467A-4578-B473-67971E938AD2}"/>
    <cellStyle name="Millares 32" xfId="338" xr:uid="{1342536D-0D2A-411E-9A0B-074AA8AA22AF}"/>
    <cellStyle name="Millares 33" xfId="339" xr:uid="{9FC93125-0792-4C0E-B14A-C0C215C0F72E}"/>
    <cellStyle name="Millares 34" xfId="340" xr:uid="{6B190C4F-71AB-4ACD-AED1-D935006BD884}"/>
    <cellStyle name="Millares 35" xfId="341" xr:uid="{2007FB6D-D829-46D2-8E09-14E62F68D774}"/>
    <cellStyle name="Millares 36" xfId="342" xr:uid="{B009A1C8-3186-4F12-BB14-543212CA61E0}"/>
    <cellStyle name="Millares 37" xfId="343" xr:uid="{52C8F082-4C53-4F6B-BBC0-E5B8A5F9B265}"/>
    <cellStyle name="Millares 38" xfId="344" xr:uid="{190A7159-3D6E-4B11-A104-EC28A98A04D2}"/>
    <cellStyle name="Millares 39" xfId="345" xr:uid="{B6E5B1C7-42F7-43D3-8DFC-DF84BA7B8571}"/>
    <cellStyle name="Millares 4" xfId="346" xr:uid="{66FB64CA-B09C-4117-A47F-818174F8367B}"/>
    <cellStyle name="Millares 4 2" xfId="347" xr:uid="{0B3E3ABD-0F25-4AE3-A5D7-6D96109FF17B}"/>
    <cellStyle name="Millares 4 2 2" xfId="348" xr:uid="{E89F9168-F9BE-4FB1-BC5B-F2501E6288E9}"/>
    <cellStyle name="Millares 4 2 3" xfId="349" xr:uid="{18A09862-3ED6-42BB-9742-A41B5860A951}"/>
    <cellStyle name="Millares 4 3" xfId="350" xr:uid="{2F7CE4B1-80A9-426B-A9B8-0E77CFBE6298}"/>
    <cellStyle name="Millares 4 3 2" xfId="351" xr:uid="{8E4BC551-F66D-49DB-9104-F329EBD710CA}"/>
    <cellStyle name="Millares 4 3 3" xfId="352" xr:uid="{F11E1B49-E3A9-47E6-B7E1-A299C8DDDD7D}"/>
    <cellStyle name="Millares 4 4" xfId="353" xr:uid="{BB8ACEB5-F6A2-462F-99D0-7D7659D0255F}"/>
    <cellStyle name="Millares 4 4 2" xfId="354" xr:uid="{6CF4B846-82EE-4E2E-B934-3066DFBA56D6}"/>
    <cellStyle name="Millares 4 4 3" xfId="355" xr:uid="{BC8E2484-AA7E-4DDF-A83B-B21D1B1EF64A}"/>
    <cellStyle name="Millares 4 5" xfId="356" xr:uid="{39A6AA9D-B0DD-464A-843D-32BF767B6D13}"/>
    <cellStyle name="Millares 4 5 2" xfId="357" xr:uid="{89CDCECD-76A2-4489-A8F6-A67D85CB697A}"/>
    <cellStyle name="Millares 4 5 3" xfId="358" xr:uid="{EEEC884D-2A02-4B76-B83E-525347DFCAFB}"/>
    <cellStyle name="Millares 4 6" xfId="359" xr:uid="{BC048F13-A2F6-4FDE-AA81-C2B6F47144B6}"/>
    <cellStyle name="Millares 4 6 2" xfId="360" xr:uid="{67F0AA19-FA4A-4FBF-AD42-0764636DEA5B}"/>
    <cellStyle name="Millares 4 6 3" xfId="361" xr:uid="{A5326177-BA15-453C-A1DE-E70A4F698333}"/>
    <cellStyle name="Millares 4 7" xfId="362" xr:uid="{79855DA8-6F26-4FB1-B9FA-34D2D8ADBA42}"/>
    <cellStyle name="Millares 4 8" xfId="363" xr:uid="{A0702A97-976F-49DF-BEBA-7F14B432BD0E}"/>
    <cellStyle name="Millares 4_Cuadro No. 1" xfId="364" xr:uid="{23279B7C-1853-4CAF-B9BF-2FAF30AB9CAC}"/>
    <cellStyle name="Millares 40" xfId="365" xr:uid="{5AC84871-BE7C-449B-9562-FD640238311E}"/>
    <cellStyle name="Millares 41" xfId="366" xr:uid="{7ED574DD-7F61-42C9-900A-1695C8ED6350}"/>
    <cellStyle name="Millares 42" xfId="367" xr:uid="{79029E01-0BE5-455A-91F9-64448FB86844}"/>
    <cellStyle name="Millares 43" xfId="368" xr:uid="{C47A9307-DDD3-49CB-9D2C-F67F64789A18}"/>
    <cellStyle name="Millares 44" xfId="369" xr:uid="{6116792C-5E4D-4FFE-A604-D813F8FBAA26}"/>
    <cellStyle name="Millares 45" xfId="370" xr:uid="{C018D2E1-E74C-4357-B090-AF71E3E21FDE}"/>
    <cellStyle name="Millares 46" xfId="371" xr:uid="{9929FD80-A833-4A8E-AA56-96FB38B46CD3}"/>
    <cellStyle name="Millares 47" xfId="372" xr:uid="{53EE7C0A-7545-4CCF-A895-CB0B6400CCCB}"/>
    <cellStyle name="Millares 48" xfId="373" xr:uid="{2FD7DDED-E5FB-4160-BB4B-7C81727AB879}"/>
    <cellStyle name="Millares 49" xfId="374" xr:uid="{42AE52AE-C505-4A8D-9F5F-6B2AB447C335}"/>
    <cellStyle name="Millares 5" xfId="375" xr:uid="{65DF4B57-FFF7-45F8-AB0E-1791FEE1526D}"/>
    <cellStyle name="Millares 5 2" xfId="376" xr:uid="{F3C2A15A-563E-4C79-947A-27C2EC5F59E2}"/>
    <cellStyle name="Millares 5 2 2" xfId="377" xr:uid="{CA47095C-8EC5-4C84-A0F9-E20D14987354}"/>
    <cellStyle name="Millares 5 2 3" xfId="378" xr:uid="{10AB4F64-B9A6-462E-9284-EC9BF9FD816C}"/>
    <cellStyle name="Millares 5 3" xfId="379" xr:uid="{E887A2BB-DA60-4324-8184-6F3784230DE9}"/>
    <cellStyle name="Millares 5 3 2" xfId="380" xr:uid="{F3FCCE53-EDB0-4277-A705-986CCEB3EE23}"/>
    <cellStyle name="Millares 5 3 3" xfId="381" xr:uid="{7CFD8DAB-FE61-406F-BCA0-DBAE26D8E737}"/>
    <cellStyle name="Millares 5 4" xfId="382" xr:uid="{9AB8263B-2559-42C2-BB01-895B6CA7074C}"/>
    <cellStyle name="Millares 5 5" xfId="383" xr:uid="{AF1F4A9A-96C1-4524-BDEC-0D46449A418C}"/>
    <cellStyle name="Millares 5_Cuadro No. 1" xfId="384" xr:uid="{44D3CFF6-2A02-466A-971A-A857A7171F6D}"/>
    <cellStyle name="Millares 50" xfId="385" xr:uid="{AB348438-BFF4-4826-BAA1-9580F535C46A}"/>
    <cellStyle name="Millares 51" xfId="386" xr:uid="{5AA94C7A-5FDB-45C4-B078-25A5A0479690}"/>
    <cellStyle name="Millares 52" xfId="387" xr:uid="{A7B9E5F2-2819-4086-B2CA-A49BAE23DEFC}"/>
    <cellStyle name="Millares 53" xfId="388" xr:uid="{B6A462DF-584C-4BF6-B524-B0FCFCAF113E}"/>
    <cellStyle name="Millares 54" xfId="389" xr:uid="{A6128D3A-8EF4-4748-B7B0-DABD51088063}"/>
    <cellStyle name="Millares 55" xfId="390" xr:uid="{C27B4202-638B-4D26-B428-939EB8F889C5}"/>
    <cellStyle name="Millares 56" xfId="391" xr:uid="{D3EDBD63-20B3-43B1-B785-39AF2886A98A}"/>
    <cellStyle name="Millares 57" xfId="19" xr:uid="{2C49120E-A272-41B5-8D79-A804FE9FEC94}"/>
    <cellStyle name="Millares 58" xfId="392" xr:uid="{A4633DBE-0706-4E33-9015-45E9E5C83753}"/>
    <cellStyle name="Millares 59" xfId="393" xr:uid="{477C2972-944F-431D-A720-B85B89C6494C}"/>
    <cellStyle name="Millares 6" xfId="394" xr:uid="{DE361638-A755-4666-B85F-BF78600956E0}"/>
    <cellStyle name="Millares 6 2" xfId="395" xr:uid="{77D9FB56-AF1F-4DFE-B6CE-425EC99B0EE3}"/>
    <cellStyle name="Millares 6 2 2" xfId="396" xr:uid="{B4DD932A-D23C-44D0-8AA7-AC7B258488BB}"/>
    <cellStyle name="Millares 6 3" xfId="397" xr:uid="{95D055CA-5678-45B4-BED9-5CADC7F271B0}"/>
    <cellStyle name="Millares 60" xfId="398" xr:uid="{CCD6D2F7-6098-4731-9CF9-C6DAEC18F923}"/>
    <cellStyle name="Millares 61" xfId="399" xr:uid="{F903767D-E3CF-42B3-B02C-C68B6372ACB2}"/>
    <cellStyle name="Millares 62" xfId="400" xr:uid="{D23723D0-AE4F-4F60-8B0D-B75F945859DB}"/>
    <cellStyle name="Millares 63" xfId="401" xr:uid="{10639EF4-E01C-46B6-B8AA-639520C9F335}"/>
    <cellStyle name="Millares 64" xfId="402" xr:uid="{E776C702-CDC5-439B-A094-F97E998539DE}"/>
    <cellStyle name="Millares 7" xfId="403" xr:uid="{D2BF43F0-4856-4E20-88E8-B24144E87F19}"/>
    <cellStyle name="Millares 7 2" xfId="404" xr:uid="{C127685B-29E3-4FB4-93C4-BEF21B58A51D}"/>
    <cellStyle name="Millares 7 2 2" xfId="405" xr:uid="{D1D7AAC0-EE68-4BD6-9C2C-5D1F8DF94E2B}"/>
    <cellStyle name="Millares 7 2 3" xfId="406" xr:uid="{4E34B83B-911B-4A85-AE93-991A06CF281D}"/>
    <cellStyle name="Millares 7 3" xfId="407" xr:uid="{C08CC68B-4215-414D-8960-8963CFC30842}"/>
    <cellStyle name="Millares 7 4" xfId="408" xr:uid="{A0712B4E-4712-4449-839E-25A38B0A48A7}"/>
    <cellStyle name="Millares 8" xfId="409" xr:uid="{B1FA8642-C452-49DF-9084-AC95C26F1608}"/>
    <cellStyle name="Millares 8 2" xfId="410" xr:uid="{1D96ACB4-0DDB-4D3F-897B-10E702CE2627}"/>
    <cellStyle name="Millares 8 2 2" xfId="411" xr:uid="{2E6C983C-7620-4EAF-9F4A-21EBF55E1F4E}"/>
    <cellStyle name="Millares 8 2 3" xfId="412" xr:uid="{B870A3D6-75D1-4074-939D-003C3699D450}"/>
    <cellStyle name="Millares 8 3" xfId="413" xr:uid="{C5BAC498-1D94-4BEF-BD0B-BC811B1ADCEE}"/>
    <cellStyle name="Millares 8 3 2" xfId="414" xr:uid="{AA41E67B-607A-489B-A27B-4BBDB3A5B8A5}"/>
    <cellStyle name="Millares 8 3 3" xfId="415" xr:uid="{548DCB1E-A0B6-4078-83B5-DBBF9B6F7241}"/>
    <cellStyle name="Millares 8 4" xfId="416" xr:uid="{DF8B8ABF-691B-48A6-B3DC-F67A521DDCBD}"/>
    <cellStyle name="Millares 9" xfId="417" xr:uid="{4A4264B6-B485-419E-A631-2439BE5B13D3}"/>
    <cellStyle name="Millares 9 2" xfId="418" xr:uid="{AC521FBB-77FE-479A-A0D1-7E24E75B18A9}"/>
    <cellStyle name="Millares 9 2 2" xfId="419" xr:uid="{6960A21C-6448-4067-BC68-BDB8B2BF46B0}"/>
    <cellStyle name="Millares 9 2 3" xfId="420" xr:uid="{78298444-A6A3-4359-9937-E06CADBE8AE4}"/>
    <cellStyle name="Millares 9 2 4" xfId="421" xr:uid="{61BBE135-BE51-4E1C-849B-169111405FA3}"/>
    <cellStyle name="Millares 9 3" xfId="422" xr:uid="{6F40DF19-C146-4461-B257-E65DB9E902EA}"/>
    <cellStyle name="Millares 9 3 2" xfId="423" xr:uid="{119371FD-470A-4809-B827-BF8B698BF4A1}"/>
    <cellStyle name="Millares 9 3 3" xfId="424" xr:uid="{4512221C-45E6-4D0D-AE80-4ED5A2D1ECB1}"/>
    <cellStyle name="Millares 9 4" xfId="425" xr:uid="{767C7403-3851-43E5-9186-B432DD82A1D8}"/>
    <cellStyle name="Millares 9 5" xfId="426" xr:uid="{DAF98E01-A755-4F89-A64B-FF4905013607}"/>
    <cellStyle name="Millares 9 5 2" xfId="427" xr:uid="{E2260A4D-5F0D-4F36-9501-9DA6BC3845CA}"/>
    <cellStyle name="Millares 9 5 3" xfId="428" xr:uid="{4D138FBE-65A5-4F39-AEB3-45151F4C136C}"/>
    <cellStyle name="Millares 9 6" xfId="429" xr:uid="{A73AFF71-DFD1-43D0-8304-3F51ECA60CBA}"/>
    <cellStyle name="Millares 9 6 2" xfId="430" xr:uid="{15DBBAAC-C8F9-4219-BD5F-5EE736B747FE}"/>
    <cellStyle name="Millares 9 6 3" xfId="431" xr:uid="{DF2DBF97-E178-4090-87DF-D03FE1E8007C}"/>
    <cellStyle name="Millares 9 7" xfId="432" xr:uid="{436B95CA-633E-4DBC-AC32-FF9A40B6EB3A}"/>
    <cellStyle name="Millares 9 8" xfId="433" xr:uid="{FF6F5304-4153-4651-8820-82FE6F3B2EBB}"/>
    <cellStyle name="Moneda 2" xfId="434" xr:uid="{0CC010FB-62EA-4B90-8419-8CC7383E9CC2}"/>
    <cellStyle name="Moneda 2 2" xfId="435" xr:uid="{31AE3FD7-9BFE-49C4-ABE9-59408F765239}"/>
    <cellStyle name="Moneda 3" xfId="436" xr:uid="{EBD6BF79-6E89-487A-B742-0D4901B6DC4F}"/>
    <cellStyle name="Moneda 4" xfId="437" xr:uid="{C89B4923-B034-4FC8-923E-6D938202EE22}"/>
    <cellStyle name="Moneda 4 2" xfId="438" xr:uid="{2722095B-1888-440F-B865-795C5C8F030F}"/>
    <cellStyle name="Moneda 4 3" xfId="439" xr:uid="{F48BB355-2C85-4B26-B3E8-AE2DBF31A57F}"/>
    <cellStyle name="Moneda 5" xfId="440" xr:uid="{02C0A449-23CD-435C-85A2-3B4E163B9CF1}"/>
    <cellStyle name="Moneda 5 2" xfId="441" xr:uid="{39C66C08-B454-4B0A-A02B-A5CAADBEDE8B}"/>
    <cellStyle name="Moneda 5 3" xfId="442" xr:uid="{BDCE9AFE-F489-4D2B-8991-485F3ACE08AA}"/>
    <cellStyle name="Moneda 5 3 2" xfId="443" xr:uid="{7F3296A5-4E83-4FCF-A7E0-8531910372D3}"/>
    <cellStyle name="Neutral 2" xfId="444" xr:uid="{601981B8-5EF2-4F66-906F-00D3984554A5}"/>
    <cellStyle name="Neutral 2 2" xfId="445" xr:uid="{62D7366E-F1FC-41BE-B3C0-407F97C59C1E}"/>
    <cellStyle name="Normal" xfId="0" builtinId="0"/>
    <cellStyle name="Normal 10" xfId="446" xr:uid="{4126B546-10B0-4981-A590-FCBC3D7F2C66}"/>
    <cellStyle name="Normal 10 2" xfId="447" xr:uid="{C8A77FA1-FCF5-4F03-BE71-B062B3802F0A}"/>
    <cellStyle name="Normal 10 2 2" xfId="448" xr:uid="{9795B145-7557-4835-87F6-920538E886AE}"/>
    <cellStyle name="Normal 10 2 2 2" xfId="449" xr:uid="{D6C6DF39-34E4-437E-88BB-5E46D149521A}"/>
    <cellStyle name="Normal 10 2 3" xfId="450" xr:uid="{E0DD66ED-74F4-4D95-9628-143D1CA059D5}"/>
    <cellStyle name="Normal 10 3" xfId="18" xr:uid="{0DB4C580-9999-452D-8EFE-4B27117DE5E0}"/>
    <cellStyle name="Normal 10 3 2" xfId="451" xr:uid="{B71546B8-6295-4989-91FC-282B926BA31B}"/>
    <cellStyle name="Normal 10 4" xfId="452" xr:uid="{C2B744B5-96D1-4120-AAE4-AF59BB3624E9}"/>
    <cellStyle name="Normal 10_Cuadro No. 1" xfId="453" xr:uid="{C2C46103-4AF6-48F6-9332-1A5E8561282D}"/>
    <cellStyle name="Normal 11" xfId="454" xr:uid="{99F16D10-447F-4D96-ADEA-70C5490DDCB3}"/>
    <cellStyle name="Normal 11 2" xfId="16" xr:uid="{55BC9A02-3220-469C-A6B5-AF53A1C365F3}"/>
    <cellStyle name="Normal 11_Estimado Mensual" xfId="455" xr:uid="{8C8572A5-65B4-4F7B-A9B7-F0D305DDDAF3}"/>
    <cellStyle name="Normal 12" xfId="456" xr:uid="{2CE7C62F-F4D8-42B2-BBF5-EE98DC27F5FB}"/>
    <cellStyle name="Normal 12 2" xfId="457" xr:uid="{5E19FD0D-13BB-435F-86B3-1E35F536B591}"/>
    <cellStyle name="Normal 13" xfId="458" xr:uid="{92E236AB-C041-45E6-A69D-70DFA6D9E2DE}"/>
    <cellStyle name="Normal 13 2" xfId="459" xr:uid="{5DF869DD-FCBE-4698-B86E-8E1CA981B011}"/>
    <cellStyle name="Normal 14" xfId="460" xr:uid="{A7401046-58EC-4574-B77E-9E8F3124108B}"/>
    <cellStyle name="Normal 14 2" xfId="461" xr:uid="{91222D58-E87E-41E4-A2E6-31F83A29565C}"/>
    <cellStyle name="Normal 15" xfId="462" xr:uid="{002134BE-0209-4FBF-B2CF-0BD4DEE77051}"/>
    <cellStyle name="Normal 15 2" xfId="463" xr:uid="{4C174082-49E9-4E30-AA39-259AE7F3E6F0}"/>
    <cellStyle name="Normal 16" xfId="464" xr:uid="{BFD6B716-8600-4175-A497-DCF941016EBB}"/>
    <cellStyle name="Normal 17" xfId="465" xr:uid="{83FA8354-7317-4D35-8D23-162133B63772}"/>
    <cellStyle name="Normal 18" xfId="466" xr:uid="{B3C6E0AF-C711-442B-ACE6-D877FA9911E8}"/>
    <cellStyle name="Normal 19" xfId="467" xr:uid="{49DFEE79-6D53-40A3-8CBF-05D56D804118}"/>
    <cellStyle name="Normal 2" xfId="3" xr:uid="{8D88CBD6-AA8D-4277-AC3C-65E5EC1A905F}"/>
    <cellStyle name="Normal 2 2" xfId="4" xr:uid="{D5594BC6-6019-4EED-838B-CD84327FCAAA}"/>
    <cellStyle name="Normal 2 2 2" xfId="17" xr:uid="{24BF8DC2-5EA1-4811-B811-6C0BB06355B5}"/>
    <cellStyle name="Normal 2 2 2 2" xfId="468" xr:uid="{DB38733A-BDA7-4A8E-BFC7-85C784656608}"/>
    <cellStyle name="Normal 2 2 3" xfId="469" xr:uid="{2822CE4B-99A0-468C-BCAC-6B4C66804AC2}"/>
    <cellStyle name="Normal 2 2 4" xfId="470" xr:uid="{162A3141-A15B-4AA1-B619-848FBC74BCC6}"/>
    <cellStyle name="Normal 2 2 5" xfId="15" xr:uid="{CFA80DFF-8F25-47F3-A9CE-1893815D45B2}"/>
    <cellStyle name="Normal 2 3" xfId="471" xr:uid="{1E2540E3-62FA-4E27-8BB0-039041AAC7F0}"/>
    <cellStyle name="Normal 2 3 2" xfId="472" xr:uid="{EDF6F742-F4D6-4227-91B3-56F37CA23AD4}"/>
    <cellStyle name="Normal 2 4" xfId="473" xr:uid="{030590EC-9644-4F89-A088-D5AAF7DBCAF5}"/>
    <cellStyle name="Normal 2 4 2" xfId="474" xr:uid="{9520B221-DF92-4F8F-B546-842583D90225}"/>
    <cellStyle name="Normal 2 4 3" xfId="723" xr:uid="{E1EECDCD-DE05-4974-9895-E96D56E56E1E}"/>
    <cellStyle name="Normal 2 5" xfId="475" xr:uid="{75F80C66-7429-4E22-9848-4FC93078A677}"/>
    <cellStyle name="Normal 2 5 2" xfId="476" xr:uid="{48F5B312-FF2C-4B52-8208-B2FDBD344527}"/>
    <cellStyle name="Normal 2 6" xfId="477" xr:uid="{36EEBDB8-04A6-42C2-906D-28567288F48C}"/>
    <cellStyle name="Normal 2 7" xfId="478" xr:uid="{C97A7356-9B71-4107-AF31-7D57BF0B2990}"/>
    <cellStyle name="Normal 2_Cuadro No. 1" xfId="479" xr:uid="{A58334B5-AD4C-4291-8C1A-A2D26321BC4D}"/>
    <cellStyle name="Normal 20" xfId="480" xr:uid="{9161D06F-A4F8-45B2-958F-D09509478BF4}"/>
    <cellStyle name="Normal 21" xfId="481" xr:uid="{B027DA29-BC47-423C-BF4A-FD5FE14DC141}"/>
    <cellStyle name="Normal 22" xfId="482" xr:uid="{ED3769EC-A7CD-4B97-8E81-A4D252E6659D}"/>
    <cellStyle name="Normal 23" xfId="483" xr:uid="{11C85BE4-90CD-44DD-85E9-F6ABCBADA738}"/>
    <cellStyle name="Normal 24" xfId="484" xr:uid="{87B1F359-5DA7-4FFA-9672-C8CA0FFF1893}"/>
    <cellStyle name="Normal 25" xfId="485" xr:uid="{8CE5B4AD-84FD-426A-8C4D-7B74EFC13E68}"/>
    <cellStyle name="Normal 26" xfId="486" xr:uid="{60FCDEF7-5F56-4BA2-B17F-2229060C1A78}"/>
    <cellStyle name="Normal 26 2" xfId="487" xr:uid="{15B6A150-7542-496F-93DA-E079F97AF1BF}"/>
    <cellStyle name="Normal 27" xfId="488" xr:uid="{1D6336CC-7F3E-40EE-BE51-6875CA201FAA}"/>
    <cellStyle name="Normal 28" xfId="489" xr:uid="{582F89A6-4923-47CC-B326-C89B390DD0CD}"/>
    <cellStyle name="Normal 29" xfId="490" xr:uid="{CFD6CDA9-E68D-4273-B5E3-3997497BFA8E}"/>
    <cellStyle name="Normal 3" xfId="6" xr:uid="{D0F2D9C8-9824-4C87-BCB4-D6545E11BABF}"/>
    <cellStyle name="Normal 3 2" xfId="8" xr:uid="{3CB030DB-4158-449B-A72E-64DDB42C8587}"/>
    <cellStyle name="Normal 3 2 2" xfId="492" xr:uid="{CF876FBF-E220-4A6D-A09D-9CD777AE3B2E}"/>
    <cellStyle name="Normal 3 2 3" xfId="493" xr:uid="{D6B28BC1-4653-4F10-86E9-76906B7898FB}"/>
    <cellStyle name="Normal 3 3" xfId="494" xr:uid="{BB3CC218-A57B-481E-8A9C-D412E9FFBF3F}"/>
    <cellStyle name="Normal 3 3 2" xfId="495" xr:uid="{B04D2CA1-B5BF-414B-9022-7B71F462EB41}"/>
    <cellStyle name="Normal 3 4" xfId="496" xr:uid="{4C8A591C-4CDD-46CD-8280-43FE29D79B48}"/>
    <cellStyle name="Normal 3 4 2" xfId="497" xr:uid="{1F89ED7C-B1EA-4F98-A91F-359754C85F7E}"/>
    <cellStyle name="Normal 3 4 3" xfId="498" xr:uid="{68FA3B51-E552-4C7D-9334-F852A9F53DB8}"/>
    <cellStyle name="Normal 3 5" xfId="499" xr:uid="{41AB4ABA-610D-4FE9-A5FF-8A204735FFBE}"/>
    <cellStyle name="Normal 3 5 2" xfId="500" xr:uid="{6E9E74B3-C89F-4DF8-9322-B176173309BD}"/>
    <cellStyle name="Normal 3 6" xfId="501" xr:uid="{F7E95366-9FDA-4E9F-8955-288952848DC5}"/>
    <cellStyle name="Normal 3 7" xfId="502" xr:uid="{5AC4E788-4B45-4A75-AC19-32571FD4FB3C}"/>
    <cellStyle name="Normal 3 8" xfId="491" xr:uid="{2007B8A0-A213-47EC-B6D7-3CD0DB953B3F}"/>
    <cellStyle name="Normal 3_COMP.Febrero 2018" xfId="503" xr:uid="{9AD5A405-3795-4914-9FD8-2DE26A8EA1CB}"/>
    <cellStyle name="Normal 30" xfId="504" xr:uid="{12A95172-95BF-44D0-9B16-0BDC0E4F77F3}"/>
    <cellStyle name="Normal 31" xfId="505" xr:uid="{43828386-A2C1-4301-9B5E-870EC29FFCBC}"/>
    <cellStyle name="Normal 32" xfId="506" xr:uid="{EE72F3ED-671B-4CA1-BFED-FDF6D923AF97}"/>
    <cellStyle name="Normal 33" xfId="507" xr:uid="{47AF8429-8FAB-439A-9B01-78812CC2317D}"/>
    <cellStyle name="Normal 34" xfId="508" xr:uid="{D0C944D2-B90C-41C2-B8EF-8330C8C3D3A5}"/>
    <cellStyle name="Normal 35" xfId="509" xr:uid="{D330E682-DF52-42AA-AB1F-4E7D2524EE24}"/>
    <cellStyle name="Normal 35 2" xfId="510" xr:uid="{00230EC5-72DD-4CCA-B268-D7A58CB7983A}"/>
    <cellStyle name="Normal 36" xfId="511" xr:uid="{BA9D031D-C3BD-4347-8BAF-B498E36C06F3}"/>
    <cellStyle name="Normal 37" xfId="512" xr:uid="{2415FFB9-51F7-4DC7-8EF2-6B07CCB17DA9}"/>
    <cellStyle name="Normal 38" xfId="513" xr:uid="{B043EB17-2CD3-4FBF-8F0F-AED6BCA76B00}"/>
    <cellStyle name="Normal 39" xfId="514" xr:uid="{73136F29-DCF7-42A7-9E0D-6B7EDF395CA6}"/>
    <cellStyle name="Normal 4" xfId="9" xr:uid="{124CF79C-33CD-4DDD-8466-77F0CF84078C}"/>
    <cellStyle name="Normal 4 2" xfId="516" xr:uid="{38A8324D-C581-4753-A950-5EF2DEA8299F}"/>
    <cellStyle name="Normal 4 2 2" xfId="517" xr:uid="{2EC4B28D-9493-4A11-84EC-294687A65243}"/>
    <cellStyle name="Normal 4 2 3" xfId="518" xr:uid="{F740D328-DD74-4874-9B3C-C344263BFF64}"/>
    <cellStyle name="Normal 4 3" xfId="20" xr:uid="{E28DC402-BFBF-40D2-81ED-823C5FCC7CD3}"/>
    <cellStyle name="Normal 4 4" xfId="713" xr:uid="{D5E44303-3863-4B97-9A39-ADFCDBF9F38B}"/>
    <cellStyle name="Normal 4 5" xfId="515" xr:uid="{EB7613AA-A8DE-455F-9D4C-33E8ED4B3FC4}"/>
    <cellStyle name="Normal 4_Cuadro No. 1" xfId="519" xr:uid="{2A021B4C-D92E-49A1-A8F7-19A617420EC9}"/>
    <cellStyle name="Normal 40" xfId="520" xr:uid="{3E9FADD2-2FEC-481C-A952-49791EA69A78}"/>
    <cellStyle name="Normal 41" xfId="521" xr:uid="{E0925C9F-17E9-4522-8379-BCE4904BAEDD}"/>
    <cellStyle name="Normal 42" xfId="522" xr:uid="{9FEBCEF5-368E-4340-8615-591706F2DF99}"/>
    <cellStyle name="Normal 43" xfId="523" xr:uid="{73CB49AE-D3E7-458E-BE39-5796F5732A0C}"/>
    <cellStyle name="Normal 44" xfId="524" xr:uid="{BA97C839-77D9-41E3-8737-92E0F8C2909A}"/>
    <cellStyle name="Normal 45" xfId="525" xr:uid="{005640FD-DDCD-43C8-8C21-F990B35CB046}"/>
    <cellStyle name="Normal 46" xfId="526" xr:uid="{74D46285-5EAF-4321-BFA7-8DD9B0BC4A5E}"/>
    <cellStyle name="Normal 47" xfId="527" xr:uid="{5C35E832-4A61-4814-A9FB-AF2FFC12FB2A}"/>
    <cellStyle name="Normal 48" xfId="528" xr:uid="{DD4331ED-55FC-41D9-8188-C7FDF99E30E7}"/>
    <cellStyle name="Normal 49" xfId="529" xr:uid="{3D85BDA5-B0B9-4D47-B2FC-272040CFDA2B}"/>
    <cellStyle name="Normal 5" xfId="530" xr:uid="{193C9CD2-B0BE-4C19-B2F4-34F2B337CBC6}"/>
    <cellStyle name="Normal 5 2" xfId="531" xr:uid="{90C5FA72-956B-46A1-9ADF-EA0AA94880F2}"/>
    <cellStyle name="Normal 5 2 2" xfId="532" xr:uid="{59144F34-6D24-429A-A97E-FA4A5CB2E951}"/>
    <cellStyle name="Normal 5 2 3" xfId="533" xr:uid="{1D4D9CB5-8AE6-422E-B476-4C72B9165BDA}"/>
    <cellStyle name="Normal 5 3" xfId="534" xr:uid="{D12C2898-94FC-47E1-8942-28AFDA6D7196}"/>
    <cellStyle name="Normal 5 3 2" xfId="535" xr:uid="{CDCEE146-DF7A-46A0-8FF9-3DA0F1D02208}"/>
    <cellStyle name="Normal 5 3 3" xfId="536" xr:uid="{303C71F1-182C-434D-BC0D-B1BFF6D2556F}"/>
    <cellStyle name="Normal 5 3 4" xfId="537" xr:uid="{72B954CD-C2BD-461A-9B9C-22A9215206A5}"/>
    <cellStyle name="Normal 5 4" xfId="538" xr:uid="{2C6A5816-BA13-4C19-80AB-23FCFDB56917}"/>
    <cellStyle name="Normal 5 4 2" xfId="539" xr:uid="{C59BC23C-9D3D-4D7E-9D5C-BC6C10D92987}"/>
    <cellStyle name="Normal 5 4 3" xfId="540" xr:uid="{191DFAEB-46C7-45B2-85DF-0A6F63EC8035}"/>
    <cellStyle name="Normal 5 5" xfId="541" xr:uid="{92804D27-556F-4BCD-9999-9776F7FAFC80}"/>
    <cellStyle name="Normal 5 5 2" xfId="542" xr:uid="{C5F1716A-15FE-4F3E-B919-37DACE3569AA}"/>
    <cellStyle name="Normal 5 6" xfId="543" xr:uid="{06846C60-2C80-4A7B-B7BA-748D5A0313BD}"/>
    <cellStyle name="Normal 5 6 2" xfId="544" xr:uid="{060E6897-BB59-4E16-AA14-093C0C6F5685}"/>
    <cellStyle name="Normal 5 7" xfId="709" xr:uid="{C3C21B4D-197C-4521-B7DD-7668BDC968F2}"/>
    <cellStyle name="Normal 5 7 2" xfId="715" xr:uid="{7AA28513-D996-44A9-BA8E-4DFC57AB7971}"/>
    <cellStyle name="Normal 5 8" xfId="710" xr:uid="{8721CE2A-E74C-4F82-B04A-E26986B224E4}"/>
    <cellStyle name="Normal 5 9" xfId="714" xr:uid="{84BC894B-601D-4320-926E-F1496516C920}"/>
    <cellStyle name="Normal 5_Cuadro No. 1" xfId="545" xr:uid="{A6D833D7-C0F4-4BCD-90AC-CDDE1F1AC9F9}"/>
    <cellStyle name="Normal 50" xfId="546" xr:uid="{7DDF6917-B0A9-4086-87BB-C312D439E315}"/>
    <cellStyle name="Normal 51" xfId="547" xr:uid="{D4FD600A-C531-4728-A540-7B17FDF93F2C}"/>
    <cellStyle name="Normal 52" xfId="548" xr:uid="{9E099029-2D68-43C2-A652-2C243321CBB1}"/>
    <cellStyle name="Normal 53" xfId="549" xr:uid="{A5B6B2C6-E5CC-44DB-8C72-F825EC0A57BC}"/>
    <cellStyle name="Normal 54" xfId="550" xr:uid="{F9153D06-48FD-4B37-A685-0E5F98F91AF5}"/>
    <cellStyle name="Normal 55" xfId="551" xr:uid="{1768C10F-8EB9-4B6A-B725-1F0B9127D9A1}"/>
    <cellStyle name="Normal 56" xfId="552" xr:uid="{207FD9F3-B86A-4429-9EF2-B72F4D4F8405}"/>
    <cellStyle name="Normal 57" xfId="553" xr:uid="{C4380310-44A8-41E9-BC6B-3185DED45991}"/>
    <cellStyle name="Normal 58" xfId="554" xr:uid="{9F554606-4DFC-439F-A360-E24EB3EB249F}"/>
    <cellStyle name="Normal 59" xfId="711" xr:uid="{20F51C69-29C2-4FC6-8CCB-496BFC703250}"/>
    <cellStyle name="Normal 59 2" xfId="716" xr:uid="{FD3C65E5-0EED-4F52-8F9F-D06F7DFE96EF}"/>
    <cellStyle name="Normal 59 3" xfId="717" xr:uid="{E4A42FF4-5160-4E27-A0A5-682F45831B43}"/>
    <cellStyle name="Normal 6" xfId="555" xr:uid="{EE429A2D-0281-4F42-A92C-E7ABBEE0575F}"/>
    <cellStyle name="Normal 6 2" xfId="556" xr:uid="{0B19A2DA-D8C1-4A49-AE24-C348C4F6A329}"/>
    <cellStyle name="Normal 6 2 2" xfId="557" xr:uid="{7C7C63E9-78FF-4197-84ED-7F5822208CBE}"/>
    <cellStyle name="Normal 6 2 2 2" xfId="558" xr:uid="{4A2B11C5-2F8E-4BCC-95C4-A05EF4C25B1C}"/>
    <cellStyle name="Normal 6 2 2 3" xfId="559" xr:uid="{76311FE3-7808-447B-B7B6-13EE23A5469E}"/>
    <cellStyle name="Normal 6 2 3" xfId="560" xr:uid="{BFC15867-8C3C-41A8-87B0-B85ADE9A6F4A}"/>
    <cellStyle name="Normal 6 2 3 2" xfId="561" xr:uid="{1ABAB4DC-065F-4590-A7F6-9A458BC2FF30}"/>
    <cellStyle name="Normal 6 2 4" xfId="562" xr:uid="{8E9F6ED9-D184-4557-AF8A-0D0D70DF7B0B}"/>
    <cellStyle name="Normal 6 2 5" xfId="563" xr:uid="{315B38BD-C4A0-4CB8-A695-41F0A996B95F}"/>
    <cellStyle name="Normal 6 2_Cuadro No. 1" xfId="564" xr:uid="{F3E62D28-60B0-4D0C-9E44-D4D208746F94}"/>
    <cellStyle name="Normal 6 3" xfId="565" xr:uid="{C21D74E6-1806-4D68-8E35-DF93812DF9B8}"/>
    <cellStyle name="Normal 6 3 2" xfId="566" xr:uid="{DE4202A3-C428-4033-9E93-2FE4D658F894}"/>
    <cellStyle name="Normal 6 3 3" xfId="567" xr:uid="{2D557533-7FDC-4159-8BBA-5ABDF37A24FD}"/>
    <cellStyle name="Normal 6 4" xfId="568" xr:uid="{828F9BD0-AFA0-40DF-9CE5-D2D6E036CD7A}"/>
    <cellStyle name="Normal 6 4 2" xfId="569" xr:uid="{77768E89-283B-4DE8-9373-BB7FE3641AB8}"/>
    <cellStyle name="Normal 6 5" xfId="570" xr:uid="{38104DAA-3C0B-4330-86F9-9597623621AC}"/>
    <cellStyle name="Normal 6 5 2" xfId="571" xr:uid="{D561C0FD-ADF4-4906-9FC0-E5B57E345752}"/>
    <cellStyle name="Normal 6 6" xfId="572" xr:uid="{539E9CF2-E27E-4329-83DD-74B239E69A74}"/>
    <cellStyle name="Normal 6 6 2" xfId="573" xr:uid="{994C477E-B115-45C8-8CA2-255D4961F4DE}"/>
    <cellStyle name="Normal 6 7" xfId="574" xr:uid="{3241C42B-3CB7-4AE4-8EA8-98EAFCB5E6E7}"/>
    <cellStyle name="Normal 6_Cuadro No. 1" xfId="575" xr:uid="{EED17FB5-0CD8-4FDD-8A6B-32968B23BA54}"/>
    <cellStyle name="Normal 60" xfId="712" xr:uid="{91A09C49-CD73-4BF7-9B21-532470B74D52}"/>
    <cellStyle name="Normal 60 2" xfId="718" xr:uid="{EE7B26BD-6B21-4598-819D-C1F6848D43C5}"/>
    <cellStyle name="Normal 7" xfId="576" xr:uid="{4E8C2C08-BC68-400A-83C2-2A71EEE70151}"/>
    <cellStyle name="Normal 7 2" xfId="577" xr:uid="{968E44A4-0028-4F14-922E-59AF8A57708F}"/>
    <cellStyle name="Normal 7 2 2" xfId="578" xr:uid="{87C033D3-B505-4B0C-A7B3-88EA4534D498}"/>
    <cellStyle name="Normal 7 2 2 2" xfId="579" xr:uid="{F98EFD4E-60AB-45BA-B3B1-EE2020EAED3C}"/>
    <cellStyle name="Normal 7 2 3" xfId="580" xr:uid="{016D5439-7F84-45E9-9612-09EE761F8127}"/>
    <cellStyle name="Normal 7 2 4" xfId="581" xr:uid="{4B7B9DD2-7D1B-4433-824F-CB6EFE5DC1A4}"/>
    <cellStyle name="Normal 7 3" xfId="582" xr:uid="{63FA39A3-330A-4561-BCE2-BFB0705DEA03}"/>
    <cellStyle name="Normal 7 3 2" xfId="583" xr:uid="{1DDEE246-E928-4A28-8190-91A764DF0537}"/>
    <cellStyle name="Normal 7 3 3" xfId="584" xr:uid="{08820A53-53A3-406C-AF35-9BAAE45B46F8}"/>
    <cellStyle name="Normal 7 4" xfId="585" xr:uid="{34DFCBD4-66BF-43C8-A938-C8B18557300A}"/>
    <cellStyle name="Normal 7 4 2" xfId="586" xr:uid="{5FDF4C7C-40EF-4D3C-9962-9E1F45DCAFCE}"/>
    <cellStyle name="Normal 7 4 3" xfId="587" xr:uid="{5ACA204A-BBEC-4267-9A3F-C2296BCB489A}"/>
    <cellStyle name="Normal 7 5" xfId="588" xr:uid="{95AD1DEB-56DA-4174-B195-91E60D4A519F}"/>
    <cellStyle name="Normal 7 5 2" xfId="589" xr:uid="{2CBBA6CF-F3F2-4A15-AC9D-6324F0FBC992}"/>
    <cellStyle name="Normal 7 6" xfId="590" xr:uid="{4CAD0529-BDCC-4B47-9E0D-D22585B3B242}"/>
    <cellStyle name="Normal 7 6 2" xfId="591" xr:uid="{278EBA08-B246-4690-B8C2-E0FD2D530CAA}"/>
    <cellStyle name="Normal 7 7" xfId="592" xr:uid="{3FF81E2D-F9FA-4639-9F23-AFDF500099DD}"/>
    <cellStyle name="Normal 8" xfId="593" xr:uid="{9E88C10D-1F5F-4133-840D-BB7702B794EC}"/>
    <cellStyle name="Normal 8 2" xfId="594" xr:uid="{251257FE-7364-4987-BBF4-4D50A4553287}"/>
    <cellStyle name="Normal 8 2 2" xfId="595" xr:uid="{7AC112CB-4607-4B77-ADAD-51FF94775B5D}"/>
    <cellStyle name="Normal 8 2 3" xfId="596" xr:uid="{072920F2-DC42-4587-A775-FF93C38CF364}"/>
    <cellStyle name="Normal 8 3" xfId="597" xr:uid="{87301486-4BF0-4E61-BB42-CB73422561DC}"/>
    <cellStyle name="Normal 8 3 2" xfId="598" xr:uid="{4A74ECFF-D2D8-4679-8120-4CAE356B2F99}"/>
    <cellStyle name="Normal 8 3 3" xfId="599" xr:uid="{CE532460-F767-41F8-AA45-85566D6CADD0}"/>
    <cellStyle name="Normal 8 4" xfId="600" xr:uid="{8FDACBAF-F5CA-4ECF-9B08-0CF6C321E12F}"/>
    <cellStyle name="Normal 8 5" xfId="601" xr:uid="{02B024DA-7FDE-4B01-9627-171F2551D7B4}"/>
    <cellStyle name="Normal 8_Cuadro No. 1" xfId="602" xr:uid="{42797A5A-5B2D-43F2-8EF0-348A742ABDC5}"/>
    <cellStyle name="Normal 9" xfId="603" xr:uid="{A2559713-A45C-46F9-A45F-31D63F048EF8}"/>
    <cellStyle name="Normal 9 2" xfId="604" xr:uid="{76AA5161-7FEC-4680-9052-DE4F5C1827A4}"/>
    <cellStyle name="Normal 9 2 2" xfId="605" xr:uid="{DC9F53AD-F056-4DD9-A3ED-D0ED72C96DC8}"/>
    <cellStyle name="Normal 9 2 3" xfId="606" xr:uid="{337DE7F7-D177-48DC-B78E-8B06A909D5C5}"/>
    <cellStyle name="Normal 9 3" xfId="607" xr:uid="{B3A9F0ED-EF01-40B9-8B77-6F951DC4CEC2}"/>
    <cellStyle name="Normal 9 3 2" xfId="608" xr:uid="{ADFB218A-1E38-49B3-8D0D-39E392C892BF}"/>
    <cellStyle name="Normal 9 3 3" xfId="609" xr:uid="{1C26FD1D-CA17-40EF-9103-6489C0253324}"/>
    <cellStyle name="Normal 9 4" xfId="610" xr:uid="{C8F6EA2F-24BD-4BDE-AE0D-59787A79228B}"/>
    <cellStyle name="Normal 9 4 2" xfId="611" xr:uid="{4610EAF1-C24A-43C0-9866-7B55E8EA2840}"/>
    <cellStyle name="Normal 9 5" xfId="612" xr:uid="{7AD2850C-70C2-4471-8E7F-F7BB06BEC176}"/>
    <cellStyle name="Normal 9_Cuadro No. 1" xfId="613" xr:uid="{88D86CAE-8D1F-4FBC-B16A-ED85E25B660B}"/>
    <cellStyle name="Notas 2" xfId="614" xr:uid="{F2DBB9E9-5FB4-492C-B7EB-13337BC82B91}"/>
    <cellStyle name="Notas 2 2" xfId="615" xr:uid="{B14EBDB1-847F-464E-916C-8AD7CC9DC814}"/>
    <cellStyle name="Notas 2 2 2" xfId="616" xr:uid="{CD295ED5-86B2-43DA-B2E6-102AB0CB24FA}"/>
    <cellStyle name="Notas 2 2 3" xfId="617" xr:uid="{6577D129-85E4-45C5-A291-47661AADFED5}"/>
    <cellStyle name="Notas 2 3" xfId="618" xr:uid="{59EF4F51-CB89-4108-BE4C-79C52277FC26}"/>
    <cellStyle name="Notas 2 4" xfId="619" xr:uid="{AF6EB121-A4C1-4188-9AA8-EF0E17B4133B}"/>
    <cellStyle name="Notas 2_Cuadro No. 1" xfId="620" xr:uid="{AD473F1A-E0D2-45B7-9204-AB0369D3F3F9}"/>
    <cellStyle name="Notas 3" xfId="621" xr:uid="{B57A6DE7-43B4-442F-A84F-1DF83C9BC67E}"/>
    <cellStyle name="Notas 4" xfId="622" xr:uid="{9B1E9777-41A6-4CFA-B110-7187EFD96EA3}"/>
    <cellStyle name="Notas 5" xfId="623" xr:uid="{ACAD7A4B-A5C3-4512-9CBD-30EE72CA2045}"/>
    <cellStyle name="Notas 6" xfId="624" xr:uid="{CFB35EB6-676E-4874-915E-26CF6CE253AD}"/>
    <cellStyle name="Notas 7" xfId="625" xr:uid="{7901F85D-6D81-430C-A3D3-DF6E7973AC0F}"/>
    <cellStyle name="Note 2" xfId="626" xr:uid="{88735BA7-EB8C-4086-9A16-9332DFF9B3D0}"/>
    <cellStyle name="Output 2" xfId="627" xr:uid="{7FF55C17-AFC8-4D0B-86A7-F8CD872A7C96}"/>
    <cellStyle name="Parent row" xfId="628" xr:uid="{8DA96280-0F39-42CC-8540-A8C36805ECE5}"/>
    <cellStyle name="Percent 2" xfId="7" xr:uid="{12B40715-FDCB-495F-B04A-234539CF7A6B}"/>
    <cellStyle name="Percent 2 2" xfId="630" xr:uid="{264B2844-EFC5-4BD6-B14D-21E3F2392AFD}"/>
    <cellStyle name="Percent 2 2 2" xfId="631" xr:uid="{DF7404A4-3AEB-4BC0-802B-527874F2E9E8}"/>
    <cellStyle name="Percent 2 2 3" xfId="632" xr:uid="{5DF9D31A-B2A6-408F-96EB-6F974872C3A4}"/>
    <cellStyle name="Percent 2 3" xfId="633" xr:uid="{C83FB1FD-3A72-4F15-862D-86A658D272F4}"/>
    <cellStyle name="Percent 2 4" xfId="634" xr:uid="{B6C64E18-7FE2-4C3A-A3B8-DE9178A3C149}"/>
    <cellStyle name="Percent 2 5" xfId="629" xr:uid="{898F5735-C76A-45AD-B491-5AC79579B482}"/>
    <cellStyle name="Percent 3" xfId="635" xr:uid="{3C20448E-5928-4CFC-980A-485FF84DE8A8}"/>
    <cellStyle name="Percent 3 2" xfId="636" xr:uid="{2C7CE71A-2B7C-4783-908E-0605B6E57606}"/>
    <cellStyle name="Percent 3 3" xfId="637" xr:uid="{B9BD64FD-2C22-4A8F-A89F-2516B334673F}"/>
    <cellStyle name="Percent 4" xfId="638" xr:uid="{C4F27E84-45F0-4979-84A1-3AFF0C7C94BF}"/>
    <cellStyle name="Percent 4 2" xfId="639" xr:uid="{95038D59-7146-4601-AD8D-F2327EDCA96E}"/>
    <cellStyle name="Percent 4 3" xfId="640" xr:uid="{C89B5D0F-1398-443B-ADCB-8D20BC47A439}"/>
    <cellStyle name="Percent 5" xfId="641" xr:uid="{74625270-77C2-482A-BC10-5373EB1370F0}"/>
    <cellStyle name="Percent 5 2" xfId="642" xr:uid="{C9B951FF-EC9A-4FAF-AC0A-B2B0A3FA2CDF}"/>
    <cellStyle name="Percent 5 3" xfId="643" xr:uid="{2F1150CB-B2AD-41EC-9887-B03EFC394B00}"/>
    <cellStyle name="Percent 6" xfId="644" xr:uid="{638E0BCC-9D76-441B-A10F-ABF7A59A88F5}"/>
    <cellStyle name="Percent 6 2" xfId="645" xr:uid="{024D241F-AF38-4515-8A98-679157E3240D}"/>
    <cellStyle name="Percent 6 3" xfId="646" xr:uid="{49FD32BD-C7EC-4527-BE4E-0C16C0A79870}"/>
    <cellStyle name="Percent 7" xfId="647" xr:uid="{912D04B1-CD27-4D10-9A0D-5CCD731DADD6}"/>
    <cellStyle name="Percent 7 2" xfId="648" xr:uid="{9C5D0B7D-EDE1-494F-9C47-89C32F9C016C}"/>
    <cellStyle name="Percent 7 2 2" xfId="649" xr:uid="{2D29AB6A-E19A-45F2-AD02-5C0FA77CFF67}"/>
    <cellStyle name="Percent 7 2 3" xfId="650" xr:uid="{FAA13077-7A7A-47F2-919C-CE811EC3AE02}"/>
    <cellStyle name="Percent 7 3" xfId="651" xr:uid="{6BFF62F7-726F-4310-978C-643CE0F8F1D2}"/>
    <cellStyle name="Percent 7 4" xfId="652" xr:uid="{91D69B9A-C59F-4CBF-8D4B-79358E4C5733}"/>
    <cellStyle name="Percent 8" xfId="653" xr:uid="{BF8D0201-4BD6-4AC8-959A-898DEA490E90}"/>
    <cellStyle name="Percent 8 2" xfId="654" xr:uid="{AE3478B6-B167-4CA1-987D-27E5644C0CB5}"/>
    <cellStyle name="Porcentaje" xfId="2" builtinId="5"/>
    <cellStyle name="Porcentaje 2" xfId="655" xr:uid="{9EC8A1AE-4081-4851-AC02-BA3DCC90E9F1}"/>
    <cellStyle name="Porcentaje 3" xfId="656" xr:uid="{7A635489-F789-47FE-AC1C-153280F959FA}"/>
    <cellStyle name="Porcentual 2" xfId="657" xr:uid="{2F00869B-A0E5-4146-A5B1-2596E658829D}"/>
    <cellStyle name="Porcentual 2 2" xfId="658" xr:uid="{86AF2708-A419-46FE-8BE2-BE80BED05A77}"/>
    <cellStyle name="Porcentual 2 2 2" xfId="659" xr:uid="{5262D35B-89F4-420D-AB95-365E034B0738}"/>
    <cellStyle name="Porcentual 2 2 3" xfId="660" xr:uid="{B7F4EC9F-70A1-420B-B190-27FC6F52D449}"/>
    <cellStyle name="Porcentual 2 3" xfId="661" xr:uid="{74E8B1D5-21AD-4580-92C9-9ACB067F71F9}"/>
    <cellStyle name="Porcentual 2 4" xfId="662" xr:uid="{92A95010-7D96-4F3E-8D14-1A592A227A7D}"/>
    <cellStyle name="Porcentual 2 5" xfId="663" xr:uid="{1AECA4E5-FEEE-401F-A445-E199408C8BE6}"/>
    <cellStyle name="Porcentual 3" xfId="664" xr:uid="{5A416F70-A07B-4820-8D17-BF2332FD0E04}"/>
    <cellStyle name="Porcentual 3 2" xfId="665" xr:uid="{C089E8B1-4B33-4787-A2D1-EEF86AE4AF25}"/>
    <cellStyle name="Porcentual 3 2 2" xfId="666" xr:uid="{AF5C0298-9699-4730-9135-916611370005}"/>
    <cellStyle name="Porcentual 3 2 3" xfId="667" xr:uid="{F3A64941-C06B-4006-9E34-CC3676DA5638}"/>
    <cellStyle name="Porcentual 3 3" xfId="668" xr:uid="{DA1206EE-9D2E-4A99-8A8D-D5A0FAA18A3A}"/>
    <cellStyle name="Porcentual 4" xfId="669" xr:uid="{9A01B2ED-0C3A-4B9A-9E62-EC6F764654D1}"/>
    <cellStyle name="Porcentual 4 2" xfId="670" xr:uid="{A55DB8EE-5CCF-48E7-85D6-87CCF116F026}"/>
    <cellStyle name="Porcentual 4 3" xfId="671" xr:uid="{F070DAB4-6310-43C1-A1AD-DC38F0F4E321}"/>
    <cellStyle name="Porcentual 4 4" xfId="672" xr:uid="{856D4F55-D88D-403E-8245-9AF6A8799F15}"/>
    <cellStyle name="Porcentual 4 5" xfId="673" xr:uid="{6370FE4C-DE25-4DB1-9E39-2CB496022F55}"/>
    <cellStyle name="Porcentual 5" xfId="674" xr:uid="{9BFD17E4-FBA9-471D-8070-E6241C093AC9}"/>
    <cellStyle name="Porcentual 6" xfId="675" xr:uid="{F7AA585E-3E26-4958-8D20-AB4D894F4CAB}"/>
    <cellStyle name="Porcentual 6 2" xfId="676" xr:uid="{CBD6D655-0E85-4101-9EF3-9932BDF64FBC}"/>
    <cellStyle name="Porcentual 7" xfId="677" xr:uid="{6FF36AC3-A73A-414E-B305-BBD26168EA8A}"/>
    <cellStyle name="Porcentual 7 2" xfId="678" xr:uid="{F7BA5C22-02D7-4D75-B3A9-17C40FF4018E}"/>
    <cellStyle name="Porcentual 8" xfId="679" xr:uid="{289667B6-DE7E-45BE-91CD-8B064308A15C}"/>
    <cellStyle name="Porcentual 8 2" xfId="680" xr:uid="{D98B0F93-8F3B-4F0A-94C6-E35F5F81936D}"/>
    <cellStyle name="Porcentual 9" xfId="681" xr:uid="{A3542439-A6A5-4FBD-991D-222CFE07A4CB}"/>
    <cellStyle name="Red Text" xfId="682" xr:uid="{69669E58-BE3C-4096-9045-082DF2C21F5F}"/>
    <cellStyle name="Red Text 2" xfId="683" xr:uid="{12348382-0C39-476F-91FA-C23E22089845}"/>
    <cellStyle name="Salida 2" xfId="684" xr:uid="{96F9CEC0-ACA6-48A7-B599-BD8A33BDF2D6}"/>
    <cellStyle name="Salida 2 2" xfId="685" xr:uid="{50CC90BF-5EC3-4DE8-955E-E9AFF8A49347}"/>
    <cellStyle name="Table title" xfId="686" xr:uid="{D4DEE54E-D89F-4E17-AD8F-3E576917D9F1}"/>
    <cellStyle name="Texto de advertencia 2" xfId="687" xr:uid="{0FF25C60-E7F0-44A5-A3CB-1033A9B1F9A8}"/>
    <cellStyle name="Texto de advertencia 2 2" xfId="688" xr:uid="{0F2250DC-C349-4A8C-811F-FEB1AA621D73}"/>
    <cellStyle name="Texto explicativo 2" xfId="689" xr:uid="{7038F59C-ADA8-48D6-8310-AAC0252A5C86}"/>
    <cellStyle name="Texto explicativo 2 2" xfId="690" xr:uid="{172F239F-5168-4230-9D5C-0935336BF7CF}"/>
    <cellStyle name="Title 2" xfId="691" xr:uid="{68520495-F243-4371-930B-73697C332D80}"/>
    <cellStyle name="Título 1 2" xfId="692" xr:uid="{D415C368-3480-4F93-93D5-CAFB88E6B63E}"/>
    <cellStyle name="Título 1 2 2" xfId="693" xr:uid="{B1441D0C-C23A-4EC7-A043-DF1109C6B19D}"/>
    <cellStyle name="Título 2 2" xfId="12" xr:uid="{B5F10F68-297E-4546-8B3A-BB53AC5105CE}"/>
    <cellStyle name="Título 2 2 2" xfId="695" xr:uid="{0F486BE6-076F-4406-9F3A-B9AD23E8D444}"/>
    <cellStyle name="Título 2 2 3" xfId="694" xr:uid="{A60E769A-727E-4919-A62D-E6601A08F9E1}"/>
    <cellStyle name="Título 3 2" xfId="11" xr:uid="{496D482E-5DE0-4ECD-9458-99B557C25D29}"/>
    <cellStyle name="Título 3 2 2" xfId="697" xr:uid="{50CA541D-B279-4489-8E83-6F7B34AA19AD}"/>
    <cellStyle name="Título 3 2 3" xfId="696" xr:uid="{255DB498-C6D3-4709-8BB5-80AB3645ADD1}"/>
    <cellStyle name="Título 4" xfId="10" xr:uid="{0A097C74-D940-4FC8-B7EC-B6EBDA4D099A}"/>
    <cellStyle name="Título 4 2" xfId="699" xr:uid="{AFEDBF3C-389F-4667-913A-8760DED1F110}"/>
    <cellStyle name="Título 4 3" xfId="698" xr:uid="{D845AA71-E9FC-46A3-A5C1-89732766CAAE}"/>
    <cellStyle name="Título 5" xfId="700" xr:uid="{EEB20018-6AB5-4B0B-89EB-5522092B4738}"/>
    <cellStyle name="Título 6" xfId="701" xr:uid="{85EAE741-54FC-4378-BB83-CE8009AF10D2}"/>
    <cellStyle name="TopGrey" xfId="702" xr:uid="{F8C99856-A8B1-42BD-B51F-2B15F76DA20C}"/>
    <cellStyle name="TopGrey 2" xfId="703" xr:uid="{E4F23C48-8980-453F-AA03-F17802D903A1}"/>
    <cellStyle name="Total 2" xfId="704" xr:uid="{6AE98AE7-CB25-49C5-843D-ADC9FDEEECEE}"/>
    <cellStyle name="Total 2 2" xfId="705" xr:uid="{89CEE182-5EE3-4A4F-A388-806F30B67D00}"/>
    <cellStyle name="Total 2_COMP.Febrero 2018" xfId="706" xr:uid="{47F226D1-0419-4C86-9D99-5BE0A4EE6D6B}"/>
    <cellStyle name="Total 3" xfId="707" xr:uid="{E9EBC4A2-3AE6-4176-B375-B6BE686E8162}"/>
    <cellStyle name="Warning Text 2" xfId="708" xr:uid="{BFEF08DF-FB94-4628-A895-57676D90B546}"/>
  </cellStyles>
  <dxfs count="8">
    <dxf>
      <fill>
        <patternFill patternType="solid">
          <fgColor theme="2" tint="0.59996337778862885"/>
          <bgColor theme="0" tint="-4.9989318521683403E-2"/>
        </patternFill>
      </fill>
    </dxf>
    <dxf>
      <fill>
        <patternFill patternType="solid">
          <fgColor theme="2" tint="0.79995117038483843"/>
          <bgColor theme="2"/>
        </patternFill>
      </fill>
    </dxf>
    <dxf>
      <font>
        <color theme="2" tint="0.79995117038483843"/>
      </font>
      <fill>
        <patternFill>
          <bgColor theme="6" tint="-0.499984740745262"/>
        </patternFill>
      </fill>
      <border>
        <top style="thick">
          <color theme="0"/>
        </top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6" tint="-0.499984740745262"/>
        </bottom>
        <vertical/>
        <horizontal/>
      </border>
    </dxf>
    <dxf>
      <fill>
        <patternFill patternType="solid">
          <fgColor theme="2" tint="0.59996337778862885"/>
          <bgColor theme="0" tint="-4.9989318521683403E-2"/>
        </patternFill>
      </fill>
    </dxf>
    <dxf>
      <fill>
        <patternFill patternType="solid">
          <fgColor theme="2" tint="0.79995117038483843"/>
          <bgColor theme="2"/>
        </patternFill>
      </fill>
    </dxf>
    <dxf>
      <font>
        <color theme="2" tint="0.79995117038483843"/>
      </font>
      <fill>
        <patternFill>
          <bgColor theme="6" tint="-0.499984740745262"/>
        </patternFill>
      </fill>
      <border>
        <top style="thick">
          <color theme="0"/>
        </top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6" tint="-0.499984740745262"/>
        </bottom>
        <vertical/>
        <horizontal/>
      </border>
    </dxf>
  </dxfs>
  <tableStyles count="2" defaultTableStyle="TableStyleMedium2" defaultPivotStyle="PivotStyleLight16">
    <tableStyle name="Libreta de direcciones" pivot="0" count="4" xr9:uid="{E1008E26-D146-4675-B9EF-D036CB83C5C3}">
      <tableStyleElement type="wholeTable" dxfId="7"/>
      <tableStyleElement type="headerRow" dxfId="6"/>
      <tableStyleElement type="firstRowStripe" dxfId="5"/>
      <tableStyleElement type="secondRowStripe" dxfId="4"/>
    </tableStyle>
    <tableStyle name="Libreta de direcciones 2" pivot="0" count="4" xr9:uid="{8367AA81-FFCF-496B-8DBC-10E7EB37A911}">
      <tableStyleElement type="wholeTable" dxfId="3"/>
      <tableStyleElement type="headerRow" dxfId="2"/>
      <tableStyleElement type="firstRowStripe" dxfId="1"/>
      <tableStyleElement type="secondRowStripe" dxfId="0"/>
    </tableStyle>
  </tableStyles>
  <colors>
    <mruColors>
      <color rgb="FFF57B17"/>
      <color rgb="FFFF8585"/>
      <color rgb="FFFFFFFF"/>
      <color rgb="FF452103"/>
      <color rgb="FFFCEDAE"/>
      <color rgb="FFF48938"/>
      <color rgb="FFD6E1FA"/>
      <color rgb="FFEDF2FD"/>
      <color rgb="FF7837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88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3.xml"/><Relationship Id="rId63" Type="http://schemas.openxmlformats.org/officeDocument/2006/relationships/externalLink" Target="externalLinks/externalLink34.xml"/><Relationship Id="rId84" Type="http://schemas.openxmlformats.org/officeDocument/2006/relationships/externalLink" Target="externalLinks/externalLink55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78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3.xml"/><Relationship Id="rId37" Type="http://schemas.openxmlformats.org/officeDocument/2006/relationships/externalLink" Target="externalLinks/externalLink8.xml"/><Relationship Id="rId53" Type="http://schemas.openxmlformats.org/officeDocument/2006/relationships/externalLink" Target="externalLinks/externalLink24.xml"/><Relationship Id="rId58" Type="http://schemas.openxmlformats.org/officeDocument/2006/relationships/externalLink" Target="externalLinks/externalLink29.xml"/><Relationship Id="rId74" Type="http://schemas.openxmlformats.org/officeDocument/2006/relationships/externalLink" Target="externalLinks/externalLink45.xml"/><Relationship Id="rId79" Type="http://schemas.openxmlformats.org/officeDocument/2006/relationships/externalLink" Target="externalLinks/externalLink50.xml"/><Relationship Id="rId102" Type="http://schemas.openxmlformats.org/officeDocument/2006/relationships/externalLink" Target="externalLinks/externalLink73.xml"/><Relationship Id="rId123" Type="http://schemas.openxmlformats.org/officeDocument/2006/relationships/externalLink" Target="externalLinks/externalLink94.xml"/><Relationship Id="rId128" Type="http://schemas.openxmlformats.org/officeDocument/2006/relationships/styles" Target="styles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61.xml"/><Relationship Id="rId95" Type="http://schemas.openxmlformats.org/officeDocument/2006/relationships/externalLink" Target="externalLinks/externalLink66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externalLink" Target="externalLinks/externalLink14.xml"/><Relationship Id="rId48" Type="http://schemas.openxmlformats.org/officeDocument/2006/relationships/externalLink" Target="externalLinks/externalLink19.xml"/><Relationship Id="rId64" Type="http://schemas.openxmlformats.org/officeDocument/2006/relationships/externalLink" Target="externalLinks/externalLink35.xml"/><Relationship Id="rId69" Type="http://schemas.openxmlformats.org/officeDocument/2006/relationships/externalLink" Target="externalLinks/externalLink40.xml"/><Relationship Id="rId113" Type="http://schemas.openxmlformats.org/officeDocument/2006/relationships/externalLink" Target="externalLinks/externalLink84.xml"/><Relationship Id="rId118" Type="http://schemas.openxmlformats.org/officeDocument/2006/relationships/externalLink" Target="externalLinks/externalLink89.xml"/><Relationship Id="rId134" Type="http://schemas.openxmlformats.org/officeDocument/2006/relationships/customXml" Target="../customXml/item4.xml"/><Relationship Id="rId80" Type="http://schemas.openxmlformats.org/officeDocument/2006/relationships/externalLink" Target="externalLinks/externalLink51.xml"/><Relationship Id="rId85" Type="http://schemas.openxmlformats.org/officeDocument/2006/relationships/externalLink" Target="externalLinks/externalLink56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4.xml"/><Relationship Id="rId38" Type="http://schemas.openxmlformats.org/officeDocument/2006/relationships/externalLink" Target="externalLinks/externalLink9.xml"/><Relationship Id="rId59" Type="http://schemas.openxmlformats.org/officeDocument/2006/relationships/externalLink" Target="externalLinks/externalLink30.xml"/><Relationship Id="rId103" Type="http://schemas.openxmlformats.org/officeDocument/2006/relationships/externalLink" Target="externalLinks/externalLink74.xml"/><Relationship Id="rId108" Type="http://schemas.openxmlformats.org/officeDocument/2006/relationships/externalLink" Target="externalLinks/externalLink79.xml"/><Relationship Id="rId124" Type="http://schemas.openxmlformats.org/officeDocument/2006/relationships/externalLink" Target="externalLinks/externalLink95.xml"/><Relationship Id="rId129" Type="http://schemas.openxmlformats.org/officeDocument/2006/relationships/sharedStrings" Target="sharedStrings.xml"/><Relationship Id="rId54" Type="http://schemas.openxmlformats.org/officeDocument/2006/relationships/externalLink" Target="externalLinks/externalLink25.xml"/><Relationship Id="rId70" Type="http://schemas.openxmlformats.org/officeDocument/2006/relationships/externalLink" Target="externalLinks/externalLink41.xml"/><Relationship Id="rId75" Type="http://schemas.openxmlformats.org/officeDocument/2006/relationships/externalLink" Target="externalLinks/externalLink46.xml"/><Relationship Id="rId91" Type="http://schemas.openxmlformats.org/officeDocument/2006/relationships/externalLink" Target="externalLinks/externalLink62.xml"/><Relationship Id="rId96" Type="http://schemas.openxmlformats.org/officeDocument/2006/relationships/externalLink" Target="externalLinks/externalLink6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externalLink" Target="externalLinks/externalLink20.xml"/><Relationship Id="rId114" Type="http://schemas.openxmlformats.org/officeDocument/2006/relationships/externalLink" Target="externalLinks/externalLink85.xml"/><Relationship Id="rId119" Type="http://schemas.openxmlformats.org/officeDocument/2006/relationships/externalLink" Target="externalLinks/externalLink90.xml"/><Relationship Id="rId44" Type="http://schemas.openxmlformats.org/officeDocument/2006/relationships/externalLink" Target="externalLinks/externalLink15.xml"/><Relationship Id="rId60" Type="http://schemas.openxmlformats.org/officeDocument/2006/relationships/externalLink" Target="externalLinks/externalLink31.xml"/><Relationship Id="rId65" Type="http://schemas.openxmlformats.org/officeDocument/2006/relationships/externalLink" Target="externalLinks/externalLink36.xml"/><Relationship Id="rId81" Type="http://schemas.openxmlformats.org/officeDocument/2006/relationships/externalLink" Target="externalLinks/externalLink52.xml"/><Relationship Id="rId86" Type="http://schemas.openxmlformats.org/officeDocument/2006/relationships/externalLink" Target="externalLinks/externalLink57.xml"/><Relationship Id="rId130" Type="http://schemas.openxmlformats.org/officeDocument/2006/relationships/calcChain" Target="calcChain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0.xml"/><Relationship Id="rId109" Type="http://schemas.openxmlformats.org/officeDocument/2006/relationships/externalLink" Target="externalLinks/externalLink80.xml"/><Relationship Id="rId34" Type="http://schemas.openxmlformats.org/officeDocument/2006/relationships/externalLink" Target="externalLinks/externalLink5.xml"/><Relationship Id="rId50" Type="http://schemas.openxmlformats.org/officeDocument/2006/relationships/externalLink" Target="externalLinks/externalLink21.xml"/><Relationship Id="rId55" Type="http://schemas.openxmlformats.org/officeDocument/2006/relationships/externalLink" Target="externalLinks/externalLink26.xml"/><Relationship Id="rId76" Type="http://schemas.openxmlformats.org/officeDocument/2006/relationships/externalLink" Target="externalLinks/externalLink47.xml"/><Relationship Id="rId97" Type="http://schemas.openxmlformats.org/officeDocument/2006/relationships/externalLink" Target="externalLinks/externalLink68.xml"/><Relationship Id="rId104" Type="http://schemas.openxmlformats.org/officeDocument/2006/relationships/externalLink" Target="externalLinks/externalLink75.xml"/><Relationship Id="rId120" Type="http://schemas.openxmlformats.org/officeDocument/2006/relationships/externalLink" Target="externalLinks/externalLink91.xml"/><Relationship Id="rId125" Type="http://schemas.openxmlformats.org/officeDocument/2006/relationships/externalLink" Target="externalLinks/externalLink96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2.xml"/><Relationship Id="rId92" Type="http://schemas.openxmlformats.org/officeDocument/2006/relationships/externalLink" Target="externalLinks/externalLink6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11.xml"/><Relationship Id="rId45" Type="http://schemas.openxmlformats.org/officeDocument/2006/relationships/externalLink" Target="externalLinks/externalLink16.xml"/><Relationship Id="rId66" Type="http://schemas.openxmlformats.org/officeDocument/2006/relationships/externalLink" Target="externalLinks/externalLink37.xml"/><Relationship Id="rId87" Type="http://schemas.openxmlformats.org/officeDocument/2006/relationships/externalLink" Target="externalLinks/externalLink58.xml"/><Relationship Id="rId110" Type="http://schemas.openxmlformats.org/officeDocument/2006/relationships/externalLink" Target="externalLinks/externalLink81.xml"/><Relationship Id="rId115" Type="http://schemas.openxmlformats.org/officeDocument/2006/relationships/externalLink" Target="externalLinks/externalLink86.xml"/><Relationship Id="rId131" Type="http://schemas.openxmlformats.org/officeDocument/2006/relationships/customXml" Target="../customXml/item1.xml"/><Relationship Id="rId61" Type="http://schemas.openxmlformats.org/officeDocument/2006/relationships/externalLink" Target="externalLinks/externalLink32.xml"/><Relationship Id="rId82" Type="http://schemas.openxmlformats.org/officeDocument/2006/relationships/externalLink" Target="externalLinks/externalLink5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.xml"/><Relationship Id="rId35" Type="http://schemas.openxmlformats.org/officeDocument/2006/relationships/externalLink" Target="externalLinks/externalLink6.xml"/><Relationship Id="rId56" Type="http://schemas.openxmlformats.org/officeDocument/2006/relationships/externalLink" Target="externalLinks/externalLink27.xml"/><Relationship Id="rId77" Type="http://schemas.openxmlformats.org/officeDocument/2006/relationships/externalLink" Target="externalLinks/externalLink48.xml"/><Relationship Id="rId100" Type="http://schemas.openxmlformats.org/officeDocument/2006/relationships/externalLink" Target="externalLinks/externalLink71.xml"/><Relationship Id="rId105" Type="http://schemas.openxmlformats.org/officeDocument/2006/relationships/externalLink" Target="externalLinks/externalLink76.xml"/><Relationship Id="rId12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2.xml"/><Relationship Id="rId72" Type="http://schemas.openxmlformats.org/officeDocument/2006/relationships/externalLink" Target="externalLinks/externalLink43.xml"/><Relationship Id="rId93" Type="http://schemas.openxmlformats.org/officeDocument/2006/relationships/externalLink" Target="externalLinks/externalLink64.xml"/><Relationship Id="rId98" Type="http://schemas.openxmlformats.org/officeDocument/2006/relationships/externalLink" Target="externalLinks/externalLink69.xml"/><Relationship Id="rId121" Type="http://schemas.openxmlformats.org/officeDocument/2006/relationships/externalLink" Target="externalLinks/externalLink9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externalLink" Target="externalLinks/externalLink17.xml"/><Relationship Id="rId67" Type="http://schemas.openxmlformats.org/officeDocument/2006/relationships/externalLink" Target="externalLinks/externalLink38.xml"/><Relationship Id="rId116" Type="http://schemas.openxmlformats.org/officeDocument/2006/relationships/externalLink" Target="externalLinks/externalLink87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2.xml"/><Relationship Id="rId62" Type="http://schemas.openxmlformats.org/officeDocument/2006/relationships/externalLink" Target="externalLinks/externalLink33.xml"/><Relationship Id="rId83" Type="http://schemas.openxmlformats.org/officeDocument/2006/relationships/externalLink" Target="externalLinks/externalLink54.xml"/><Relationship Id="rId88" Type="http://schemas.openxmlformats.org/officeDocument/2006/relationships/externalLink" Target="externalLinks/externalLink59.xml"/><Relationship Id="rId111" Type="http://schemas.openxmlformats.org/officeDocument/2006/relationships/externalLink" Target="externalLinks/externalLink82.xml"/><Relationship Id="rId132" Type="http://schemas.openxmlformats.org/officeDocument/2006/relationships/customXml" Target="../customXml/item2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7.xml"/><Relationship Id="rId57" Type="http://schemas.openxmlformats.org/officeDocument/2006/relationships/externalLink" Target="externalLinks/externalLink28.xml"/><Relationship Id="rId106" Type="http://schemas.openxmlformats.org/officeDocument/2006/relationships/externalLink" Target="externalLinks/externalLink77.xml"/><Relationship Id="rId127" Type="http://schemas.openxmlformats.org/officeDocument/2006/relationships/connections" Target="connections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.xml"/><Relationship Id="rId52" Type="http://schemas.openxmlformats.org/officeDocument/2006/relationships/externalLink" Target="externalLinks/externalLink23.xml"/><Relationship Id="rId73" Type="http://schemas.openxmlformats.org/officeDocument/2006/relationships/externalLink" Target="externalLinks/externalLink44.xml"/><Relationship Id="rId78" Type="http://schemas.openxmlformats.org/officeDocument/2006/relationships/externalLink" Target="externalLinks/externalLink49.xml"/><Relationship Id="rId94" Type="http://schemas.openxmlformats.org/officeDocument/2006/relationships/externalLink" Target="externalLinks/externalLink65.xml"/><Relationship Id="rId99" Type="http://schemas.openxmlformats.org/officeDocument/2006/relationships/externalLink" Target="externalLinks/externalLink70.xml"/><Relationship Id="rId101" Type="http://schemas.openxmlformats.org/officeDocument/2006/relationships/externalLink" Target="externalLinks/externalLink72.xml"/><Relationship Id="rId122" Type="http://schemas.openxmlformats.org/officeDocument/2006/relationships/externalLink" Target="externalLinks/externalLink9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externalLink" Target="externalLinks/externalLink18.xml"/><Relationship Id="rId68" Type="http://schemas.openxmlformats.org/officeDocument/2006/relationships/externalLink" Target="externalLinks/externalLink39.xml"/><Relationship Id="rId89" Type="http://schemas.openxmlformats.org/officeDocument/2006/relationships/externalLink" Target="externalLinks/externalLink60.xml"/><Relationship Id="rId112" Type="http://schemas.openxmlformats.org/officeDocument/2006/relationships/externalLink" Target="externalLinks/externalLink83.xml"/><Relationship Id="rId133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2B-4211-BCC7-089BB040565F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2B-4211-BCC7-089BB040565F}"/>
              </c:ext>
            </c:extLst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22B-4211-BCC7-089BB040565F}"/>
              </c:ext>
            </c:extLst>
          </c:dPt>
          <c:dPt>
            <c:idx val="3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22B-4211-BCC7-089BB040565F}"/>
              </c:ext>
            </c:extLst>
          </c:dPt>
          <c:dLbls>
            <c:dLbl>
              <c:idx val="0"/>
              <c:layout>
                <c:manualLayout>
                  <c:x val="9.0558671845807973E-2"/>
                  <c:y val="-7.346846350088591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2B-4211-BCC7-089BB040565F}"/>
                </c:ext>
              </c:extLst>
            </c:dLbl>
            <c:dLbl>
              <c:idx val="1"/>
              <c:layout>
                <c:manualLayout>
                  <c:x val="-8.8211486795873543E-3"/>
                  <c:y val="1.679172456384127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2B-4211-BCC7-089BB040565F}"/>
                </c:ext>
              </c:extLst>
            </c:dLbl>
            <c:dLbl>
              <c:idx val="2"/>
              <c:layout>
                <c:manualLayout>
                  <c:x val="-1.7184854470919306E-3"/>
                  <c:y val="-8.2624965996897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2B-4211-BCC7-089BB040565F}"/>
                </c:ext>
              </c:extLst>
            </c:dLbl>
            <c:dLbl>
              <c:idx val="3"/>
              <c:layout>
                <c:manualLayout>
                  <c:x val="7.4876620695754056E-2"/>
                  <c:y val="-4.170066976922002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2B-4211-BCC7-089BB04056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1'!$D$33:$D$36</c:f>
              <c:strCache>
                <c:ptCount val="4"/>
                <c:pt idx="0">
                  <c:v>Impuestos</c:v>
                </c:pt>
                <c:pt idx="1">
                  <c:v>Ventas de bienes y servicios</c:v>
                </c:pt>
                <c:pt idx="2">
                  <c:v>Rentas de la propiedad</c:v>
                </c:pt>
                <c:pt idx="3">
                  <c:v>Otros ingresos corrientes</c:v>
                </c:pt>
              </c:strCache>
            </c:strRef>
          </c:cat>
          <c:val>
            <c:numRef>
              <c:f>'Gráfico 1'!$E$33:$E$36</c:f>
              <c:numCache>
                <c:formatCode>0.0%</c:formatCode>
                <c:ptCount val="4"/>
                <c:pt idx="0">
                  <c:v>0.92239418371389292</c:v>
                </c:pt>
                <c:pt idx="1">
                  <c:v>3.2878651534574005E-2</c:v>
                </c:pt>
                <c:pt idx="2">
                  <c:v>1.7846903459018255E-2</c:v>
                </c:pt>
                <c:pt idx="3">
                  <c:v>2.6880261292514848E-2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2B-4211-BCC7-089BB0405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'Gráficos - Resultados (4)'!#REF!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'Gráficos - Resultados (4)'!#REF!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'Gráficos - Resultados (4)'!#REF!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8BA-4F3B-956A-D2C0E5DD3CA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'Gráficos - Resultados (4)'!#REF!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'Gráficos - Resultados (4)'!#REF!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'Gráficos - Resultados (4)'!#REF!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8BA-4F3B-956A-D2C0E5DD3C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0533488"/>
        <c:axId val="700536400"/>
      </c:barChart>
      <c:catAx>
        <c:axId val="70053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700536400"/>
        <c:crosses val="autoZero"/>
        <c:auto val="1"/>
        <c:lblAlgn val="ctr"/>
        <c:lblOffset val="100"/>
        <c:noMultiLvlLbl val="0"/>
      </c:catAx>
      <c:valAx>
        <c:axId val="7005364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0533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798185019639711E-2"/>
          <c:y val="0"/>
          <c:w val="0.96726636313898384"/>
          <c:h val="0.759460098797734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8'!$C$27</c:f>
              <c:strCache>
                <c:ptCount val="1"/>
                <c:pt idx="0">
                  <c:v>Enero - Marzo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A05-4585-B40A-B6A56224ABF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D9-4F0B-B605-DC8CC60BFC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8'!$D$26:$E$26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'Gráfico 8'!$D$27:$E$27</c:f>
              <c:numCache>
                <c:formatCode>#,##0.0,,</c:formatCode>
                <c:ptCount val="2"/>
                <c:pt idx="0">
                  <c:v>32929483929.489716</c:v>
                </c:pt>
                <c:pt idx="1">
                  <c:v>43298907021.499695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E-4B75-B406-9CEDD51C7B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83"/>
        <c:axId val="1437113968"/>
        <c:axId val="1437111888"/>
      </c:barChart>
      <c:catAx>
        <c:axId val="143711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437111888"/>
        <c:crosses val="autoZero"/>
        <c:auto val="1"/>
        <c:lblAlgn val="ctr"/>
        <c:lblOffset val="100"/>
        <c:noMultiLvlLbl val="0"/>
      </c:catAx>
      <c:valAx>
        <c:axId val="1437111888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1437113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9'!$C$27</c:f>
              <c:strCache>
                <c:ptCount val="1"/>
                <c:pt idx="0">
                  <c:v>Enero - Marzo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1CF-4115-A467-B0913664D7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9'!$D$26:$E$26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'Gráfico 9'!$D$27:$E$27</c:f>
              <c:numCache>
                <c:formatCode>#,##0.0,,</c:formatCode>
                <c:ptCount val="2"/>
                <c:pt idx="0">
                  <c:v>-1790490482.7502747</c:v>
                </c:pt>
                <c:pt idx="1">
                  <c:v>-9462246643.4602966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59-4928-826A-FDA647FD3BF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0533488"/>
        <c:axId val="700536400"/>
      </c:barChart>
      <c:catAx>
        <c:axId val="70053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700536400"/>
        <c:crosses val="autoZero"/>
        <c:auto val="1"/>
        <c:lblAlgn val="ctr"/>
        <c:lblOffset val="100"/>
        <c:noMultiLvlLbl val="0"/>
      </c:catAx>
      <c:valAx>
        <c:axId val="700536400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70053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350-4A04-8802-A95620BD4013}"/>
              </c:ext>
            </c:extLst>
          </c:dPt>
          <c:dPt>
            <c:idx val="1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50-4A04-8802-A95620BD40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'[96]Datos Gráfico 1'!$E$31:$E$32</c:f>
              <c:strCache>
                <c:ptCount val="2"/>
                <c:pt idx="0">
                  <c:v>Transferencias de capital recibidas</c:v>
                </c:pt>
                <c:pt idx="1">
                  <c:v>Recuperación de inversiones financieras realizadas con fines de política</c:v>
                </c:pt>
              </c:strCache>
            </c:strRef>
          </c:cat>
          <c:val>
            <c:numRef>
              <c:f>'Gráfico 2'!$G$34:$G$35</c:f>
              <c:numCache>
                <c:formatCode>0.0%</c:formatCode>
                <c:ptCount val="2"/>
                <c:pt idx="0">
                  <c:v>0.96252839288372449</c:v>
                </c:pt>
                <c:pt idx="1">
                  <c:v>3.7471607116275514E-2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50-4A04-8802-A95620BD4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3 '!$C$30</c:f>
              <c:strCache>
                <c:ptCount val="1"/>
                <c:pt idx="0">
                  <c:v>Recacudado 2021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3 '!$B$31:$B$33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'Gráfico 3 '!$C$31:$C$33</c:f>
              <c:numCache>
                <c:formatCode>_(* #,##0.0_);_(* \(#,##0.0\);_(* "-"??_);_(@_)</c:formatCode>
                <c:ptCount val="3"/>
                <c:pt idx="0">
                  <c:v>9988.2488788500032</c:v>
                </c:pt>
                <c:pt idx="1">
                  <c:v>131369.28723419999</c:v>
                </c:pt>
                <c:pt idx="2">
                  <c:v>39875.837653730006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F-4555-8F7D-3FAC8001885B}"/>
            </c:ext>
          </c:extLst>
        </c:ser>
        <c:ser>
          <c:idx val="1"/>
          <c:order val="1"/>
          <c:tx>
            <c:strRef>
              <c:f>'Gráfico 3 '!$D$30</c:f>
              <c:strCache>
                <c:ptCount val="1"/>
                <c:pt idx="0">
                  <c:v>Estimado 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3 '!$B$31:$B$33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'Gráfico 3 '!$D$31:$D$33</c:f>
              <c:numCache>
                <c:formatCode>_(* #,##0.0_);_(* \(#,##0.0\);_(* "-"??_);_(@_)</c:formatCode>
                <c:ptCount val="3"/>
                <c:pt idx="0">
                  <c:v>8595.2709414062083</c:v>
                </c:pt>
                <c:pt idx="1">
                  <c:v>147193.45745614282</c:v>
                </c:pt>
                <c:pt idx="2">
                  <c:v>41993.673582000003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BF-4555-8F7D-3FAC8001885B}"/>
            </c:ext>
          </c:extLst>
        </c:ser>
        <c:ser>
          <c:idx val="2"/>
          <c:order val="2"/>
          <c:tx>
            <c:strRef>
              <c:f>'Gráfico 3 '!$E$30</c:f>
              <c:strCache>
                <c:ptCount val="1"/>
                <c:pt idx="0">
                  <c:v>Recaudado 2022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3 '!$B$31:$B$33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'Gráfico 3 '!$E$31:$E$33</c:f>
              <c:numCache>
                <c:formatCode>_(* #,##0.0_);_(* \(#,##0.0\);_(* "-"??_);_(@_)</c:formatCode>
                <c:ptCount val="3"/>
                <c:pt idx="0">
                  <c:v>13814.241641979994</c:v>
                </c:pt>
                <c:pt idx="1">
                  <c:v>152036.04802435994</c:v>
                </c:pt>
                <c:pt idx="2">
                  <c:v>54525.784894209988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BF-4555-8F7D-3FAC80018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8938655"/>
        <c:axId val="1948929919"/>
      </c:barChart>
      <c:catAx>
        <c:axId val="1948938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948929919"/>
        <c:crosses val="autoZero"/>
        <c:auto val="1"/>
        <c:lblAlgn val="ctr"/>
        <c:lblOffset val="100"/>
        <c:noMultiLvlLbl val="0"/>
      </c:catAx>
      <c:valAx>
        <c:axId val="1948929919"/>
        <c:scaling>
          <c:orientation val="minMax"/>
        </c:scaling>
        <c:delete val="1"/>
        <c:axPos val="l"/>
        <c:numFmt formatCode="_(* #,##0.0_);_(* \(#,##0.0\);_(* &quot;-&quot;??_);_(@_)" sourceLinked="1"/>
        <c:majorTickMark val="none"/>
        <c:minorTickMark val="none"/>
        <c:tickLblPos val="nextTo"/>
        <c:crossAx val="1948938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4'!$C$11</c:f>
              <c:strCache>
                <c:ptCount val="1"/>
                <c:pt idx="0">
                  <c:v>Gastos corrientes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BB-4DC0-B9A2-826BE87DB4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4'!$D$10:$E$10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'Gráfico 4'!$D$11:$E$11</c:f>
              <c:numCache>
                <c:formatCode>#,##0.0,,_);\(#,##0.0,,\)</c:formatCode>
                <c:ptCount val="2"/>
                <c:pt idx="0">
                  <c:v>153947508937.26163</c:v>
                </c:pt>
                <c:pt idx="1">
                  <c:v>171729534974.76312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BB-4DC0-B9A2-826BE87DB422}"/>
            </c:ext>
          </c:extLst>
        </c:ser>
        <c:ser>
          <c:idx val="1"/>
          <c:order val="1"/>
          <c:tx>
            <c:strRef>
              <c:f>'Gráfico 4'!$C$12</c:f>
              <c:strCache>
                <c:ptCount val="1"/>
                <c:pt idx="0">
                  <c:v>Gastos de capital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4'!$D$10:$E$10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'Gráfico 4'!$D$12:$E$12</c:f>
              <c:numCache>
                <c:formatCode>#,##0.0,,_);\(#,##0.0,,\)</c:formatCode>
                <c:ptCount val="2"/>
                <c:pt idx="0">
                  <c:v>30369936637.939976</c:v>
                </c:pt>
                <c:pt idx="1">
                  <c:v>17997883020.589996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BB-4DC0-B9A2-826BE87DB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"/>
        <c:axId val="567061696"/>
        <c:axId val="567046304"/>
      </c:barChart>
      <c:catAx>
        <c:axId val="56706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567046304"/>
        <c:crosses val="autoZero"/>
        <c:auto val="1"/>
        <c:lblAlgn val="ctr"/>
        <c:lblOffset val="100"/>
        <c:noMultiLvlLbl val="0"/>
      </c:catAx>
      <c:valAx>
        <c:axId val="567046304"/>
        <c:scaling>
          <c:orientation val="minMax"/>
        </c:scaling>
        <c:delete val="1"/>
        <c:axPos val="l"/>
        <c:numFmt formatCode="#,##0.0,,_);\(#,##0.0,,\)" sourceLinked="1"/>
        <c:majorTickMark val="none"/>
        <c:minorTickMark val="none"/>
        <c:tickLblPos val="nextTo"/>
        <c:crossAx val="56706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F4D-44DA-8933-4BDE1ECC64EA}"/>
              </c:ext>
            </c:extLst>
          </c:dPt>
          <c:dPt>
            <c:idx val="1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F4D-44DA-8933-4BDE1ECC64EA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F4D-44DA-8933-4BDE1ECC64EA}"/>
              </c:ext>
            </c:extLst>
          </c:dPt>
          <c:dPt>
            <c:idx val="3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F4D-44DA-8933-4BDE1ECC64EA}"/>
              </c:ext>
            </c:extLst>
          </c:dPt>
          <c:dPt>
            <c:idx val="4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F4D-44DA-8933-4BDE1ECC64EA}"/>
              </c:ext>
            </c:extLst>
          </c:dPt>
          <c:dPt>
            <c:idx val="5"/>
            <c:bubble3D val="0"/>
            <c:spPr>
              <a:solidFill>
                <a:sysClr val="window" lastClr="FFFFF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F4D-44DA-8933-4BDE1ECC64EA}"/>
              </c:ext>
            </c:extLst>
          </c:dPt>
          <c:dLbls>
            <c:dLbl>
              <c:idx val="0"/>
              <c:layout>
                <c:manualLayout>
                  <c:x val="-0.14690128888851761"/>
                  <c:y val="-6.7878779240750337E-2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ysClr val="windowText" lastClr="000000"/>
                        </a:solidFill>
                        <a:latin typeface="Avenir Next LT Pro" panose="020B0504020202020204" pitchFamily="34" charset="0"/>
                        <a:ea typeface="+mn-ea"/>
                        <a:cs typeface="+mn-cs"/>
                      </a:defRPr>
                    </a:pPr>
                    <a:fld id="{FB566ED4-3831-47B0-8EF7-D5699AFBF2C8}" type="CATEGORYNAME">
                      <a:rPr lang="en-US" sz="800"/>
                      <a:pPr>
                        <a:defRPr sz="800"/>
                      </a:pPr>
                      <a:t>[NOMBRE DE CATEGORÍA]</a:t>
                    </a:fld>
                    <a:r>
                      <a:rPr lang="en-US" sz="800"/>
                      <a:t>
16.2%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F4D-44DA-8933-4BDE1ECC64EA}"/>
                </c:ext>
              </c:extLst>
            </c:dLbl>
            <c:dLbl>
              <c:idx val="1"/>
              <c:layout>
                <c:manualLayout>
                  <c:x val="-0.15710276728355355"/>
                  <c:y val="-6.7878779240750281E-2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ysClr val="windowText" lastClr="000000"/>
                        </a:solidFill>
                        <a:latin typeface="Avenir Next LT Pro" panose="020B0504020202020204" pitchFamily="34" charset="0"/>
                        <a:ea typeface="+mn-ea"/>
                        <a:cs typeface="+mn-cs"/>
                      </a:defRPr>
                    </a:pPr>
                    <a:fld id="{6B8550DC-8DF4-42ED-A927-529A85AD6CC0}" type="CATEGORYNAME">
                      <a:rPr lang="en-US" sz="800"/>
                      <a:pPr>
                        <a:defRPr sz="800"/>
                      </a:pPr>
                      <a:t>[NOMBRE DE CATEGORÍA]</a:t>
                    </a:fld>
                    <a:r>
                      <a:rPr lang="en-US" sz="800"/>
                      <a:t>
11.9%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F4D-44DA-8933-4BDE1ECC64EA}"/>
                </c:ext>
              </c:extLst>
            </c:dLbl>
            <c:dLbl>
              <c:idx val="2"/>
              <c:layout>
                <c:manualLayout>
                  <c:x val="-0.12037744506142418"/>
                  <c:y val="-0.13898988130248865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ysClr val="windowText" lastClr="000000"/>
                        </a:solidFill>
                        <a:latin typeface="Avenir Next LT Pro" panose="020B0504020202020204" pitchFamily="34" charset="0"/>
                        <a:ea typeface="+mn-ea"/>
                        <a:cs typeface="+mn-cs"/>
                      </a:defRPr>
                    </a:pPr>
                    <a:fld id="{DBAC6209-AFA1-4A58-B36C-F4A7EF85D28F}" type="CATEGORYNAME">
                      <a:rPr lang="en-US" sz="800"/>
                      <a:pPr>
                        <a:defRPr sz="800"/>
                      </a:pPr>
                      <a:t>[NOMBRE DE CATEGORÍA]</a:t>
                    </a:fld>
                    <a:r>
                      <a:rPr lang="en-US" sz="800"/>
                      <a:t>
0.5%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F4D-44DA-8933-4BDE1ECC64EA}"/>
                </c:ext>
              </c:extLst>
            </c:dLbl>
            <c:dLbl>
              <c:idx val="3"/>
              <c:layout>
                <c:manualLayout>
                  <c:x val="0.15710276728355355"/>
                  <c:y val="-0.11636362155557189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ysClr val="windowText" lastClr="000000"/>
                        </a:solidFill>
                        <a:latin typeface="Avenir Next LT Pro" panose="020B0504020202020204" pitchFamily="34" charset="0"/>
                        <a:ea typeface="+mn-ea"/>
                        <a:cs typeface="+mn-cs"/>
                      </a:defRPr>
                    </a:pPr>
                    <a:fld id="{91FF2823-B55E-4A2D-821E-84D0ABBA2973}" type="CATEGORYNAME">
                      <a:rPr lang="en-US" sz="800"/>
                      <a:pPr>
                        <a:defRPr sz="800"/>
                      </a:pPr>
                      <a:t>[NOMBRE DE CATEGORÍA]</a:t>
                    </a:fld>
                    <a:r>
                      <a:rPr lang="en-US" sz="800"/>
                      <a:t>
45.0%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F4D-44DA-8933-4BDE1ECC64EA}"/>
                </c:ext>
              </c:extLst>
            </c:dLbl>
            <c:dLbl>
              <c:idx val="4"/>
              <c:layout>
                <c:manualLayout>
                  <c:x val="0.16118335864156794"/>
                  <c:y val="-5.1717165135809734E-2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ysClr val="windowText" lastClr="000000"/>
                        </a:solidFill>
                        <a:latin typeface="Avenir Next LT Pro" panose="020B0504020202020204" pitchFamily="34" charset="0"/>
                        <a:ea typeface="+mn-ea"/>
                        <a:cs typeface="+mn-cs"/>
                      </a:defRPr>
                    </a:pPr>
                    <a:fld id="{541443D5-AA4E-473E-A588-706834365532}" type="CATEGORYNAME">
                      <a:rPr lang="en-US" sz="800"/>
                      <a:pPr>
                        <a:defRPr sz="800"/>
                      </a:pPr>
                      <a:t>[NOMBRE DE CATEGORÍA]</a:t>
                    </a:fld>
                    <a:r>
                      <a:rPr lang="en-US" sz="800"/>
                      <a:t>
26.4%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9F4D-44DA-8933-4BDE1ECC64E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4D-44DA-8933-4BDE1ECC64EA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'Gráfico 5'!$B$8:$B$13</c:f>
              <c:strCache>
                <c:ptCount val="6"/>
                <c:pt idx="0">
                  <c:v>Servicios Generales</c:v>
                </c:pt>
                <c:pt idx="1">
                  <c:v>Servicios Económicos</c:v>
                </c:pt>
                <c:pt idx="2">
                  <c:v>Protección del Medio Ambiente</c:v>
                </c:pt>
                <c:pt idx="3">
                  <c:v>Servicios Sociales</c:v>
                </c:pt>
                <c:pt idx="4">
                  <c:v>Intereses de la Deuda Pública</c:v>
                </c:pt>
                <c:pt idx="5">
                  <c:v>Blank</c:v>
                </c:pt>
              </c:strCache>
            </c:strRef>
          </c:cat>
          <c:val>
            <c:numRef>
              <c:f>'Gráfico 5'!$C$8:$C$13</c:f>
              <c:numCache>
                <c:formatCode>0.0%</c:formatCode>
                <c:ptCount val="6"/>
                <c:pt idx="0">
                  <c:v>0.16192795048936873</c:v>
                </c:pt>
                <c:pt idx="1">
                  <c:v>0.11920488596775708</c:v>
                </c:pt>
                <c:pt idx="2">
                  <c:v>0.02</c:v>
                </c:pt>
                <c:pt idx="3">
                  <c:v>0.45042893063994055</c:v>
                </c:pt>
                <c:pt idx="4">
                  <c:v>0.26383924199511033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F4D-44DA-8933-4BDE1ECC6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6'!$B$25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11D-4C07-98D3-722CB5E90C6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1D-4C07-98D3-722CB5E90C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6'!$D$24:$E$24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'Gráfico 6'!$D$25:$E$25</c:f>
              <c:numCache>
                <c:formatCode>#,##0.0,,</c:formatCode>
                <c:ptCount val="2"/>
                <c:pt idx="0">
                  <c:v>6509311702.9697266</c:v>
                </c:pt>
                <c:pt idx="1">
                  <c:v>7627446353.38974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A3-4A3C-B678-F5931CA66C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88969680"/>
        <c:axId val="388969264"/>
      </c:barChart>
      <c:catAx>
        <c:axId val="38896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388969264"/>
        <c:crosses val="autoZero"/>
        <c:auto val="1"/>
        <c:lblAlgn val="ctr"/>
        <c:lblOffset val="450"/>
        <c:noMultiLvlLbl val="0"/>
      </c:catAx>
      <c:valAx>
        <c:axId val="388969264"/>
        <c:scaling>
          <c:orientation val="minMax"/>
        </c:scaling>
        <c:delete val="1"/>
        <c:axPos val="l"/>
        <c:numFmt formatCode="#,##0.0,," sourceLinked="1"/>
        <c:majorTickMark val="out"/>
        <c:minorTickMark val="none"/>
        <c:tickLblPos val="nextTo"/>
        <c:crossAx val="388969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'Gráficos - Resultados'!#REF!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'Gráficos - Resultados'!#REF!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'Gráficos - Resultados'!#REF!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12B-47FE-8CCA-43EE9A3604A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'Gráficos - Resultados'!#REF!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'Gráficos - Resultados'!#REF!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'Gráficos - Resultados'!#REF!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12B-47FE-8CCA-43EE9A3604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0533488"/>
        <c:axId val="700536400"/>
      </c:barChart>
      <c:catAx>
        <c:axId val="70053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700536400"/>
        <c:crosses val="autoZero"/>
        <c:auto val="1"/>
        <c:lblAlgn val="ctr"/>
        <c:lblOffset val="100"/>
        <c:noMultiLvlLbl val="0"/>
      </c:catAx>
      <c:valAx>
        <c:axId val="7005364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0533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7'!$C$25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42-444D-87E1-507849F790D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142-444D-87E1-507849F790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7'!$D$24:$E$24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'Gráfico 7'!$D$25:$E$25</c:f>
              <c:numCache>
                <c:formatCode>#,##0.0,,</c:formatCode>
                <c:ptCount val="2"/>
                <c:pt idx="0">
                  <c:v>-8299802185.7199945</c:v>
                </c:pt>
                <c:pt idx="1">
                  <c:v>-17089692996.850012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4-49BD-8C99-6F59AE77DD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700532656"/>
        <c:axId val="700528080"/>
      </c:barChart>
      <c:catAx>
        <c:axId val="70053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700528080"/>
        <c:crosses val="autoZero"/>
        <c:auto val="1"/>
        <c:lblAlgn val="ctr"/>
        <c:lblOffset val="100"/>
        <c:noMultiLvlLbl val="0"/>
      </c:catAx>
      <c:valAx>
        <c:axId val="700528080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700532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'Gráficos - Resultados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'Gráficos - Resultados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'Gráficos - Resultados (2)'!#REF!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749-4E18-903F-9F26AB044BF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'Gráficos - Resultados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'Gráficos - Resultados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'Gráficos - Resultados (2)'!#REF!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749-4E18-903F-9F26AB044B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0533488"/>
        <c:axId val="700536400"/>
      </c:barChart>
      <c:catAx>
        <c:axId val="70053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700536400"/>
        <c:crosses val="autoZero"/>
        <c:auto val="1"/>
        <c:lblAlgn val="ctr"/>
        <c:lblOffset val="100"/>
        <c:noMultiLvlLbl val="0"/>
      </c:catAx>
      <c:valAx>
        <c:axId val="7005364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0533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8</xdr:row>
      <xdr:rowOff>76199</xdr:rowOff>
    </xdr:from>
    <xdr:to>
      <xdr:col>7</xdr:col>
      <xdr:colOff>0</xdr:colOff>
      <xdr:row>26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923C75-990F-4845-A083-2CA00077F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709612</xdr:colOff>
      <xdr:row>11</xdr:row>
      <xdr:rowOff>161925</xdr:rowOff>
    </xdr:from>
    <xdr:to>
      <xdr:col>4</xdr:col>
      <xdr:colOff>528637</xdr:colOff>
      <xdr:row>22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0F0BB7-6FB0-40B7-ADB3-C8C79EDA5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8</xdr:row>
      <xdr:rowOff>142875</xdr:rowOff>
    </xdr:from>
    <xdr:to>
      <xdr:col>8</xdr:col>
      <xdr:colOff>647699</xdr:colOff>
      <xdr:row>26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7FE6A5A-1788-43B5-89D7-588151A47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9</xdr:row>
      <xdr:rowOff>147636</xdr:rowOff>
    </xdr:from>
    <xdr:to>
      <xdr:col>6</xdr:col>
      <xdr:colOff>428624</xdr:colOff>
      <xdr:row>25</xdr:row>
      <xdr:rowOff>57149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45F3A4-D715-4494-8474-5A5CCB9CF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8</xdr:row>
      <xdr:rowOff>61911</xdr:rowOff>
    </xdr:from>
    <xdr:to>
      <xdr:col>7</xdr:col>
      <xdr:colOff>561975</xdr:colOff>
      <xdr:row>23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0B1A11-316D-4928-9D1F-4C5763DE1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6</xdr:row>
      <xdr:rowOff>57150</xdr:rowOff>
    </xdr:from>
    <xdr:to>
      <xdr:col>17</xdr:col>
      <xdr:colOff>301881</xdr:colOff>
      <xdr:row>34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5148D3-96BD-4982-B659-48CBB8AA9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4" y="1200150"/>
          <a:ext cx="12370057" cy="5410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604837</xdr:colOff>
      <xdr:row>7</xdr:row>
      <xdr:rowOff>33336</xdr:rowOff>
    </xdr:from>
    <xdr:to>
      <xdr:col>11</xdr:col>
      <xdr:colOff>733425</xdr:colOff>
      <xdr:row>27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6401E9-9AD8-4333-A59F-F3D88CB98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9</xdr:row>
      <xdr:rowOff>85725</xdr:rowOff>
    </xdr:from>
    <xdr:to>
      <xdr:col>4</xdr:col>
      <xdr:colOff>733425</xdr:colOff>
      <xdr:row>20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1E8A57-C8D8-4FB9-A1AC-2992F80A77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709612</xdr:colOff>
      <xdr:row>26</xdr:row>
      <xdr:rowOff>0</xdr:rowOff>
    </xdr:from>
    <xdr:to>
      <xdr:col>4</xdr:col>
      <xdr:colOff>528637</xdr:colOff>
      <xdr:row>26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C323196-6769-437C-B4D2-78587E21B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261937</xdr:colOff>
      <xdr:row>9</xdr:row>
      <xdr:rowOff>114300</xdr:rowOff>
    </xdr:from>
    <xdr:to>
      <xdr:col>4</xdr:col>
      <xdr:colOff>842962</xdr:colOff>
      <xdr:row>20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3CA3D79-44D4-464F-9297-72B4C123D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709612</xdr:colOff>
      <xdr:row>27</xdr:row>
      <xdr:rowOff>0</xdr:rowOff>
    </xdr:from>
    <xdr:to>
      <xdr:col>4</xdr:col>
      <xdr:colOff>528637</xdr:colOff>
      <xdr:row>27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D51BD17-E942-44DF-B39A-4F158D73B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709612</xdr:colOff>
      <xdr:row>8</xdr:row>
      <xdr:rowOff>0</xdr:rowOff>
    </xdr:from>
    <xdr:to>
      <xdr:col>4</xdr:col>
      <xdr:colOff>528637</xdr:colOff>
      <xdr:row>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7FBF65-7A69-48EC-BBC1-940CC34D8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395287</xdr:colOff>
      <xdr:row>11</xdr:row>
      <xdr:rowOff>147637</xdr:rowOff>
    </xdr:from>
    <xdr:to>
      <xdr:col>4</xdr:col>
      <xdr:colOff>976312</xdr:colOff>
      <xdr:row>22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31ABC86-0BF5-4DDF-BF04-719F2B6B21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ancene/Internacional/04%20BOLIVAR%20-%20Y-O%20-%20HUASCAR%20J/BASE%20CUADROS%20PRESIDENTE%202004/EST.%20SERVICIO%20DEUDA%20SEPTIEMBRE%20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ancene/deuda/PROYECCIONES%20DEL%20SERVICIO/PROY2004/PROY%20-%20PROY2004B%20CON%20TASAS%20CAMBIO%2004%20SEP01%20ORIGINAL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Fpsswn05d/WHD/DATA/S1/BLZ/Reports/BLZRedTables6_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ata2/whd/WINDOWS/TEMP/GeoBop0900_BseLin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ata2/whd/DATA/US/ARM/REP/97ARMRED/TABLES/EDSSARMRED9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Kbcat/data/crude/NWE/Normprice/2003/1Q%202003%20New%20Normpri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el/data/DEMAND/BALANCES/GDP%20updated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Secto%20publico\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ata2/whd/DNCFP/Recursos/Proyrena/Anual/2002/Alt4_Proy200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cfs1/Archivos%20Excel/Boletines/Excel/Otros/FAX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FPSGWN03P/WHD/My%20Documents/LatinAmerica/Colombia/Reports%20Mission%20April%202000/Fiscal%20Tables/Fiscal%20Tabl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DGCP-STRUCTURE\Manual%20Operativo%20DGCP\Manuales%20de%20Soporte\Sistema%20de%20Informacion%20Financiera\Sistema%20de%20Informacion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F/DGCP-STRUCTURE/Manual%20Operativo%20DGCP/Manuales%20de%20Soporte/Sistema%20de%20Informacion%20Financiera/Sistema%20de%20Informac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E/Secto%20publico/PBSECQKaren%202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gp1.digepres.local/UAE/Departamento/My%20Documents/Excel/Paises/My%20Documents/Excel/Otros/FAX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gp1.digepres.local/UAE/Departamento/My%20Documents/Excel/Otros/FAX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gp1.digepres.local/UAE/Departamento/Archivos%20Excel/Boletines/Excel/Otros/FAX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cfs1/DATA/CA/CRI/EXTERNAL/Output/CRI-BOP-0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gp1/UAE/Documents%20and%20Settings/routtm/Local%20Settings/Temporary%20Internet%20Files/OLK13/chartsheet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onero\AppData\Local\Microsoft\Windows\INetCache\Content.Outlook\HS25D2TC\Solicitud%20Karenc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>
        <row r="62">
          <cell r="Q62">
            <v>76.78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A 1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UPLOAD"/>
    </sheetNames>
    <sheetDataSet>
      <sheetData sheetId="0" refreshError="1"/>
      <sheetData sheetId="1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ráfico 1"/>
      <sheetName val="Gráfico 1 y 2"/>
      <sheetName val="TD- Enero-Marzo"/>
      <sheetName val="Base de datos"/>
      <sheetName val="BI Tabla 2"/>
      <sheetName val="Tabla 1"/>
    </sheetNames>
    <sheetDataSet>
      <sheetData sheetId="0">
        <row r="12">
          <cell r="F12">
            <v>0.92239418371389292</v>
          </cell>
        </row>
        <row r="13">
          <cell r="F13">
            <v>3.2878651534574005E-2</v>
          </cell>
        </row>
        <row r="14">
          <cell r="F14">
            <v>1.7846903459018255E-2</v>
          </cell>
        </row>
        <row r="31">
          <cell r="E31" t="str">
            <v>Transferencias de capital recibidas</v>
          </cell>
          <cell r="F31">
            <v>0.96252839288372449</v>
          </cell>
        </row>
        <row r="32">
          <cell r="E32" t="str">
            <v>Recuperación de inversiones financieras realizadas con fines de política</v>
          </cell>
          <cell r="F32">
            <v>3.7471607116275514E-2</v>
          </cell>
        </row>
      </sheetData>
      <sheetData sheetId="1">
        <row r="29">
          <cell r="B29" t="str">
            <v>Impuestos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79DEE-7B3C-4692-973E-B5BD73AD9799}">
  <dimension ref="B2:O37"/>
  <sheetViews>
    <sheetView showGridLines="0" topLeftCell="A13" workbookViewId="0">
      <selection activeCell="D43" sqref="D43"/>
    </sheetView>
  </sheetViews>
  <sheetFormatPr baseColWidth="10" defaultColWidth="11.42578125" defaultRowHeight="15"/>
  <cols>
    <col min="3" max="3" width="3.28515625" customWidth="1"/>
    <col min="4" max="4" width="54.140625" bestFit="1" customWidth="1"/>
    <col min="5" max="5" width="22.42578125" bestFit="1" customWidth="1"/>
    <col min="6" max="6" width="10.5703125" bestFit="1" customWidth="1"/>
    <col min="7" max="7" width="7.28515625" customWidth="1"/>
  </cols>
  <sheetData>
    <row r="2" spans="2:15" s="34" customFormat="1" ht="15" customHeight="1">
      <c r="B2" s="538" t="s">
        <v>159</v>
      </c>
      <c r="C2" s="538"/>
      <c r="D2" s="538"/>
      <c r="E2" s="538"/>
      <c r="F2" s="538"/>
      <c r="G2" s="538"/>
      <c r="H2" s="134"/>
      <c r="I2" s="134"/>
      <c r="J2" s="134"/>
      <c r="K2" s="134"/>
      <c r="L2" s="134"/>
      <c r="M2" s="134"/>
      <c r="N2" s="134"/>
      <c r="O2" s="134"/>
    </row>
    <row r="3" spans="2:15" s="34" customFormat="1" ht="15" customHeight="1">
      <c r="B3" s="540" t="s">
        <v>160</v>
      </c>
      <c r="C3" s="540"/>
      <c r="D3" s="540"/>
      <c r="E3" s="540"/>
      <c r="F3" s="540"/>
      <c r="G3" s="537"/>
      <c r="H3" s="134"/>
      <c r="I3" s="134"/>
      <c r="J3" s="134"/>
      <c r="K3" s="134"/>
      <c r="L3" s="134"/>
      <c r="M3" s="134"/>
      <c r="N3" s="134"/>
      <c r="O3" s="134"/>
    </row>
    <row r="4" spans="2:15" s="34" customFormat="1" ht="15" customHeight="1">
      <c r="B4" s="539" t="s">
        <v>161</v>
      </c>
      <c r="C4" s="539"/>
      <c r="D4" s="539"/>
      <c r="E4" s="539"/>
      <c r="F4" s="539"/>
      <c r="G4" s="135"/>
      <c r="H4" s="135"/>
      <c r="I4" s="135"/>
      <c r="J4" s="135"/>
      <c r="K4" s="135"/>
      <c r="L4" s="135"/>
      <c r="M4" s="135"/>
      <c r="N4" s="135"/>
      <c r="O4" s="135"/>
    </row>
    <row r="7" spans="2:15">
      <c r="D7" s="541" t="s">
        <v>1034</v>
      </c>
      <c r="E7" s="541"/>
      <c r="F7" s="541"/>
      <c r="G7" s="541"/>
    </row>
    <row r="8" spans="2:15">
      <c r="D8" s="542" t="s">
        <v>234</v>
      </c>
      <c r="E8" s="542"/>
      <c r="F8" s="542"/>
      <c r="G8" s="542"/>
    </row>
    <row r="9" spans="2:15">
      <c r="D9" s="1"/>
      <c r="E9" s="1"/>
      <c r="F9" s="1"/>
      <c r="G9" s="1"/>
    </row>
    <row r="27" spans="4:6">
      <c r="D27" s="458" t="s">
        <v>1054</v>
      </c>
    </row>
    <row r="28" spans="4:6">
      <c r="D28" s="458" t="s">
        <v>183</v>
      </c>
    </row>
    <row r="32" spans="4:6">
      <c r="D32" s="543" t="s">
        <v>1036</v>
      </c>
      <c r="E32" s="543"/>
      <c r="F32" s="1"/>
    </row>
    <row r="33" spans="4:6">
      <c r="D33" s="2" t="s">
        <v>1037</v>
      </c>
      <c r="E33" s="7">
        <f>+'[96]Datos Gráfico 1'!F12</f>
        <v>0.92239418371389292</v>
      </c>
      <c r="F33" s="459"/>
    </row>
    <row r="34" spans="4:6">
      <c r="D34" s="2" t="s">
        <v>1038</v>
      </c>
      <c r="E34" s="7">
        <f>+'[96]Datos Gráfico 1'!F13</f>
        <v>3.2878651534574005E-2</v>
      </c>
      <c r="F34" s="459"/>
    </row>
    <row r="35" spans="4:6">
      <c r="D35" s="2" t="s">
        <v>1040</v>
      </c>
      <c r="E35" s="7">
        <f>+'[96]Datos Gráfico 1'!F14</f>
        <v>1.7846903459018255E-2</v>
      </c>
      <c r="F35" s="459"/>
    </row>
    <row r="36" spans="4:6">
      <c r="D36" s="2" t="s">
        <v>1042</v>
      </c>
      <c r="E36" s="7">
        <v>2.6880261292514848E-2</v>
      </c>
      <c r="F36" s="459"/>
    </row>
    <row r="37" spans="4:6" ht="15.75" thickBot="1">
      <c r="D37" s="460" t="s">
        <v>976</v>
      </c>
      <c r="E37" s="461">
        <v>1</v>
      </c>
      <c r="F37" s="459"/>
    </row>
  </sheetData>
  <mergeCells count="6">
    <mergeCell ref="D32:E32"/>
    <mergeCell ref="B2:G2"/>
    <mergeCell ref="B4:F4"/>
    <mergeCell ref="B3:F3"/>
    <mergeCell ref="D7:G7"/>
    <mergeCell ref="D8:G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19D95-4C16-44D0-83A3-4BF38DB08003}">
  <dimension ref="B1:O13"/>
  <sheetViews>
    <sheetView showGridLines="0" workbookViewId="0">
      <selection activeCell="B2" sqref="B2:M2"/>
    </sheetView>
  </sheetViews>
  <sheetFormatPr baseColWidth="10" defaultRowHeight="15"/>
  <cols>
    <col min="2" max="2" width="35.42578125" bestFit="1" customWidth="1"/>
  </cols>
  <sheetData>
    <row r="1" spans="2:15" s="34" customFormat="1" ht="15" customHeight="1">
      <c r="B1" s="539" t="s">
        <v>159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134"/>
      <c r="N1" s="134"/>
      <c r="O1" s="134"/>
    </row>
    <row r="2" spans="2:15" s="34" customFormat="1" ht="15" customHeight="1">
      <c r="B2" s="544" t="s">
        <v>160</v>
      </c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134"/>
      <c r="O2" s="134"/>
    </row>
    <row r="3" spans="2:15" s="34" customFormat="1" ht="15" customHeight="1">
      <c r="B3" s="539" t="s">
        <v>161</v>
      </c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135"/>
      <c r="N3" s="135"/>
      <c r="O3" s="135"/>
    </row>
    <row r="6" spans="2:15">
      <c r="D6" s="548" t="s">
        <v>1055</v>
      </c>
      <c r="E6" s="548"/>
      <c r="F6" s="548"/>
      <c r="G6" s="548"/>
      <c r="H6" s="548"/>
      <c r="I6" s="548"/>
      <c r="J6" s="548"/>
      <c r="K6" s="548"/>
      <c r="L6" s="548"/>
    </row>
    <row r="8" spans="2:15">
      <c r="B8" s="468" t="s">
        <v>352</v>
      </c>
      <c r="C8" s="469">
        <v>0.16192795048936873</v>
      </c>
    </row>
    <row r="9" spans="2:15">
      <c r="B9" s="468" t="s">
        <v>353</v>
      </c>
      <c r="C9" s="469">
        <v>0.11920488596775708</v>
      </c>
    </row>
    <row r="10" spans="2:15">
      <c r="B10" s="468" t="s">
        <v>354</v>
      </c>
      <c r="C10" s="469">
        <v>0.02</v>
      </c>
    </row>
    <row r="11" spans="2:15">
      <c r="B11" s="468" t="s">
        <v>355</v>
      </c>
      <c r="C11" s="469">
        <v>0.45042893063994055</v>
      </c>
    </row>
    <row r="12" spans="2:15">
      <c r="B12" s="468" t="s">
        <v>356</v>
      </c>
      <c r="C12" s="469">
        <v>0.26383924199511033</v>
      </c>
    </row>
    <row r="13" spans="2:15">
      <c r="B13" s="325" t="s">
        <v>357</v>
      </c>
      <c r="C13" s="326">
        <v>1</v>
      </c>
    </row>
  </sheetData>
  <mergeCells count="4">
    <mergeCell ref="B1:L1"/>
    <mergeCell ref="B2:M2"/>
    <mergeCell ref="D6:L6"/>
    <mergeCell ref="B3:L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18D6C-BA3C-4AFB-AB08-D58267BF1EA6}">
  <dimension ref="C1:P41"/>
  <sheetViews>
    <sheetView showGridLines="0" workbookViewId="0">
      <selection activeCell="D38" sqref="D38"/>
    </sheetView>
  </sheetViews>
  <sheetFormatPr baseColWidth="10" defaultRowHeight="15"/>
  <cols>
    <col min="1" max="3" width="11.42578125" style="1"/>
    <col min="4" max="4" width="58.5703125" style="1" bestFit="1" customWidth="1"/>
    <col min="5" max="5" width="13" style="1" customWidth="1"/>
    <col min="6" max="6" width="18.42578125" style="1" customWidth="1"/>
    <col min="7" max="7" width="19.28515625" style="1" customWidth="1"/>
    <col min="8" max="9" width="13.140625" style="1" bestFit="1" customWidth="1"/>
    <col min="10" max="10" width="11.7109375" style="1" bestFit="1" customWidth="1"/>
    <col min="11" max="11" width="8.28515625" style="1" customWidth="1"/>
    <col min="12" max="12" width="13.140625" style="1" customWidth="1"/>
    <col min="13" max="13" width="11.42578125" style="1"/>
    <col min="14" max="14" width="26.28515625" style="1" customWidth="1"/>
    <col min="15" max="15" width="14" style="1" customWidth="1"/>
    <col min="16" max="16384" width="11.42578125" style="1"/>
  </cols>
  <sheetData>
    <row r="1" spans="3:16" s="34" customFormat="1" ht="15" customHeight="1">
      <c r="C1" s="540" t="s">
        <v>159</v>
      </c>
      <c r="D1" s="540"/>
      <c r="E1" s="540"/>
      <c r="F1" s="540"/>
      <c r="G1" s="540"/>
      <c r="H1" s="540"/>
      <c r="I1" s="540"/>
      <c r="J1" s="540"/>
      <c r="K1" s="540"/>
      <c r="L1" s="540"/>
      <c r="M1" s="135"/>
      <c r="N1" s="134"/>
      <c r="O1" s="134"/>
      <c r="P1" s="134"/>
    </row>
    <row r="2" spans="3:16" s="34" customFormat="1" ht="15" customHeight="1">
      <c r="C2" s="544" t="s">
        <v>160</v>
      </c>
      <c r="D2" s="544"/>
      <c r="E2" s="544"/>
      <c r="F2" s="544"/>
      <c r="G2" s="544"/>
      <c r="H2" s="544"/>
      <c r="I2" s="544"/>
      <c r="J2" s="544"/>
      <c r="K2" s="544"/>
      <c r="L2" s="544"/>
      <c r="M2" s="134"/>
      <c r="N2" s="134"/>
      <c r="O2" s="134"/>
      <c r="P2" s="134"/>
    </row>
    <row r="3" spans="3:16" s="34" customFormat="1" ht="15" customHeight="1">
      <c r="C3" s="539" t="s">
        <v>161</v>
      </c>
      <c r="D3" s="539"/>
      <c r="E3" s="539"/>
      <c r="F3" s="539"/>
      <c r="G3" s="539"/>
      <c r="H3" s="539"/>
      <c r="I3" s="539"/>
      <c r="J3" s="539"/>
      <c r="K3" s="539"/>
      <c r="L3" s="539"/>
      <c r="M3" s="135"/>
      <c r="N3" s="135"/>
      <c r="O3" s="135"/>
      <c r="P3" s="135"/>
    </row>
    <row r="5" spans="3:16" ht="19.5" thickBot="1">
      <c r="D5" s="565" t="s">
        <v>1077</v>
      </c>
      <c r="E5" s="565"/>
      <c r="F5" s="565"/>
      <c r="G5" s="565"/>
      <c r="H5" s="565"/>
      <c r="I5" s="565"/>
      <c r="J5" s="565"/>
      <c r="K5" s="565"/>
      <c r="L5" s="565"/>
      <c r="M5" s="327"/>
      <c r="N5" s="327"/>
    </row>
    <row r="6" spans="3:16" ht="16.5" thickBot="1">
      <c r="D6" s="566" t="s">
        <v>1062</v>
      </c>
      <c r="E6" s="566"/>
      <c r="F6" s="566"/>
      <c r="G6" s="566"/>
      <c r="H6" s="566"/>
      <c r="I6" s="566"/>
      <c r="J6" s="566"/>
      <c r="K6" s="566"/>
      <c r="L6" s="566"/>
      <c r="M6" s="328"/>
      <c r="N6" s="272" t="s">
        <v>238</v>
      </c>
      <c r="O6" s="273">
        <v>6143649538424.999</v>
      </c>
    </row>
    <row r="7" spans="3:16" ht="15.75" customHeight="1" thickBot="1">
      <c r="D7" s="581" t="s">
        <v>0</v>
      </c>
      <c r="E7" s="263">
        <v>2021</v>
      </c>
      <c r="F7" s="584">
        <v>2022</v>
      </c>
      <c r="G7" s="585"/>
      <c r="H7" s="585"/>
      <c r="I7" s="586"/>
      <c r="J7" s="587" t="s">
        <v>207</v>
      </c>
      <c r="K7" s="588"/>
      <c r="L7" s="579" t="s">
        <v>178</v>
      </c>
    </row>
    <row r="8" spans="3:16" ht="26.25" customHeight="1" thickBot="1">
      <c r="D8" s="582"/>
      <c r="E8" s="579" t="s">
        <v>70</v>
      </c>
      <c r="F8" s="579" t="s">
        <v>71</v>
      </c>
      <c r="G8" s="579" t="s">
        <v>72</v>
      </c>
      <c r="H8" s="579" t="s">
        <v>70</v>
      </c>
      <c r="I8" s="579" t="s">
        <v>73</v>
      </c>
      <c r="J8" s="589"/>
      <c r="K8" s="590"/>
      <c r="L8" s="591"/>
    </row>
    <row r="9" spans="3:16" ht="15.75" thickBot="1">
      <c r="D9" s="582"/>
      <c r="E9" s="580"/>
      <c r="F9" s="580"/>
      <c r="G9" s="580"/>
      <c r="H9" s="580"/>
      <c r="I9" s="580"/>
      <c r="J9" s="179" t="s">
        <v>76</v>
      </c>
      <c r="K9" s="179" t="s">
        <v>77</v>
      </c>
      <c r="L9" s="580"/>
    </row>
    <row r="10" spans="3:16" ht="15.75" thickBot="1">
      <c r="D10" s="583"/>
      <c r="E10" s="180">
        <v>1</v>
      </c>
      <c r="F10" s="180">
        <v>2</v>
      </c>
      <c r="G10" s="180">
        <v>3</v>
      </c>
      <c r="H10" s="180">
        <v>4</v>
      </c>
      <c r="I10" s="180">
        <v>5</v>
      </c>
      <c r="J10" s="180" t="s">
        <v>358</v>
      </c>
      <c r="K10" s="180" t="s">
        <v>208</v>
      </c>
      <c r="L10" s="180" t="s">
        <v>209</v>
      </c>
    </row>
    <row r="11" spans="3:16">
      <c r="D11" s="130" t="s">
        <v>45</v>
      </c>
      <c r="E11" s="329">
        <v>31604530041.020004</v>
      </c>
      <c r="F11" s="329">
        <v>188916584102</v>
      </c>
      <c r="G11" s="329">
        <v>43245727764.279991</v>
      </c>
      <c r="H11" s="329">
        <v>37277726996.59993</v>
      </c>
      <c r="I11" s="329">
        <v>33756308214.279968</v>
      </c>
      <c r="J11" s="329">
        <f>H11-E11</f>
        <v>5673196955.5799255</v>
      </c>
      <c r="K11" s="330">
        <f>J11/E11</f>
        <v>0.17950581604018778</v>
      </c>
      <c r="L11" s="330">
        <f>H11/$O$6</f>
        <v>6.0676844867939093E-3</v>
      </c>
      <c r="M11" s="7"/>
    </row>
    <row r="12" spans="3:16">
      <c r="D12" s="2" t="s">
        <v>46</v>
      </c>
      <c r="E12" s="275">
        <v>14627461243.990004</v>
      </c>
      <c r="F12" s="275">
        <v>87353342327</v>
      </c>
      <c r="G12" s="275">
        <v>18771036342.47998</v>
      </c>
      <c r="H12" s="275">
        <v>17260605110.629944</v>
      </c>
      <c r="I12" s="275">
        <v>14658219992.529984</v>
      </c>
      <c r="J12" s="275">
        <f t="shared" ref="J12:J37" si="0">H12-E12</f>
        <v>2633143866.6399403</v>
      </c>
      <c r="K12" s="276">
        <f t="shared" ref="K12:K37" si="1">J12/E12</f>
        <v>0.18001373052496189</v>
      </c>
      <c r="L12" s="276">
        <f t="shared" ref="L12:L37" si="2">H12/$O$6</f>
        <v>2.80950353738031E-3</v>
      </c>
      <c r="M12" s="7"/>
    </row>
    <row r="13" spans="3:16">
      <c r="D13" s="2" t="s">
        <v>47</v>
      </c>
      <c r="E13" s="275">
        <v>1654669166.8199999</v>
      </c>
      <c r="F13" s="275">
        <v>9714106813</v>
      </c>
      <c r="G13" s="275">
        <v>3320161468.2700028</v>
      </c>
      <c r="H13" s="275">
        <v>1988418756.8000019</v>
      </c>
      <c r="I13" s="275">
        <v>1943227317.7700024</v>
      </c>
      <c r="J13" s="275">
        <f t="shared" si="0"/>
        <v>333749589.98000193</v>
      </c>
      <c r="K13" s="276">
        <f t="shared" si="1"/>
        <v>0.20170170368340964</v>
      </c>
      <c r="L13" s="276">
        <f t="shared" si="2"/>
        <v>3.236543270190763E-4</v>
      </c>
      <c r="M13" s="7"/>
      <c r="P13" s="331"/>
    </row>
    <row r="14" spans="3:16">
      <c r="D14" s="2" t="s">
        <v>48</v>
      </c>
      <c r="E14" s="275">
        <v>5792448433.6699991</v>
      </c>
      <c r="F14" s="275">
        <v>44340533020</v>
      </c>
      <c r="G14" s="275">
        <v>10041753591.930006</v>
      </c>
      <c r="H14" s="275">
        <v>7212477818.6799955</v>
      </c>
      <c r="I14" s="275">
        <v>6778119572.5599995</v>
      </c>
      <c r="J14" s="275">
        <f t="shared" si="0"/>
        <v>1420029385.0099964</v>
      </c>
      <c r="K14" s="276">
        <f t="shared" si="1"/>
        <v>0.24515183885897615</v>
      </c>
      <c r="L14" s="276">
        <f t="shared" si="2"/>
        <v>1.1739728598726359E-3</v>
      </c>
      <c r="M14" s="7"/>
      <c r="P14" s="331"/>
    </row>
    <row r="15" spans="3:16">
      <c r="D15" s="2" t="s">
        <v>49</v>
      </c>
      <c r="E15" s="275">
        <v>9529951196.5400009</v>
      </c>
      <c r="F15" s="275">
        <v>47508601942</v>
      </c>
      <c r="G15" s="275">
        <v>11112776361.599998</v>
      </c>
      <c r="H15" s="275">
        <v>10816225310.48999</v>
      </c>
      <c r="I15" s="275">
        <v>10376741331.419983</v>
      </c>
      <c r="J15" s="275">
        <f t="shared" si="0"/>
        <v>1286274113.9499893</v>
      </c>
      <c r="K15" s="276">
        <f t="shared" si="1"/>
        <v>0.13497174197670514</v>
      </c>
      <c r="L15" s="276">
        <f t="shared" si="2"/>
        <v>1.7605537625218876E-3</v>
      </c>
      <c r="M15" s="7"/>
      <c r="P15" s="331"/>
    </row>
    <row r="16" spans="3:16">
      <c r="D16" s="130" t="s">
        <v>50</v>
      </c>
      <c r="E16" s="329">
        <v>17538059963.009998</v>
      </c>
      <c r="F16" s="329">
        <v>144585445028</v>
      </c>
      <c r="G16" s="329">
        <v>29316996570.550003</v>
      </c>
      <c r="H16" s="329">
        <v>27442372872.240002</v>
      </c>
      <c r="I16" s="329">
        <v>25647243811.18</v>
      </c>
      <c r="J16" s="329">
        <f t="shared" si="0"/>
        <v>9904312909.2300034</v>
      </c>
      <c r="K16" s="330">
        <f t="shared" si="1"/>
        <v>0.56473252629535198</v>
      </c>
      <c r="L16" s="330">
        <f t="shared" si="2"/>
        <v>4.4667868342104676E-3</v>
      </c>
      <c r="M16" s="7"/>
      <c r="P16" s="331"/>
    </row>
    <row r="17" spans="4:16">
      <c r="D17" s="2" t="s">
        <v>51</v>
      </c>
      <c r="E17" s="275">
        <v>1418927119.1199994</v>
      </c>
      <c r="F17" s="275">
        <v>8231499644</v>
      </c>
      <c r="G17" s="275">
        <v>1872173833.3300018</v>
      </c>
      <c r="H17" s="275">
        <v>1706217882.0500016</v>
      </c>
      <c r="I17" s="275">
        <v>1555076800.5400016</v>
      </c>
      <c r="J17" s="275">
        <f t="shared" si="0"/>
        <v>287290762.93000221</v>
      </c>
      <c r="K17" s="276">
        <f t="shared" si="1"/>
        <v>0.20247041518818548</v>
      </c>
      <c r="L17" s="276">
        <f t="shared" si="2"/>
        <v>2.7772057494142348E-4</v>
      </c>
      <c r="M17" s="7"/>
      <c r="P17" s="331"/>
    </row>
    <row r="18" spans="4:16">
      <c r="D18" s="2" t="s">
        <v>52</v>
      </c>
      <c r="E18" s="275">
        <v>2707495457.190001</v>
      </c>
      <c r="F18" s="275">
        <v>15254708693</v>
      </c>
      <c r="G18" s="275">
        <v>4519499132.5500031</v>
      </c>
      <c r="H18" s="275">
        <v>3595515281.54</v>
      </c>
      <c r="I18" s="275">
        <v>3515454798.7099986</v>
      </c>
      <c r="J18" s="275">
        <f t="shared" si="0"/>
        <v>888019824.34999895</v>
      </c>
      <c r="K18" s="276">
        <f t="shared" si="1"/>
        <v>0.32798571166270341</v>
      </c>
      <c r="L18" s="276">
        <f t="shared" si="2"/>
        <v>5.8524094824291605E-4</v>
      </c>
      <c r="M18" s="7"/>
      <c r="P18" s="332"/>
    </row>
    <row r="19" spans="4:16">
      <c r="D19" s="2" t="s">
        <v>53</v>
      </c>
      <c r="E19" s="275">
        <v>717161613.55999994</v>
      </c>
      <c r="F19" s="275">
        <v>6356972381</v>
      </c>
      <c r="G19" s="275">
        <v>1479240279.1600001</v>
      </c>
      <c r="H19" s="275">
        <v>1476156829.95</v>
      </c>
      <c r="I19" s="275">
        <v>1475434847.9000001</v>
      </c>
      <c r="J19" s="275">
        <f t="shared" si="0"/>
        <v>758995216.3900001</v>
      </c>
      <c r="K19" s="276">
        <f t="shared" si="1"/>
        <v>1.0583321834841908</v>
      </c>
      <c r="L19" s="276">
        <f t="shared" si="2"/>
        <v>2.402736062201281E-4</v>
      </c>
      <c r="M19" s="7"/>
    </row>
    <row r="20" spans="4:16">
      <c r="D20" s="2" t="s">
        <v>54</v>
      </c>
      <c r="E20" s="275">
        <v>8473534158.2800007</v>
      </c>
      <c r="F20" s="275">
        <v>56531139604</v>
      </c>
      <c r="G20" s="275">
        <v>13994490442.91</v>
      </c>
      <c r="H20" s="275">
        <v>13912998601.5</v>
      </c>
      <c r="I20" s="275">
        <v>13824376574.790001</v>
      </c>
      <c r="J20" s="275">
        <f t="shared" si="0"/>
        <v>5439464443.2199993</v>
      </c>
      <c r="K20" s="276">
        <f t="shared" si="1"/>
        <v>0.64193574270362397</v>
      </c>
      <c r="L20" s="276">
        <f t="shared" si="2"/>
        <v>2.2646146259616838E-3</v>
      </c>
      <c r="M20" s="7"/>
    </row>
    <row r="21" spans="4:16">
      <c r="D21" s="2" t="s">
        <v>359</v>
      </c>
      <c r="E21" s="275">
        <v>38852777.960000001</v>
      </c>
      <c r="F21" s="275">
        <v>414770440</v>
      </c>
      <c r="G21" s="275">
        <v>70857876.11999999</v>
      </c>
      <c r="H21" s="275">
        <v>61942192.679999992</v>
      </c>
      <c r="I21" s="275">
        <v>48129083.780000001</v>
      </c>
      <c r="J21" s="275">
        <f t="shared" si="0"/>
        <v>23089414.719999991</v>
      </c>
      <c r="K21" s="276">
        <f t="shared" si="1"/>
        <v>0.59427963539109552</v>
      </c>
      <c r="L21" s="276">
        <f t="shared" si="2"/>
        <v>1.0082312197755936E-5</v>
      </c>
      <c r="M21" s="7"/>
    </row>
    <row r="22" spans="4:16">
      <c r="D22" s="2" t="s">
        <v>55</v>
      </c>
      <c r="E22" s="275">
        <v>3226981398.1200004</v>
      </c>
      <c r="F22" s="275">
        <v>46645017340</v>
      </c>
      <c r="G22" s="275">
        <v>6297698419.4000006</v>
      </c>
      <c r="H22" s="275">
        <v>5693240663.1800003</v>
      </c>
      <c r="I22" s="275">
        <v>4271334663.4799981</v>
      </c>
      <c r="J22" s="275">
        <f t="shared" si="0"/>
        <v>2466259265.0599999</v>
      </c>
      <c r="K22" s="276">
        <f t="shared" si="1"/>
        <v>0.76426200240782682</v>
      </c>
      <c r="L22" s="276">
        <f t="shared" si="2"/>
        <v>9.2668708193266067E-4</v>
      </c>
      <c r="M22" s="7"/>
    </row>
    <row r="23" spans="4:16">
      <c r="D23" s="2" t="s">
        <v>56</v>
      </c>
      <c r="E23" s="275">
        <v>176849190.79000002</v>
      </c>
      <c r="F23" s="275">
        <v>4526094965</v>
      </c>
      <c r="G23" s="275">
        <v>438925169.79999983</v>
      </c>
      <c r="H23" s="275">
        <v>437343528.13999987</v>
      </c>
      <c r="I23" s="275">
        <v>435894280.76999992</v>
      </c>
      <c r="J23" s="275">
        <f t="shared" si="0"/>
        <v>260494337.34999985</v>
      </c>
      <c r="K23" s="276">
        <f t="shared" si="1"/>
        <v>1.4729744376344047</v>
      </c>
      <c r="L23" s="276">
        <f t="shared" si="2"/>
        <v>7.1186275422233528E-5</v>
      </c>
      <c r="M23" s="7"/>
    </row>
    <row r="24" spans="4:16">
      <c r="D24" s="2" t="s">
        <v>57</v>
      </c>
      <c r="E24" s="275">
        <v>45027311.009999998</v>
      </c>
      <c r="F24" s="275">
        <v>149703020</v>
      </c>
      <c r="G24" s="275">
        <v>37425755</v>
      </c>
      <c r="H24" s="275">
        <v>37425755</v>
      </c>
      <c r="I24" s="275">
        <v>37425755</v>
      </c>
      <c r="J24" s="275">
        <f t="shared" si="0"/>
        <v>-7601556.0099999979</v>
      </c>
      <c r="K24" s="276">
        <f t="shared" si="1"/>
        <v>-0.16882100750612863</v>
      </c>
      <c r="L24" s="276">
        <f t="shared" si="2"/>
        <v>6.0917789606850783E-6</v>
      </c>
      <c r="M24" s="7"/>
    </row>
    <row r="25" spans="4:16">
      <c r="D25" s="2" t="s">
        <v>58</v>
      </c>
      <c r="E25" s="275">
        <v>733230936.98000026</v>
      </c>
      <c r="F25" s="275">
        <v>6475538941</v>
      </c>
      <c r="G25" s="275">
        <v>606685662.27999985</v>
      </c>
      <c r="H25" s="275">
        <v>521532138.19999999</v>
      </c>
      <c r="I25" s="275">
        <v>484117006.21000004</v>
      </c>
      <c r="J25" s="275">
        <f t="shared" si="0"/>
        <v>-211698798.78000027</v>
      </c>
      <c r="K25" s="276">
        <f t="shared" si="1"/>
        <v>-0.28872049459879051</v>
      </c>
      <c r="L25" s="276">
        <f t="shared" si="2"/>
        <v>8.4889630330980967E-5</v>
      </c>
      <c r="M25" s="7"/>
    </row>
    <row r="26" spans="4:16">
      <c r="D26" s="130" t="s">
        <v>59</v>
      </c>
      <c r="E26" s="329">
        <v>637392838.80000019</v>
      </c>
      <c r="F26" s="329">
        <v>8574241611</v>
      </c>
      <c r="G26" s="329">
        <v>1203791940.0199993</v>
      </c>
      <c r="H26" s="329">
        <v>1058742033.1300004</v>
      </c>
      <c r="I26" s="329">
        <v>978239985.97000051</v>
      </c>
      <c r="J26" s="329">
        <f t="shared" si="0"/>
        <v>421349194.33000016</v>
      </c>
      <c r="K26" s="330">
        <f t="shared" si="1"/>
        <v>0.66105103270890408</v>
      </c>
      <c r="L26" s="330">
        <f t="shared" si="2"/>
        <v>1.723311244412913E-4</v>
      </c>
      <c r="M26" s="7"/>
    </row>
    <row r="27" spans="4:16">
      <c r="D27" s="2" t="s">
        <v>60</v>
      </c>
      <c r="E27" s="275">
        <v>251584007.63000005</v>
      </c>
      <c r="F27" s="275">
        <v>2974547781</v>
      </c>
      <c r="G27" s="275">
        <v>435494293.67000008</v>
      </c>
      <c r="H27" s="275">
        <v>406669772.82999992</v>
      </c>
      <c r="I27" s="275">
        <v>379529277.04999989</v>
      </c>
      <c r="J27" s="275">
        <f t="shared" si="0"/>
        <v>155085765.19999987</v>
      </c>
      <c r="K27" s="276">
        <f t="shared" si="1"/>
        <v>0.6164372952834174</v>
      </c>
      <c r="L27" s="276">
        <f t="shared" si="2"/>
        <v>6.619351743398026E-5</v>
      </c>
      <c r="M27" s="7"/>
    </row>
    <row r="28" spans="4:16">
      <c r="D28" s="2" t="s">
        <v>61</v>
      </c>
      <c r="E28" s="275">
        <v>385808831.17000008</v>
      </c>
      <c r="F28" s="275">
        <v>5599693830</v>
      </c>
      <c r="G28" s="275">
        <v>768297646.34999919</v>
      </c>
      <c r="H28" s="275">
        <v>652072260.30000043</v>
      </c>
      <c r="I28" s="275">
        <v>598710708.92000055</v>
      </c>
      <c r="J28" s="275">
        <f t="shared" si="0"/>
        <v>266263429.13000035</v>
      </c>
      <c r="K28" s="276">
        <f t="shared" si="1"/>
        <v>0.69014342756886227</v>
      </c>
      <c r="L28" s="276">
        <f t="shared" si="2"/>
        <v>1.0613760700731104E-4</v>
      </c>
      <c r="M28" s="7"/>
    </row>
    <row r="29" spans="4:16">
      <c r="D29" s="130" t="s">
        <v>62</v>
      </c>
      <c r="E29" s="329">
        <v>98650695145.860016</v>
      </c>
      <c r="F29" s="329">
        <v>487165387712</v>
      </c>
      <c r="G29" s="329">
        <v>214743263334.33014</v>
      </c>
      <c r="H29" s="329">
        <v>103694060580.78003</v>
      </c>
      <c r="I29" s="329">
        <v>95497442439.029938</v>
      </c>
      <c r="J29" s="329">
        <f t="shared" si="0"/>
        <v>5043365434.9200134</v>
      </c>
      <c r="K29" s="330">
        <f t="shared" si="1"/>
        <v>5.1123465754226508E-2</v>
      </c>
      <c r="L29" s="330">
        <f t="shared" si="2"/>
        <v>1.6878251262907047E-2</v>
      </c>
      <c r="M29" s="7"/>
    </row>
    <row r="30" spans="4:16">
      <c r="D30" s="2" t="s">
        <v>63</v>
      </c>
      <c r="E30" s="275">
        <v>2744584690.7200003</v>
      </c>
      <c r="F30" s="275">
        <v>27273500172</v>
      </c>
      <c r="G30" s="275">
        <v>5392865424.000001</v>
      </c>
      <c r="H30" s="275">
        <v>4953464061.8799992</v>
      </c>
      <c r="I30" s="275">
        <v>4498968041.1999989</v>
      </c>
      <c r="J30" s="275">
        <f t="shared" si="0"/>
        <v>2208879371.1599989</v>
      </c>
      <c r="K30" s="276">
        <f t="shared" si="1"/>
        <v>0.8048137041019976</v>
      </c>
      <c r="L30" s="276">
        <f t="shared" si="2"/>
        <v>8.0627386554179669E-4</v>
      </c>
      <c r="M30" s="7"/>
      <c r="N30" s="2"/>
      <c r="O30" s="7"/>
    </row>
    <row r="31" spans="4:16">
      <c r="D31" s="2" t="s">
        <v>64</v>
      </c>
      <c r="E31" s="275">
        <v>25992686571.420006</v>
      </c>
      <c r="F31" s="275">
        <v>108748061445</v>
      </c>
      <c r="G31" s="275">
        <v>26093744862.390007</v>
      </c>
      <c r="H31" s="275">
        <v>24217775498.770008</v>
      </c>
      <c r="I31" s="275">
        <v>21950149254.040001</v>
      </c>
      <c r="J31" s="275">
        <f t="shared" si="0"/>
        <v>-1774911072.6499977</v>
      </c>
      <c r="K31" s="276">
        <f t="shared" si="1"/>
        <v>-6.8285018086648386E-2</v>
      </c>
      <c r="L31" s="276">
        <f t="shared" si="2"/>
        <v>3.9419200830551502E-3</v>
      </c>
      <c r="M31" s="7"/>
      <c r="N31" s="2"/>
      <c r="O31" s="7"/>
    </row>
    <row r="32" spans="4:16">
      <c r="D32" s="2" t="s">
        <v>65</v>
      </c>
      <c r="E32" s="275">
        <v>1079575566.5600002</v>
      </c>
      <c r="F32" s="275">
        <v>6944924760</v>
      </c>
      <c r="G32" s="275">
        <v>1570922911.9700017</v>
      </c>
      <c r="H32" s="275">
        <v>1514971206.2300017</v>
      </c>
      <c r="I32" s="275">
        <v>1338431227.0600019</v>
      </c>
      <c r="J32" s="275">
        <f t="shared" si="0"/>
        <v>435395639.67000151</v>
      </c>
      <c r="K32" s="276">
        <f t="shared" si="1"/>
        <v>0.40330260628013509</v>
      </c>
      <c r="L32" s="276">
        <f t="shared" si="2"/>
        <v>2.4659141065171879E-4</v>
      </c>
      <c r="M32" s="7"/>
      <c r="N32" s="2"/>
      <c r="O32" s="7"/>
    </row>
    <row r="33" spans="4:15">
      <c r="D33" s="2" t="s">
        <v>66</v>
      </c>
      <c r="E33" s="275">
        <v>40159250710.679993</v>
      </c>
      <c r="F33" s="275">
        <v>234833067988</v>
      </c>
      <c r="G33" s="275">
        <v>134445924726.06013</v>
      </c>
      <c r="H33" s="275">
        <v>48335816197.250015</v>
      </c>
      <c r="I33" s="275">
        <v>43525261842.479919</v>
      </c>
      <c r="J33" s="275">
        <f t="shared" si="0"/>
        <v>8176565486.5700226</v>
      </c>
      <c r="K33" s="276">
        <f t="shared" si="1"/>
        <v>0.20360353696528352</v>
      </c>
      <c r="L33" s="276">
        <f t="shared" si="2"/>
        <v>7.8676063624621238E-3</v>
      </c>
      <c r="M33" s="7"/>
      <c r="N33" s="2"/>
      <c r="O33" s="7"/>
    </row>
    <row r="34" spans="4:15">
      <c r="D34" s="2" t="s">
        <v>67</v>
      </c>
      <c r="E34" s="275">
        <v>28674597606.480011</v>
      </c>
      <c r="F34" s="275">
        <v>109365833347</v>
      </c>
      <c r="G34" s="275">
        <v>47239805409.910004</v>
      </c>
      <c r="H34" s="275">
        <v>24672033616.649998</v>
      </c>
      <c r="I34" s="275">
        <v>24184632074.250008</v>
      </c>
      <c r="J34" s="275">
        <f t="shared" si="0"/>
        <v>-4002563989.8300133</v>
      </c>
      <c r="K34" s="276">
        <f t="shared" si="1"/>
        <v>-0.13958570734835687</v>
      </c>
      <c r="L34" s="276">
        <f t="shared" si="2"/>
        <v>4.0158595411962546E-3</v>
      </c>
      <c r="M34" s="7"/>
      <c r="N34" s="2"/>
      <c r="O34" s="7"/>
    </row>
    <row r="35" spans="4:15">
      <c r="D35" s="130" t="s">
        <v>68</v>
      </c>
      <c r="E35" s="329">
        <v>34719974412.239998</v>
      </c>
      <c r="F35" s="329">
        <v>217039052885</v>
      </c>
      <c r="G35" s="329">
        <v>60738912168.980003</v>
      </c>
      <c r="H35" s="329">
        <v>60738910140.959999</v>
      </c>
      <c r="I35" s="329">
        <v>46134724436.509987</v>
      </c>
      <c r="J35" s="329">
        <f t="shared" si="0"/>
        <v>26018935728.720001</v>
      </c>
      <c r="K35" s="330">
        <f t="shared" si="1"/>
        <v>0.749393862443269</v>
      </c>
      <c r="L35" s="330">
        <f t="shared" si="2"/>
        <v>9.8864542583480715E-3</v>
      </c>
      <c r="M35" s="7"/>
    </row>
    <row r="36" spans="4:15">
      <c r="D36" s="333" t="s">
        <v>69</v>
      </c>
      <c r="E36" s="275">
        <v>34719974412.239998</v>
      </c>
      <c r="F36" s="275">
        <v>217039052885</v>
      </c>
      <c r="G36" s="275">
        <v>60738912168.980003</v>
      </c>
      <c r="H36" s="275">
        <v>60738910140.959999</v>
      </c>
      <c r="I36" s="275">
        <v>46134724436.509987</v>
      </c>
      <c r="J36" s="275">
        <f t="shared" si="0"/>
        <v>26018935728.720001</v>
      </c>
      <c r="K36" s="276">
        <f t="shared" si="1"/>
        <v>0.749393862443269</v>
      </c>
      <c r="L36" s="276">
        <f t="shared" si="2"/>
        <v>9.8864542583480715E-3</v>
      </c>
      <c r="M36" s="7"/>
    </row>
    <row r="37" spans="4:15">
      <c r="D37" s="334" t="s">
        <v>250</v>
      </c>
      <c r="E37" s="335">
        <v>183150652400.92996</v>
      </c>
      <c r="F37" s="335">
        <v>1046280711338</v>
      </c>
      <c r="G37" s="335">
        <v>349248691778.16016</v>
      </c>
      <c r="H37" s="335">
        <v>230211812623.70993</v>
      </c>
      <c r="I37" s="335">
        <v>202013958886.96985</v>
      </c>
      <c r="J37" s="335">
        <f t="shared" si="0"/>
        <v>47061160222.779968</v>
      </c>
      <c r="K37" s="336">
        <f t="shared" si="1"/>
        <v>0.25695327647405647</v>
      </c>
      <c r="L37" s="336">
        <f t="shared" si="2"/>
        <v>3.7471507966700783E-2</v>
      </c>
      <c r="M37" s="7"/>
    </row>
    <row r="38" spans="4:15">
      <c r="D38" s="8" t="s">
        <v>293</v>
      </c>
    </row>
    <row r="39" spans="4:15">
      <c r="D39" s="8" t="s">
        <v>1067</v>
      </c>
    </row>
    <row r="40" spans="4:15">
      <c r="D40" s="8" t="s">
        <v>1069</v>
      </c>
    </row>
    <row r="41" spans="4:15">
      <c r="D41" s="8" t="s">
        <v>254</v>
      </c>
    </row>
  </sheetData>
  <mergeCells count="14">
    <mergeCell ref="C1:L1"/>
    <mergeCell ref="I8:I9"/>
    <mergeCell ref="C3:L3"/>
    <mergeCell ref="C2:L2"/>
    <mergeCell ref="D5:L5"/>
    <mergeCell ref="D6:L6"/>
    <mergeCell ref="D7:D10"/>
    <mergeCell ref="F7:I7"/>
    <mergeCell ref="J7:K8"/>
    <mergeCell ref="L7:L9"/>
    <mergeCell ref="E8:E9"/>
    <mergeCell ref="F8:F9"/>
    <mergeCell ref="G8:G9"/>
    <mergeCell ref="H8:H9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32C42-DBE2-4ACF-B3DB-5489D8953B8C}">
  <sheetPr codeName="Hoja37"/>
  <dimension ref="A1:O29"/>
  <sheetViews>
    <sheetView showGridLines="0" topLeftCell="A13" workbookViewId="0">
      <selection activeCell="B28" sqref="B28"/>
    </sheetView>
  </sheetViews>
  <sheetFormatPr baseColWidth="10" defaultColWidth="11.42578125" defaultRowHeight="15"/>
  <cols>
    <col min="1" max="1" width="11.42578125" style="153"/>
    <col min="2" max="3" width="29.42578125" style="153" customWidth="1"/>
    <col min="4" max="4" width="30.42578125" style="153" bestFit="1" customWidth="1"/>
    <col min="5" max="6" width="17.85546875" style="153" bestFit="1" customWidth="1"/>
    <col min="7" max="7" width="28.85546875" style="153" customWidth="1"/>
    <col min="8" max="8" width="30.42578125" style="153" bestFit="1" customWidth="1"/>
    <col min="9" max="9" width="11.42578125" style="153"/>
    <col min="10" max="10" width="18.42578125" style="153" bestFit="1" customWidth="1"/>
    <col min="11" max="16384" width="11.42578125" style="153"/>
  </cols>
  <sheetData>
    <row r="1" spans="1:15" s="34" customFormat="1" ht="15" customHeight="1">
      <c r="A1" s="544" t="s">
        <v>159</v>
      </c>
      <c r="B1" s="544"/>
      <c r="C1" s="545"/>
      <c r="D1" s="544"/>
      <c r="E1" s="54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s="34" customFormat="1" ht="15" customHeight="1">
      <c r="B2" s="544" t="s">
        <v>160</v>
      </c>
      <c r="C2" s="544"/>
      <c r="D2" s="544"/>
      <c r="E2" s="54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5" s="34" customFormat="1" ht="15" customHeight="1">
      <c r="B3" s="539" t="s">
        <v>161</v>
      </c>
      <c r="C3" s="539"/>
      <c r="D3" s="539"/>
      <c r="E3" s="539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1:15" s="34" customFormat="1">
      <c r="D4" s="136"/>
      <c r="E4" s="136"/>
      <c r="F4" s="136"/>
      <c r="G4" s="136"/>
      <c r="H4" s="136"/>
      <c r="I4" s="136"/>
      <c r="J4" s="136"/>
      <c r="K4" s="136"/>
    </row>
    <row r="5" spans="1:15" s="1" customFormat="1"/>
    <row r="6" spans="1:15" ht="15.75">
      <c r="B6" s="627" t="s">
        <v>1065</v>
      </c>
      <c r="C6" s="627"/>
      <c r="D6" s="627"/>
      <c r="E6" s="627"/>
      <c r="F6" s="154"/>
      <c r="G6" s="154"/>
      <c r="H6" s="154"/>
      <c r="I6" s="154"/>
      <c r="J6" s="154"/>
      <c r="K6" s="154"/>
      <c r="L6" s="154"/>
    </row>
    <row r="7" spans="1:15" ht="15.75">
      <c r="B7" s="628" t="s">
        <v>193</v>
      </c>
      <c r="C7" s="628"/>
      <c r="D7" s="628"/>
      <c r="E7" s="628"/>
      <c r="F7" s="155"/>
      <c r="G7" s="155"/>
      <c r="H7" s="155"/>
      <c r="I7" s="155"/>
      <c r="J7" s="155"/>
      <c r="K7" s="155"/>
      <c r="L7" s="155"/>
    </row>
    <row r="8" spans="1:15" ht="16.5" thickBot="1">
      <c r="B8" s="629" t="s">
        <v>177</v>
      </c>
      <c r="C8" s="629"/>
      <c r="D8" s="629"/>
      <c r="E8" s="629"/>
      <c r="F8" s="156"/>
      <c r="G8" s="156"/>
      <c r="H8" s="156"/>
      <c r="I8" s="156"/>
      <c r="J8" s="156"/>
      <c r="K8" s="156"/>
      <c r="L8" s="156"/>
    </row>
    <row r="22" spans="2:5">
      <c r="B22" s="157" t="s">
        <v>183</v>
      </c>
      <c r="C22" s="157"/>
    </row>
    <row r="24" spans="2:5">
      <c r="B24" s="470" t="s">
        <v>189</v>
      </c>
      <c r="C24" s="470"/>
      <c r="D24" s="471">
        <v>2021</v>
      </c>
      <c r="E24" s="471">
        <v>2022</v>
      </c>
    </row>
    <row r="25" spans="2:5">
      <c r="B25" s="625" t="s">
        <v>194</v>
      </c>
      <c r="C25" s="626"/>
      <c r="D25" s="160">
        <v>6509311702.9697266</v>
      </c>
      <c r="E25" s="160">
        <v>7627446353.38974</v>
      </c>
    </row>
    <row r="26" spans="2:5">
      <c r="C26" s="161"/>
    </row>
    <row r="28" spans="2:5">
      <c r="B28" s="8" t="s">
        <v>293</v>
      </c>
    </row>
    <row r="29" spans="2:5">
      <c r="B29" s="8" t="s">
        <v>183</v>
      </c>
    </row>
  </sheetData>
  <mergeCells count="7">
    <mergeCell ref="B25:C25"/>
    <mergeCell ref="A1:E1"/>
    <mergeCell ref="B2:E2"/>
    <mergeCell ref="B3:E3"/>
    <mergeCell ref="B6:E6"/>
    <mergeCell ref="B7:E7"/>
    <mergeCell ref="B8:E8"/>
  </mergeCells>
  <hyperlinks>
    <hyperlink ref="C1" location="Indice!A1" display="Indice" xr:uid="{EACB0049-05D4-446D-BC1B-213F8EF5C8DF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E141C-021D-4BB7-88E9-54A6F672FD36}">
  <sheetPr codeName="Hoja38"/>
  <dimension ref="A1:O35"/>
  <sheetViews>
    <sheetView showGridLines="0" workbookViewId="0">
      <selection activeCell="E32" sqref="E32"/>
    </sheetView>
  </sheetViews>
  <sheetFormatPr baseColWidth="10" defaultColWidth="11.42578125" defaultRowHeight="15"/>
  <cols>
    <col min="1" max="2" width="11.42578125" style="153"/>
    <col min="3" max="3" width="29.42578125" style="153" customWidth="1"/>
    <col min="4" max="4" width="30.42578125" style="153" bestFit="1" customWidth="1"/>
    <col min="5" max="6" width="17.85546875" style="153" bestFit="1" customWidth="1"/>
    <col min="7" max="7" width="28.85546875" style="153" customWidth="1"/>
    <col min="8" max="8" width="30.42578125" style="153" bestFit="1" customWidth="1"/>
    <col min="9" max="9" width="11.42578125" style="153"/>
    <col min="10" max="10" width="18.42578125" style="153" bestFit="1" customWidth="1"/>
    <col min="11" max="16384" width="11.42578125" style="153"/>
  </cols>
  <sheetData>
    <row r="1" spans="1:15" s="34" customFormat="1" ht="15" customHeight="1">
      <c r="A1" s="544" t="s">
        <v>159</v>
      </c>
      <c r="B1" s="544"/>
      <c r="C1" s="545"/>
      <c r="D1" s="544"/>
      <c r="E1" s="54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s="34" customFormat="1" ht="15" customHeight="1">
      <c r="B2" s="544" t="s">
        <v>160</v>
      </c>
      <c r="C2" s="544"/>
      <c r="D2" s="544"/>
      <c r="E2" s="54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5" s="34" customFormat="1" ht="15" customHeight="1">
      <c r="B3" s="539" t="s">
        <v>161</v>
      </c>
      <c r="C3" s="539"/>
      <c r="D3" s="539"/>
      <c r="E3" s="539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1:15" s="34" customFormat="1">
      <c r="D4" s="136"/>
      <c r="E4" s="136"/>
      <c r="F4" s="136"/>
      <c r="G4" s="136"/>
      <c r="H4" s="136"/>
      <c r="I4" s="136"/>
      <c r="J4" s="136"/>
      <c r="K4" s="136"/>
    </row>
    <row r="5" spans="1:15" s="1" customFormat="1"/>
    <row r="7" spans="1:15" ht="15.75">
      <c r="C7" s="627" t="s">
        <v>1064</v>
      </c>
      <c r="D7" s="627"/>
      <c r="E7" s="627"/>
    </row>
    <row r="8" spans="1:15" ht="15.75">
      <c r="C8" s="628" t="s">
        <v>212</v>
      </c>
      <c r="D8" s="628"/>
      <c r="E8" s="628"/>
    </row>
    <row r="9" spans="1:15" ht="15.75">
      <c r="C9" s="629" t="s">
        <v>1053</v>
      </c>
      <c r="D9" s="629"/>
      <c r="E9" s="629"/>
    </row>
    <row r="22" spans="3:5">
      <c r="C22" s="161" t="s">
        <v>183</v>
      </c>
    </row>
    <row r="24" spans="3:5">
      <c r="C24" s="470" t="s">
        <v>190</v>
      </c>
      <c r="D24" s="471">
        <v>2021</v>
      </c>
      <c r="E24" s="471">
        <v>2022</v>
      </c>
    </row>
    <row r="25" spans="3:5">
      <c r="C25" s="162" t="s">
        <v>194</v>
      </c>
      <c r="D25" s="160">
        <v>-8299802185.7199945</v>
      </c>
      <c r="E25" s="160">
        <v>-17089692996.850012</v>
      </c>
    </row>
    <row r="26" spans="3:5">
      <c r="D26" s="163"/>
      <c r="E26" s="163"/>
    </row>
    <row r="27" spans="3:5">
      <c r="C27" s="8" t="s">
        <v>293</v>
      </c>
    </row>
    <row r="28" spans="3:5">
      <c r="C28" s="8" t="s">
        <v>183</v>
      </c>
    </row>
    <row r="29" spans="3:5">
      <c r="C29" s="8"/>
    </row>
    <row r="35" spans="2:2">
      <c r="B35" s="153">
        <v>3</v>
      </c>
    </row>
  </sheetData>
  <mergeCells count="6">
    <mergeCell ref="C9:E9"/>
    <mergeCell ref="A1:E1"/>
    <mergeCell ref="B2:E2"/>
    <mergeCell ref="B3:E3"/>
    <mergeCell ref="C7:E7"/>
    <mergeCell ref="C8:E8"/>
  </mergeCells>
  <hyperlinks>
    <hyperlink ref="C1" location="Indice!A1" display="Indice" xr:uid="{CB554EE3-7ED6-457A-83EC-F8D8AF040A9A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5270C-F6CC-47B4-B20C-CBCA8CEF128F}">
  <sheetPr codeName="Hoja40"/>
  <dimension ref="A1:N30"/>
  <sheetViews>
    <sheetView showGridLines="0" workbookViewId="0">
      <selection activeCell="C29" sqref="C29:C30"/>
    </sheetView>
  </sheetViews>
  <sheetFormatPr baseColWidth="10" defaultColWidth="11.42578125" defaultRowHeight="15"/>
  <cols>
    <col min="1" max="2" width="11.42578125" style="153"/>
    <col min="3" max="3" width="29.42578125" style="153" customWidth="1"/>
    <col min="4" max="4" width="30.42578125" style="153" bestFit="1" customWidth="1"/>
    <col min="5" max="6" width="17.85546875" style="153" bestFit="1" customWidth="1"/>
    <col min="7" max="7" width="28.85546875" style="153" customWidth="1"/>
    <col min="8" max="8" width="30.42578125" style="153" bestFit="1" customWidth="1"/>
    <col min="9" max="9" width="11.42578125" style="153"/>
    <col min="10" max="10" width="18.42578125" style="153" bestFit="1" customWidth="1"/>
    <col min="11" max="16384" width="11.42578125" style="153"/>
  </cols>
  <sheetData>
    <row r="1" spans="1:14" s="34" customFormat="1" ht="15" customHeight="1">
      <c r="A1" s="544" t="s">
        <v>159</v>
      </c>
      <c r="B1" s="544"/>
      <c r="C1" s="545"/>
      <c r="D1" s="544"/>
      <c r="E1" s="544"/>
      <c r="F1" s="544"/>
      <c r="G1" s="134"/>
      <c r="H1" s="134"/>
      <c r="I1" s="134"/>
      <c r="J1" s="134"/>
      <c r="K1" s="134"/>
      <c r="L1" s="134"/>
      <c r="M1" s="134"/>
      <c r="N1" s="134"/>
    </row>
    <row r="2" spans="1:14" s="34" customFormat="1" ht="15" customHeight="1">
      <c r="A2" s="544" t="s">
        <v>160</v>
      </c>
      <c r="B2" s="544"/>
      <c r="C2" s="544"/>
      <c r="D2" s="544"/>
      <c r="E2" s="544"/>
      <c r="F2" s="544"/>
      <c r="G2" s="134"/>
      <c r="H2" s="134"/>
      <c r="I2" s="134"/>
      <c r="J2" s="134"/>
      <c r="K2" s="134"/>
      <c r="L2" s="134"/>
      <c r="M2" s="134"/>
    </row>
    <row r="3" spans="1:14" s="34" customFormat="1" ht="15" customHeight="1">
      <c r="A3" s="539" t="s">
        <v>161</v>
      </c>
      <c r="B3" s="539"/>
      <c r="C3" s="539"/>
      <c r="D3" s="539"/>
      <c r="E3" s="539"/>
      <c r="F3" s="539"/>
      <c r="G3" s="135"/>
      <c r="H3" s="135"/>
      <c r="I3" s="135"/>
      <c r="J3" s="135"/>
      <c r="K3" s="135"/>
      <c r="L3" s="135"/>
      <c r="M3" s="135"/>
    </row>
    <row r="4" spans="1:14" s="34" customFormat="1">
      <c r="C4" s="136"/>
      <c r="D4" s="136"/>
      <c r="E4" s="136"/>
      <c r="F4" s="136"/>
      <c r="G4" s="136"/>
      <c r="H4" s="136"/>
      <c r="I4" s="136"/>
      <c r="J4" s="136"/>
    </row>
    <row r="5" spans="1:14" s="1" customFormat="1"/>
    <row r="9" spans="1:14" ht="15.75">
      <c r="C9" s="627" t="s">
        <v>1063</v>
      </c>
      <c r="D9" s="627"/>
      <c r="E9" s="627"/>
    </row>
    <row r="10" spans="1:14" ht="15.75">
      <c r="C10" s="628" t="s">
        <v>212</v>
      </c>
      <c r="D10" s="628"/>
      <c r="E10" s="628"/>
    </row>
    <row r="11" spans="1:14" ht="15.75">
      <c r="C11" s="629" t="s">
        <v>1053</v>
      </c>
      <c r="D11" s="629"/>
      <c r="E11" s="629"/>
    </row>
    <row r="24" spans="3:5">
      <c r="C24" s="161" t="s">
        <v>183</v>
      </c>
    </row>
    <row r="26" spans="3:5">
      <c r="C26" s="470" t="s">
        <v>191</v>
      </c>
      <c r="D26" s="471">
        <v>2021</v>
      </c>
      <c r="E26" s="471">
        <v>2022</v>
      </c>
    </row>
    <row r="27" spans="3:5">
      <c r="C27" s="162" t="s">
        <v>213</v>
      </c>
      <c r="D27" s="160">
        <v>32929483929.489716</v>
      </c>
      <c r="E27" s="160">
        <v>43298907021.499695</v>
      </c>
    </row>
    <row r="28" spans="3:5">
      <c r="D28" s="163"/>
      <c r="E28" s="163"/>
    </row>
    <row r="29" spans="3:5">
      <c r="C29" s="8" t="s">
        <v>293</v>
      </c>
    </row>
    <row r="30" spans="3:5">
      <c r="C30" s="8" t="s">
        <v>183</v>
      </c>
    </row>
  </sheetData>
  <mergeCells count="6">
    <mergeCell ref="C11:E11"/>
    <mergeCell ref="A1:F1"/>
    <mergeCell ref="A2:F2"/>
    <mergeCell ref="A3:F3"/>
    <mergeCell ref="C9:E9"/>
    <mergeCell ref="C10:E10"/>
  </mergeCells>
  <hyperlinks>
    <hyperlink ref="C1" location="Indice!A1" display="Indice" xr:uid="{F39F062C-128E-4562-98CB-52BA0878CA9B}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F0224-6D13-4C77-8F0E-974AF45BE9F5}">
  <sheetPr codeName="Hoja39"/>
  <dimension ref="A1:O30"/>
  <sheetViews>
    <sheetView showGridLines="0" workbookViewId="0">
      <selection activeCell="C9" sqref="C9:E9"/>
    </sheetView>
  </sheetViews>
  <sheetFormatPr baseColWidth="10" defaultColWidth="11.42578125" defaultRowHeight="15"/>
  <cols>
    <col min="1" max="2" width="11.42578125" style="153"/>
    <col min="3" max="3" width="54" style="153" bestFit="1" customWidth="1"/>
    <col min="4" max="4" width="29.42578125" style="153" customWidth="1"/>
    <col min="5" max="5" width="30.42578125" style="153" bestFit="1" customWidth="1"/>
    <col min="6" max="7" width="17.85546875" style="153" bestFit="1" customWidth="1"/>
    <col min="8" max="8" width="28.85546875" style="153" customWidth="1"/>
    <col min="9" max="9" width="30.42578125" style="153" bestFit="1" customWidth="1"/>
    <col min="10" max="10" width="11.42578125" style="153"/>
    <col min="11" max="11" width="18.42578125" style="153" bestFit="1" customWidth="1"/>
    <col min="12" max="16384" width="11.42578125" style="153"/>
  </cols>
  <sheetData>
    <row r="1" spans="1:15" s="34" customFormat="1" ht="15" customHeight="1">
      <c r="A1" s="544" t="s">
        <v>159</v>
      </c>
      <c r="B1" s="544"/>
      <c r="C1" s="545"/>
      <c r="D1" s="544"/>
      <c r="E1" s="54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s="34" customFormat="1" ht="15" customHeight="1">
      <c r="B2" s="544" t="s">
        <v>160</v>
      </c>
      <c r="C2" s="544"/>
      <c r="D2" s="544"/>
      <c r="E2" s="54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5" s="34" customFormat="1" ht="15" customHeight="1">
      <c r="B3" s="539" t="s">
        <v>161</v>
      </c>
      <c r="C3" s="539"/>
      <c r="D3" s="539"/>
      <c r="E3" s="539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1:15" s="34" customFormat="1">
      <c r="D4" s="136"/>
      <c r="E4" s="136"/>
      <c r="F4" s="136"/>
      <c r="G4" s="136"/>
      <c r="H4" s="136"/>
      <c r="I4" s="136"/>
      <c r="J4" s="136"/>
      <c r="K4" s="136"/>
    </row>
    <row r="5" spans="1:15" s="1" customFormat="1"/>
    <row r="8" spans="1:15" ht="15.75">
      <c r="C8" s="627" t="s">
        <v>1149</v>
      </c>
      <c r="D8" s="627"/>
      <c r="E8" s="627"/>
    </row>
    <row r="9" spans="1:15" ht="15.75">
      <c r="C9" s="628" t="s">
        <v>212</v>
      </c>
      <c r="D9" s="628"/>
      <c r="E9" s="628"/>
    </row>
    <row r="10" spans="1:15" ht="15.75">
      <c r="C10" s="629" t="s">
        <v>1053</v>
      </c>
      <c r="D10" s="629"/>
      <c r="E10" s="629"/>
    </row>
    <row r="24" spans="3:5">
      <c r="C24" s="161" t="s">
        <v>183</v>
      </c>
    </row>
    <row r="26" spans="3:5">
      <c r="C26" s="158" t="s">
        <v>192</v>
      </c>
      <c r="D26" s="159">
        <v>2021</v>
      </c>
      <c r="E26" s="159">
        <v>2022</v>
      </c>
    </row>
    <row r="27" spans="3:5">
      <c r="C27" s="162" t="s">
        <v>213</v>
      </c>
      <c r="D27" s="160">
        <v>-1790490482.7502747</v>
      </c>
      <c r="E27" s="160">
        <v>-9462246643.4602966</v>
      </c>
    </row>
    <row r="28" spans="3:5">
      <c r="C28" s="161"/>
    </row>
    <row r="29" spans="3:5">
      <c r="C29" s="8" t="s">
        <v>293</v>
      </c>
    </row>
    <row r="30" spans="3:5">
      <c r="C30" s="8" t="s">
        <v>183</v>
      </c>
    </row>
  </sheetData>
  <mergeCells count="6">
    <mergeCell ref="C10:E10"/>
    <mergeCell ref="A1:E1"/>
    <mergeCell ref="B2:E2"/>
    <mergeCell ref="B3:E3"/>
    <mergeCell ref="C8:E8"/>
    <mergeCell ref="C9:E9"/>
  </mergeCells>
  <hyperlinks>
    <hyperlink ref="C1" location="Indice!A1" display="Indice" xr:uid="{80DB4575-665E-4B29-99AE-7B506E6FA8EF}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EC34C-7BB4-4642-9966-1457B6C22394}">
  <sheetPr codeName="Hoja41"/>
  <dimension ref="A1:M27"/>
  <sheetViews>
    <sheetView showGridLines="0" workbookViewId="0">
      <selection activeCell="B24" sqref="B24"/>
    </sheetView>
  </sheetViews>
  <sheetFormatPr baseColWidth="10" defaultRowHeight="15"/>
  <cols>
    <col min="2" max="2" width="77.7109375" bestFit="1" customWidth="1"/>
    <col min="3" max="3" width="20.5703125" customWidth="1"/>
    <col min="4" max="4" width="16.7109375" customWidth="1"/>
    <col min="5" max="5" width="15" customWidth="1"/>
    <col min="6" max="6" width="16.5703125" customWidth="1"/>
    <col min="7" max="7" width="14.42578125" customWidth="1"/>
    <col min="8" max="8" width="11.5703125" bestFit="1" customWidth="1"/>
    <col min="9" max="9" width="14.85546875" bestFit="1" customWidth="1"/>
    <col min="11" max="11" width="24" bestFit="1" customWidth="1"/>
    <col min="12" max="12" width="15.85546875" bestFit="1" customWidth="1"/>
  </cols>
  <sheetData>
    <row r="1" spans="1:13" s="34" customFormat="1" ht="15" customHeight="1">
      <c r="A1" s="544" t="s">
        <v>159</v>
      </c>
      <c r="B1" s="544"/>
      <c r="C1" s="545"/>
      <c r="D1" s="544"/>
      <c r="E1" s="544"/>
      <c r="F1" s="544"/>
      <c r="G1" s="544"/>
      <c r="H1" s="544"/>
      <c r="I1" s="544"/>
      <c r="J1" s="134"/>
      <c r="K1" s="134"/>
      <c r="L1" s="134"/>
      <c r="M1" s="134"/>
    </row>
    <row r="2" spans="1:13" s="34" customFormat="1" ht="15" customHeight="1">
      <c r="B2" s="544" t="s">
        <v>160</v>
      </c>
      <c r="C2" s="544"/>
      <c r="D2" s="544"/>
      <c r="E2" s="544"/>
      <c r="F2" s="544"/>
      <c r="G2" s="544"/>
      <c r="H2" s="544"/>
      <c r="I2" s="544"/>
      <c r="J2" s="134"/>
      <c r="K2" s="134"/>
      <c r="L2" s="134"/>
      <c r="M2" s="134"/>
    </row>
    <row r="3" spans="1:13" s="34" customFormat="1" ht="15" customHeight="1">
      <c r="B3" s="539" t="s">
        <v>161</v>
      </c>
      <c r="C3" s="539"/>
      <c r="D3" s="539"/>
      <c r="E3" s="539"/>
      <c r="F3" s="539"/>
      <c r="G3" s="539"/>
      <c r="H3" s="539"/>
      <c r="I3" s="539"/>
      <c r="J3" s="135"/>
      <c r="K3" s="135"/>
      <c r="L3" s="135"/>
      <c r="M3" s="135"/>
    </row>
    <row r="4" spans="1:13" s="34" customFormat="1">
      <c r="D4" s="136"/>
      <c r="E4" s="136"/>
      <c r="F4" s="136"/>
      <c r="G4" s="136"/>
      <c r="H4" s="136"/>
      <c r="I4" s="136"/>
    </row>
    <row r="5" spans="1:13" s="34" customFormat="1" ht="15.75">
      <c r="B5" s="631" t="s">
        <v>1078</v>
      </c>
      <c r="C5" s="631"/>
      <c r="D5" s="631"/>
      <c r="E5" s="631"/>
      <c r="F5" s="631"/>
      <c r="G5" s="631"/>
      <c r="H5" s="631"/>
      <c r="I5" s="631"/>
      <c r="J5" s="137"/>
    </row>
    <row r="6" spans="1:13" s="34" customFormat="1" ht="15.75">
      <c r="B6" s="631" t="s">
        <v>212</v>
      </c>
      <c r="C6" s="631"/>
      <c r="D6" s="631"/>
      <c r="E6" s="631"/>
      <c r="F6" s="631"/>
      <c r="G6" s="631"/>
      <c r="H6" s="631"/>
      <c r="I6" s="631"/>
      <c r="J6" s="137"/>
    </row>
    <row r="7" spans="1:13" s="34" customFormat="1" ht="16.5" thickBot="1">
      <c r="B7" s="630" t="s">
        <v>1053</v>
      </c>
      <c r="C7" s="630"/>
      <c r="D7" s="630"/>
      <c r="E7" s="630"/>
      <c r="F7" s="630"/>
      <c r="G7" s="630"/>
      <c r="H7" s="630"/>
      <c r="I7" s="630"/>
      <c r="J7" s="138"/>
    </row>
    <row r="8" spans="1:13" ht="15.75" thickBot="1">
      <c r="B8" s="567" t="s">
        <v>0</v>
      </c>
      <c r="C8" s="178">
        <v>2021</v>
      </c>
      <c r="D8" s="570">
        <v>2022</v>
      </c>
      <c r="E8" s="571"/>
      <c r="F8" s="572"/>
      <c r="G8" s="573" t="s">
        <v>207</v>
      </c>
      <c r="H8" s="574"/>
      <c r="I8" s="563" t="s">
        <v>178</v>
      </c>
      <c r="J8" s="139"/>
    </row>
    <row r="9" spans="1:13" ht="15.75" customHeight="1" thickBot="1">
      <c r="B9" s="568" t="s">
        <v>0</v>
      </c>
      <c r="C9" s="563" t="s">
        <v>70</v>
      </c>
      <c r="D9" s="563" t="s">
        <v>71</v>
      </c>
      <c r="E9" s="563" t="s">
        <v>70</v>
      </c>
      <c r="F9" s="563" t="s">
        <v>74</v>
      </c>
      <c r="G9" s="575"/>
      <c r="H9" s="576"/>
      <c r="I9" s="577"/>
    </row>
    <row r="10" spans="1:13" ht="27.75" customHeight="1" thickBot="1">
      <c r="B10" s="568"/>
      <c r="C10" s="564"/>
      <c r="D10" s="564"/>
      <c r="E10" s="564"/>
      <c r="F10" s="564"/>
      <c r="G10" s="181" t="s">
        <v>179</v>
      </c>
      <c r="H10" s="181" t="s">
        <v>180</v>
      </c>
      <c r="I10" s="564"/>
    </row>
    <row r="11" spans="1:13" ht="15.75" thickBot="1">
      <c r="B11" s="569"/>
      <c r="C11" s="182">
        <v>1</v>
      </c>
      <c r="D11" s="182">
        <v>2</v>
      </c>
      <c r="E11" s="182">
        <v>3</v>
      </c>
      <c r="F11" s="182">
        <v>4</v>
      </c>
      <c r="G11" s="182" t="s">
        <v>215</v>
      </c>
      <c r="H11" s="182" t="s">
        <v>216</v>
      </c>
      <c r="I11" s="182" t="s">
        <v>214</v>
      </c>
      <c r="K11" s="174" t="s">
        <v>148</v>
      </c>
      <c r="L11" s="175">
        <v>6143649.5384249995</v>
      </c>
    </row>
    <row r="12" spans="1:13">
      <c r="B12" s="130" t="s">
        <v>217</v>
      </c>
      <c r="C12" s="151">
        <f>+C13-C17</f>
        <v>148731605987.50998</v>
      </c>
      <c r="D12" s="140">
        <f>+D13-D17</f>
        <v>174794794007</v>
      </c>
      <c r="E12" s="140">
        <f>+E13-E17</f>
        <v>119089996041.46997</v>
      </c>
      <c r="F12" s="141">
        <f>IFERROR(E12/D12,0)</f>
        <v>0.68131317478883713</v>
      </c>
      <c r="G12" s="187">
        <f>E12-C12</f>
        <v>-29641609946.040009</v>
      </c>
      <c r="H12" s="141">
        <f>IFERROR(G12/D12,0)</f>
        <v>-0.16957947812137331</v>
      </c>
      <c r="I12" s="141">
        <f>(E12/1000000)/$L$11</f>
        <v>1.938424307842276E-2</v>
      </c>
    </row>
    <row r="13" spans="1:13">
      <c r="B13" s="193" t="s">
        <v>181</v>
      </c>
      <c r="C13" s="142">
        <f>SUM(C14:C16)</f>
        <v>160124499071.40997</v>
      </c>
      <c r="D13" s="142">
        <f t="shared" ref="D13:E13" si="0">SUM(D14:D16)</f>
        <v>284079393319</v>
      </c>
      <c r="E13" s="142">
        <f t="shared" si="0"/>
        <v>146466776645.71997</v>
      </c>
      <c r="F13" s="143">
        <f t="shared" ref="F13:F21" si="1">IFERROR(E13/D13,0)</f>
        <v>0.51558395325509832</v>
      </c>
      <c r="G13" s="188">
        <f t="shared" ref="G13:G21" si="2">E13-C13</f>
        <v>-13657722425.690002</v>
      </c>
      <c r="H13" s="143">
        <f t="shared" ref="H13:H21" si="3">IFERROR(G13/D13,0)</f>
        <v>-4.8077131769826746E-2</v>
      </c>
      <c r="I13" s="143">
        <f t="shared" ref="I13:I21" si="4">(E13/1000000)/$L$11</f>
        <v>2.3840353478767694E-2</v>
      </c>
    </row>
    <row r="14" spans="1:13">
      <c r="B14" s="195" t="s">
        <v>188</v>
      </c>
      <c r="C14" s="144">
        <v>0</v>
      </c>
      <c r="D14" s="144">
        <v>0</v>
      </c>
      <c r="E14" s="144">
        <v>0</v>
      </c>
      <c r="F14" s="145">
        <f t="shared" si="1"/>
        <v>0</v>
      </c>
      <c r="G14" s="189">
        <f t="shared" si="2"/>
        <v>0</v>
      </c>
      <c r="H14" s="145">
        <f t="shared" si="3"/>
        <v>0</v>
      </c>
      <c r="I14" s="145">
        <f t="shared" si="4"/>
        <v>0</v>
      </c>
    </row>
    <row r="15" spans="1:13">
      <c r="B15" s="195" t="s">
        <v>26</v>
      </c>
      <c r="C15" s="185">
        <v>154055674223.91998</v>
      </c>
      <c r="D15" s="144">
        <v>284079393319</v>
      </c>
      <c r="E15" s="185">
        <v>146466776645.71997</v>
      </c>
      <c r="F15" s="145">
        <f t="shared" si="1"/>
        <v>0.51558395325509832</v>
      </c>
      <c r="G15" s="189">
        <f t="shared" si="2"/>
        <v>-7588897578.2000122</v>
      </c>
      <c r="H15" s="145">
        <f t="shared" si="3"/>
        <v>-2.6714002341163286E-2</v>
      </c>
      <c r="I15" s="145">
        <f t="shared" si="4"/>
        <v>2.3840353478767694E-2</v>
      </c>
    </row>
    <row r="16" spans="1:13">
      <c r="B16" s="196" t="s">
        <v>204</v>
      </c>
      <c r="C16" s="185">
        <v>6068824847.4899998</v>
      </c>
      <c r="D16" s="144">
        <v>0</v>
      </c>
      <c r="E16" s="185">
        <v>0</v>
      </c>
      <c r="F16" s="145">
        <f t="shared" si="1"/>
        <v>0</v>
      </c>
      <c r="G16" s="189">
        <f t="shared" si="2"/>
        <v>-6068824847.4899998</v>
      </c>
      <c r="H16" s="145">
        <f t="shared" si="3"/>
        <v>0</v>
      </c>
      <c r="I16" s="145">
        <f t="shared" si="4"/>
        <v>0</v>
      </c>
    </row>
    <row r="17" spans="2:9">
      <c r="B17" s="194" t="s">
        <v>182</v>
      </c>
      <c r="C17" s="142">
        <f>SUM(C18:C21)</f>
        <v>11392893083.9</v>
      </c>
      <c r="D17" s="142">
        <f t="shared" ref="D17:E17" si="5">SUM(D18:D21)</f>
        <v>109284599312</v>
      </c>
      <c r="E17" s="142">
        <f t="shared" si="5"/>
        <v>27376780604.250004</v>
      </c>
      <c r="F17" s="143">
        <f t="shared" si="1"/>
        <v>0.25050904497614696</v>
      </c>
      <c r="G17" s="188">
        <f t="shared" si="2"/>
        <v>15983887520.350004</v>
      </c>
      <c r="H17" s="143">
        <f t="shared" si="3"/>
        <v>0.14625928649577702</v>
      </c>
      <c r="I17" s="143">
        <f t="shared" si="4"/>
        <v>4.4561104003449361E-3</v>
      </c>
    </row>
    <row r="18" spans="2:9">
      <c r="B18" s="197" t="s">
        <v>28</v>
      </c>
      <c r="C18" s="146">
        <v>249999999</v>
      </c>
      <c r="D18" s="146">
        <v>6051954592</v>
      </c>
      <c r="E18" s="146">
        <v>587479999.88999999</v>
      </c>
      <c r="F18" s="147">
        <f t="shared" si="1"/>
        <v>9.7072770616386014E-2</v>
      </c>
      <c r="G18" s="190">
        <f t="shared" si="2"/>
        <v>337480000.88999999</v>
      </c>
      <c r="H18" s="147">
        <f t="shared" si="3"/>
        <v>5.5763802546719435E-2</v>
      </c>
      <c r="I18" s="147">
        <f t="shared" si="4"/>
        <v>9.5623944076830874E-5</v>
      </c>
    </row>
    <row r="19" spans="2:9">
      <c r="B19" s="198" t="s">
        <v>29</v>
      </c>
      <c r="C19" s="183">
        <v>11142893084.9</v>
      </c>
      <c r="D19" s="183">
        <v>103232644720</v>
      </c>
      <c r="E19" s="183">
        <v>26580295628.340004</v>
      </c>
      <c r="F19" s="184">
        <f t="shared" si="1"/>
        <v>0.257479556979619</v>
      </c>
      <c r="G19" s="191">
        <f t="shared" si="2"/>
        <v>15437402543.440004</v>
      </c>
      <c r="H19" s="184">
        <f t="shared" si="3"/>
        <v>0.14953993075844549</v>
      </c>
      <c r="I19" s="184">
        <f t="shared" si="4"/>
        <v>4.3264667787600063E-3</v>
      </c>
    </row>
    <row r="20" spans="2:9">
      <c r="B20" s="199" t="s">
        <v>205</v>
      </c>
      <c r="C20" s="183">
        <v>0</v>
      </c>
      <c r="D20" s="183">
        <v>0</v>
      </c>
      <c r="E20" s="183">
        <v>46064043.18</v>
      </c>
      <c r="F20" s="184">
        <f t="shared" si="1"/>
        <v>0</v>
      </c>
      <c r="G20" s="191">
        <f t="shared" si="2"/>
        <v>46064043.18</v>
      </c>
      <c r="H20" s="184">
        <f t="shared" si="3"/>
        <v>0</v>
      </c>
      <c r="I20" s="184">
        <f t="shared" si="4"/>
        <v>7.4978305471195684E-6</v>
      </c>
    </row>
    <row r="21" spans="2:9" ht="15.75" thickBot="1">
      <c r="B21" s="200" t="s">
        <v>206</v>
      </c>
      <c r="C21" s="148">
        <v>0</v>
      </c>
      <c r="D21" s="148">
        <v>0</v>
      </c>
      <c r="E21" s="148">
        <v>162940932.84</v>
      </c>
      <c r="F21" s="149">
        <f t="shared" si="1"/>
        <v>0</v>
      </c>
      <c r="G21" s="192">
        <f t="shared" si="2"/>
        <v>162940932.84</v>
      </c>
      <c r="H21" s="149">
        <f t="shared" si="3"/>
        <v>0</v>
      </c>
      <c r="I21" s="149">
        <f t="shared" si="4"/>
        <v>2.6521846960979475E-5</v>
      </c>
    </row>
    <row r="22" spans="2:9">
      <c r="C22" s="150"/>
      <c r="D22" s="150"/>
      <c r="E22" s="150"/>
      <c r="F22" s="150"/>
      <c r="G22" s="150"/>
      <c r="H22" s="150"/>
    </row>
    <row r="23" spans="2:9">
      <c r="B23" s="284" t="s">
        <v>293</v>
      </c>
    </row>
    <row r="24" spans="2:9">
      <c r="B24" s="284" t="s">
        <v>1067</v>
      </c>
      <c r="E24" s="143"/>
    </row>
    <row r="25" spans="2:9" ht="14.45" customHeight="1">
      <c r="B25" s="284" t="s">
        <v>253</v>
      </c>
    </row>
    <row r="26" spans="2:9" ht="15" customHeight="1">
      <c r="B26" s="284" t="s">
        <v>254</v>
      </c>
    </row>
    <row r="27" spans="2:9" ht="14.45" customHeight="1"/>
  </sheetData>
  <mergeCells count="14">
    <mergeCell ref="A1:I1"/>
    <mergeCell ref="B2:I2"/>
    <mergeCell ref="B3:I3"/>
    <mergeCell ref="B5:I5"/>
    <mergeCell ref="B6:I6"/>
    <mergeCell ref="I8:I10"/>
    <mergeCell ref="C9:C10"/>
    <mergeCell ref="D9:D10"/>
    <mergeCell ref="E9:E10"/>
    <mergeCell ref="B7:I7"/>
    <mergeCell ref="B8:B11"/>
    <mergeCell ref="G8:H9"/>
    <mergeCell ref="D8:F8"/>
    <mergeCell ref="F9:F10"/>
  </mergeCells>
  <hyperlinks>
    <hyperlink ref="C1" location="Indice!A1" display="Indice" xr:uid="{D654B768-147A-49B9-9909-CCCC15A06299}"/>
  </hyperlinks>
  <pageMargins left="0.7" right="0.7" top="0.75" bottom="0.75" header="0.3" footer="0.3"/>
  <pageSetup orientation="portrait" r:id="rId1"/>
  <ignoredErrors>
    <ignoredError sqref="C13:E13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D9B25-6197-4267-9009-F2803B932049}">
  <dimension ref="A1:L72"/>
  <sheetViews>
    <sheetView showGridLines="0" topLeftCell="A4" zoomScale="118" zoomScaleNormal="118" workbookViewId="0">
      <selection activeCell="B60" sqref="B60"/>
    </sheetView>
  </sheetViews>
  <sheetFormatPr baseColWidth="10" defaultColWidth="11.42578125" defaultRowHeight="15"/>
  <cols>
    <col min="1" max="1" width="11.42578125" style="1"/>
    <col min="2" max="2" width="46.7109375" style="1" customWidth="1"/>
    <col min="3" max="3" width="14" style="1" customWidth="1"/>
    <col min="4" max="4" width="15.42578125" style="1" customWidth="1"/>
    <col min="5" max="5" width="14.7109375" style="1" customWidth="1"/>
    <col min="6" max="6" width="19.5703125" style="1" customWidth="1"/>
    <col min="7" max="7" width="13.140625" style="1" bestFit="1" customWidth="1"/>
    <col min="8" max="8" width="11.85546875" style="1" customWidth="1"/>
    <col min="9" max="9" width="13" style="1" customWidth="1"/>
    <col min="10" max="10" width="12.5703125" style="45" customWidth="1"/>
    <col min="11" max="11" width="30.140625" style="1" bestFit="1" customWidth="1"/>
    <col min="12" max="12" width="15.85546875" style="1" bestFit="1" customWidth="1"/>
    <col min="13" max="16384" width="11.42578125" style="1"/>
  </cols>
  <sheetData>
    <row r="1" spans="1:12" ht="15" customHeight="1">
      <c r="A1" s="632" t="s">
        <v>159</v>
      </c>
      <c r="B1" s="632"/>
      <c r="C1" s="545"/>
      <c r="D1" s="632"/>
      <c r="E1" s="632"/>
      <c r="F1" s="632"/>
      <c r="G1" s="632"/>
      <c r="H1" s="632"/>
      <c r="I1" s="632"/>
      <c r="J1" s="632"/>
    </row>
    <row r="2" spans="1:12" ht="15" customHeight="1">
      <c r="A2" s="633" t="s">
        <v>160</v>
      </c>
      <c r="B2" s="633"/>
      <c r="C2" s="633"/>
      <c r="D2" s="633"/>
      <c r="E2" s="633"/>
      <c r="F2" s="633"/>
      <c r="G2" s="633"/>
      <c r="H2" s="633"/>
      <c r="I2" s="633"/>
      <c r="J2" s="633"/>
    </row>
    <row r="3" spans="1:12" ht="15" customHeight="1">
      <c r="A3" s="634" t="s">
        <v>161</v>
      </c>
      <c r="B3" s="634"/>
      <c r="C3" s="634"/>
      <c r="D3" s="634"/>
      <c r="E3" s="634"/>
      <c r="F3" s="634"/>
      <c r="G3" s="634"/>
      <c r="H3" s="634"/>
      <c r="I3" s="634"/>
      <c r="J3" s="634"/>
    </row>
    <row r="4" spans="1:12">
      <c r="J4" s="1"/>
    </row>
    <row r="6" spans="1:12" ht="15" customHeight="1">
      <c r="B6" s="548" t="s">
        <v>1079</v>
      </c>
      <c r="C6" s="548"/>
      <c r="D6" s="548"/>
      <c r="E6" s="548"/>
      <c r="F6" s="548"/>
      <c r="G6" s="548"/>
      <c r="H6" s="548"/>
      <c r="I6" s="548"/>
    </row>
    <row r="7" spans="1:12">
      <c r="A7" s="10"/>
      <c r="B7" s="649" t="s">
        <v>212</v>
      </c>
      <c r="C7" s="650"/>
      <c r="D7" s="650"/>
      <c r="E7" s="650"/>
      <c r="F7" s="650"/>
      <c r="G7" s="650"/>
      <c r="H7" s="650"/>
      <c r="I7" s="650"/>
    </row>
    <row r="8" spans="1:12">
      <c r="A8" s="10"/>
      <c r="B8" s="651" t="s">
        <v>1053</v>
      </c>
      <c r="C8" s="549"/>
      <c r="D8" s="549"/>
      <c r="E8" s="549"/>
      <c r="F8" s="549"/>
      <c r="G8" s="549"/>
      <c r="H8" s="549"/>
      <c r="I8" s="549"/>
    </row>
    <row r="9" spans="1:12" ht="15.75" thickBot="1">
      <c r="A9" s="10"/>
      <c r="B9" s="248"/>
      <c r="C9" s="68"/>
      <c r="D9" s="68"/>
      <c r="E9" s="68"/>
      <c r="F9" s="68"/>
      <c r="G9" s="68"/>
      <c r="H9" s="68"/>
      <c r="K9" s="173"/>
    </row>
    <row r="10" spans="1:12" ht="15.75" thickBot="1">
      <c r="A10" s="125"/>
      <c r="B10" s="638" t="s">
        <v>0</v>
      </c>
      <c r="C10" s="234">
        <v>2021</v>
      </c>
      <c r="D10" s="636">
        <v>2022</v>
      </c>
      <c r="E10" s="637"/>
      <c r="F10" s="638"/>
      <c r="G10" s="636" t="s">
        <v>200</v>
      </c>
      <c r="H10" s="638"/>
      <c r="I10" s="637" t="s">
        <v>196</v>
      </c>
      <c r="J10" s="166"/>
      <c r="K10" s="174" t="s">
        <v>238</v>
      </c>
      <c r="L10" s="472">
        <v>6143649538424.999</v>
      </c>
    </row>
    <row r="11" spans="1:12" ht="15.75" customHeight="1" thickBot="1">
      <c r="A11" s="125"/>
      <c r="B11" s="647"/>
      <c r="C11" s="639" t="s">
        <v>211</v>
      </c>
      <c r="D11" s="641" t="s">
        <v>197</v>
      </c>
      <c r="E11" s="642" t="s">
        <v>223</v>
      </c>
      <c r="F11" s="641" t="s">
        <v>198</v>
      </c>
      <c r="G11" s="644"/>
      <c r="H11" s="645"/>
      <c r="I11" s="646"/>
      <c r="J11" s="166"/>
      <c r="K11" s="70"/>
      <c r="L11" s="172"/>
    </row>
    <row r="12" spans="1:12" ht="15.75" thickBot="1">
      <c r="A12" s="125"/>
      <c r="B12" s="647"/>
      <c r="C12" s="640"/>
      <c r="D12" s="640"/>
      <c r="E12" s="643"/>
      <c r="F12" s="640"/>
      <c r="G12" s="201" t="s">
        <v>199</v>
      </c>
      <c r="H12" s="233" t="s">
        <v>201</v>
      </c>
      <c r="I12" s="643"/>
      <c r="J12" s="166"/>
      <c r="K12" s="70"/>
      <c r="L12" s="172"/>
    </row>
    <row r="13" spans="1:12" ht="15.75" thickBot="1">
      <c r="A13" s="125"/>
      <c r="B13" s="648"/>
      <c r="C13" s="254">
        <v>1</v>
      </c>
      <c r="D13" s="255">
        <v>2</v>
      </c>
      <c r="E13" s="256">
        <v>3</v>
      </c>
      <c r="F13" s="255" t="s">
        <v>220</v>
      </c>
      <c r="G13" s="254" t="s">
        <v>221</v>
      </c>
      <c r="H13" s="257" t="s">
        <v>222</v>
      </c>
      <c r="I13" s="256" t="s">
        <v>214</v>
      </c>
      <c r="J13" s="166"/>
      <c r="K13" s="70"/>
      <c r="L13" s="172"/>
    </row>
    <row r="14" spans="1:12">
      <c r="A14" s="125"/>
      <c r="B14" s="246" t="s">
        <v>11</v>
      </c>
      <c r="C14" s="250">
        <f>C15+C23</f>
        <v>181360161918.17975</v>
      </c>
      <c r="D14" s="243">
        <f>D15+D23</f>
        <v>871485917331</v>
      </c>
      <c r="E14" s="243">
        <f>E15+E23</f>
        <v>220749565980.25015</v>
      </c>
      <c r="F14" s="244">
        <f>IFERROR(E14/D14,0)</f>
        <v>0.25330250505517582</v>
      </c>
      <c r="G14" s="243">
        <f>E14-C14</f>
        <v>39389404062.070404</v>
      </c>
      <c r="H14" s="244">
        <f>IFERROR(G14/C14,0)</f>
        <v>0.21718884481279219</v>
      </c>
      <c r="I14" s="244">
        <f>E14/$L$10</f>
        <v>3.5931340907320385E-2</v>
      </c>
      <c r="J14" s="167"/>
    </row>
    <row r="15" spans="1:12">
      <c r="A15" s="125"/>
      <c r="B15" s="247" t="s">
        <v>1</v>
      </c>
      <c r="C15" s="251">
        <f t="shared" ref="C15:D15" si="0">SUM(C16:C22)</f>
        <v>178591285413.70975</v>
      </c>
      <c r="D15" s="245">
        <f t="shared" si="0"/>
        <v>824909284943</v>
      </c>
      <c r="E15" s="245">
        <f>SUM(E16:E22)</f>
        <v>219841375956.51016</v>
      </c>
      <c r="F15" s="237">
        <f t="shared" ref="F15:F41" si="1">IFERROR(E15/D15,0)</f>
        <v>0.26650369921790962</v>
      </c>
      <c r="G15" s="245">
        <f>E15-C15</f>
        <v>41250090542.800415</v>
      </c>
      <c r="H15" s="237">
        <f>IFERROR(G15/C15,0)</f>
        <v>0.23097482302814429</v>
      </c>
      <c r="I15" s="237">
        <f t="shared" ref="I15:I35" si="2">E15/$L$10</f>
        <v>3.5783515088471211E-2</v>
      </c>
      <c r="J15" s="99"/>
    </row>
    <row r="16" spans="1:12" hidden="1">
      <c r="A16" s="125"/>
      <c r="B16" s="236" t="s">
        <v>2</v>
      </c>
      <c r="C16" s="238">
        <v>167577690298.58975</v>
      </c>
      <c r="D16" s="240">
        <v>774311822528</v>
      </c>
      <c r="E16" s="240">
        <v>202481811740.27017</v>
      </c>
      <c r="F16" s="237">
        <f t="shared" si="1"/>
        <v>0.26149905742004631</v>
      </c>
      <c r="G16" s="240">
        <f t="shared" ref="G16:G41" si="3">E16-C16</f>
        <v>34904121441.68042</v>
      </c>
      <c r="H16" s="237">
        <f t="shared" ref="H16:H56" si="4">IFERROR(G16/C16,0)</f>
        <v>0.20828620671097861</v>
      </c>
      <c r="I16" s="237">
        <f t="shared" si="2"/>
        <v>3.295790400703405E-2</v>
      </c>
      <c r="J16" s="99"/>
    </row>
    <row r="17" spans="1:10" hidden="1">
      <c r="A17" s="125"/>
      <c r="B17" s="236" t="s">
        <v>3</v>
      </c>
      <c r="C17" s="238">
        <v>589869203.65999997</v>
      </c>
      <c r="D17" s="240">
        <v>2855666989</v>
      </c>
      <c r="E17" s="240">
        <v>1784063885.4699998</v>
      </c>
      <c r="F17" s="237">
        <f t="shared" si="1"/>
        <v>0.62474507438794358</v>
      </c>
      <c r="G17" s="240">
        <f t="shared" si="3"/>
        <v>1194194681.8099999</v>
      </c>
      <c r="H17" s="237">
        <f t="shared" si="4"/>
        <v>2.0245075932093117</v>
      </c>
      <c r="I17" s="237">
        <f t="shared" si="2"/>
        <v>2.9039154566218414E-4</v>
      </c>
      <c r="J17" s="99"/>
    </row>
    <row r="18" spans="1:10" hidden="1">
      <c r="A18" s="125"/>
      <c r="B18" s="236" t="s">
        <v>4</v>
      </c>
      <c r="C18" s="238">
        <v>4596095336.5300007</v>
      </c>
      <c r="D18" s="240">
        <v>24530106722</v>
      </c>
      <c r="E18" s="240">
        <v>7217444610.8199968</v>
      </c>
      <c r="F18" s="237">
        <f t="shared" si="1"/>
        <v>0.29422801509244884</v>
      </c>
      <c r="G18" s="240">
        <f t="shared" si="3"/>
        <v>2621349274.2899961</v>
      </c>
      <c r="H18" s="237">
        <f t="shared" si="4"/>
        <v>0.5703426674932911</v>
      </c>
      <c r="I18" s="237">
        <f t="shared" si="2"/>
        <v>1.1747813031454718E-3</v>
      </c>
      <c r="J18" s="99"/>
    </row>
    <row r="19" spans="1:10" hidden="1">
      <c r="A19" s="125"/>
      <c r="B19" s="236" t="s">
        <v>5</v>
      </c>
      <c r="C19" s="238">
        <v>809038704.49000001</v>
      </c>
      <c r="D19" s="240">
        <v>8787404149</v>
      </c>
      <c r="E19" s="240">
        <v>3917710464.9400001</v>
      </c>
      <c r="F19" s="237">
        <f t="shared" si="1"/>
        <v>0.44583251191261442</v>
      </c>
      <c r="G19" s="240">
        <f t="shared" si="3"/>
        <v>3108671760.4499998</v>
      </c>
      <c r="H19" s="237">
        <f t="shared" si="4"/>
        <v>3.8424265034509535</v>
      </c>
      <c r="I19" s="237">
        <f t="shared" si="2"/>
        <v>6.376845619915282E-4</v>
      </c>
      <c r="J19" s="99"/>
    </row>
    <row r="20" spans="1:10" hidden="1">
      <c r="A20" s="125"/>
      <c r="B20" s="236" t="s">
        <v>6</v>
      </c>
      <c r="C20" s="238">
        <v>2055753924.77</v>
      </c>
      <c r="D20" s="240">
        <v>2588473130</v>
      </c>
      <c r="E20" s="240">
        <v>664934079.69000006</v>
      </c>
      <c r="F20" s="237">
        <f t="shared" si="1"/>
        <v>0.25688274372390341</v>
      </c>
      <c r="G20" s="240">
        <f t="shared" si="3"/>
        <v>-1390819845.0799999</v>
      </c>
      <c r="H20" s="237">
        <f t="shared" si="4"/>
        <v>-0.67654977004877004</v>
      </c>
      <c r="I20" s="237">
        <f t="shared" si="2"/>
        <v>1.0823112150704875E-4</v>
      </c>
      <c r="J20" s="99"/>
    </row>
    <row r="21" spans="1:10" hidden="1">
      <c r="A21" s="125"/>
      <c r="B21" s="236" t="s">
        <v>7</v>
      </c>
      <c r="C21" s="238">
        <v>290650880.03999996</v>
      </c>
      <c r="D21" s="240">
        <v>1502656173</v>
      </c>
      <c r="E21" s="240">
        <v>369277312.73999995</v>
      </c>
      <c r="F21" s="237">
        <f t="shared" si="1"/>
        <v>0.24574970600410262</v>
      </c>
      <c r="G21" s="240">
        <f t="shared" si="3"/>
        <v>78626432.699999988</v>
      </c>
      <c r="H21" s="237">
        <f t="shared" si="4"/>
        <v>0.27051847456707945</v>
      </c>
      <c r="I21" s="237">
        <f t="shared" si="2"/>
        <v>6.0107157875849274E-5</v>
      </c>
      <c r="J21" s="99"/>
    </row>
    <row r="22" spans="1:10" hidden="1">
      <c r="A22" s="125"/>
      <c r="B22" s="236" t="s">
        <v>8</v>
      </c>
      <c r="C22" s="238">
        <v>2672187065.6300015</v>
      </c>
      <c r="D22" s="240">
        <v>10333155252</v>
      </c>
      <c r="E22" s="240">
        <v>3406133862.5799994</v>
      </c>
      <c r="F22" s="237">
        <f t="shared" si="1"/>
        <v>0.32963153843263282</v>
      </c>
      <c r="G22" s="240">
        <f t="shared" si="3"/>
        <v>733946796.9499979</v>
      </c>
      <c r="H22" s="237">
        <f t="shared" si="4"/>
        <v>0.27466145854461754</v>
      </c>
      <c r="I22" s="237">
        <f t="shared" si="2"/>
        <v>5.5441539125508199E-4</v>
      </c>
      <c r="J22" s="167"/>
    </row>
    <row r="23" spans="1:10">
      <c r="A23" s="125"/>
      <c r="B23" s="247" t="s">
        <v>9</v>
      </c>
      <c r="C23" s="251">
        <f t="shared" ref="C23:D23" si="5">SUM(C24:C26)</f>
        <v>2768876504.4700003</v>
      </c>
      <c r="D23" s="245">
        <f t="shared" si="5"/>
        <v>46576632388</v>
      </c>
      <c r="E23" s="245">
        <f>SUM(E24:E26)</f>
        <v>908190023.74000001</v>
      </c>
      <c r="F23" s="237">
        <f t="shared" si="1"/>
        <v>1.9498834011322512E-2</v>
      </c>
      <c r="G23" s="245">
        <f t="shared" si="3"/>
        <v>-1860686480.7300003</v>
      </c>
      <c r="H23" s="237">
        <f t="shared" si="4"/>
        <v>-0.67200053080235167</v>
      </c>
      <c r="I23" s="237">
        <f t="shared" si="2"/>
        <v>1.4782581884916987E-4</v>
      </c>
      <c r="J23" s="167"/>
    </row>
    <row r="24" spans="1:10" hidden="1">
      <c r="A24" s="125"/>
      <c r="B24" s="235" t="s">
        <v>203</v>
      </c>
      <c r="C24" s="176">
        <v>23710000</v>
      </c>
      <c r="D24" s="170">
        <v>0</v>
      </c>
      <c r="E24" s="170">
        <v>0</v>
      </c>
      <c r="F24" s="164">
        <f t="shared" si="1"/>
        <v>0</v>
      </c>
      <c r="G24" s="170">
        <f t="shared" si="3"/>
        <v>-23710000</v>
      </c>
      <c r="H24" s="164">
        <f t="shared" si="4"/>
        <v>-1</v>
      </c>
      <c r="I24" s="164">
        <f t="shared" si="2"/>
        <v>0</v>
      </c>
      <c r="J24" s="99"/>
    </row>
    <row r="25" spans="1:10" hidden="1">
      <c r="A25" s="125"/>
      <c r="B25" s="235" t="s">
        <v>10</v>
      </c>
      <c r="C25" s="176">
        <v>2665727692.3400002</v>
      </c>
      <c r="D25" s="170">
        <v>46576632388</v>
      </c>
      <c r="E25" s="170">
        <v>876023807.26999998</v>
      </c>
      <c r="F25" s="164">
        <f t="shared" si="1"/>
        <v>1.8808225549078097E-2</v>
      </c>
      <c r="G25" s="170">
        <f t="shared" si="3"/>
        <v>-1789703885.0700002</v>
      </c>
      <c r="H25" s="164">
        <f t="shared" si="4"/>
        <v>-0.67137535848569052</v>
      </c>
      <c r="I25" s="164">
        <f t="shared" si="2"/>
        <v>1.4259013340376501E-4</v>
      </c>
      <c r="J25" s="99"/>
    </row>
    <row r="26" spans="1:10" hidden="1">
      <c r="A26" s="125"/>
      <c r="B26" s="235" t="s">
        <v>187</v>
      </c>
      <c r="C26" s="176">
        <v>79438812.129999995</v>
      </c>
      <c r="D26" s="170">
        <v>0</v>
      </c>
      <c r="E26" s="170">
        <v>32166216.469999999</v>
      </c>
      <c r="F26" s="164">
        <f t="shared" si="1"/>
        <v>0</v>
      </c>
      <c r="G26" s="170">
        <f t="shared" si="3"/>
        <v>-47272595.659999996</v>
      </c>
      <c r="H26" s="164">
        <f t="shared" si="4"/>
        <v>-0.59508185473165631</v>
      </c>
      <c r="I26" s="164">
        <f t="shared" si="2"/>
        <v>5.2356854454048514E-6</v>
      </c>
      <c r="J26" s="168"/>
    </row>
    <row r="27" spans="1:10">
      <c r="A27" s="125"/>
      <c r="B27" s="246" t="s">
        <v>24</v>
      </c>
      <c r="C27" s="250">
        <f>C28+C35</f>
        <v>183150652400.93002</v>
      </c>
      <c r="D27" s="243">
        <f>D28+D35</f>
        <v>1046280711338</v>
      </c>
      <c r="E27" s="243">
        <f>E28+E35</f>
        <v>230211812623.71045</v>
      </c>
      <c r="F27" s="244">
        <f>IFERROR(E27/D27,0)</f>
        <v>0.22002872664001616</v>
      </c>
      <c r="G27" s="243">
        <f>E27-C27</f>
        <v>47061160222.780426</v>
      </c>
      <c r="H27" s="244">
        <f>IFERROR(G27/C27,0)</f>
        <v>0.25695327647405886</v>
      </c>
      <c r="I27" s="244">
        <f t="shared" si="2"/>
        <v>3.7471507966700866E-2</v>
      </c>
      <c r="J27" s="167"/>
    </row>
    <row r="28" spans="1:10">
      <c r="A28" s="125"/>
      <c r="B28" s="247" t="s">
        <v>12</v>
      </c>
      <c r="C28" s="251">
        <f>SUM(C29:C34)</f>
        <v>172081973710.74002</v>
      </c>
      <c r="D28" s="245">
        <f t="shared" ref="D28:E28" si="6">SUM(D29:D34)</f>
        <v>905574301146</v>
      </c>
      <c r="E28" s="245">
        <f t="shared" si="6"/>
        <v>212213929603.12042</v>
      </c>
      <c r="F28" s="237">
        <f t="shared" si="1"/>
        <v>0.23434181969890786</v>
      </c>
      <c r="G28" s="245">
        <f t="shared" si="3"/>
        <v>40131955892.380402</v>
      </c>
      <c r="H28" s="237">
        <f t="shared" si="4"/>
        <v>0.23321417709817724</v>
      </c>
      <c r="I28" s="237">
        <f t="shared" si="2"/>
        <v>3.4541997924172625E-2</v>
      </c>
      <c r="J28" s="99"/>
    </row>
    <row r="29" spans="1:10" hidden="1">
      <c r="A29" s="125"/>
      <c r="B29" s="236" t="s">
        <v>13</v>
      </c>
      <c r="C29" s="238">
        <v>69830118890.999985</v>
      </c>
      <c r="D29" s="240">
        <v>376517568582</v>
      </c>
      <c r="E29" s="240">
        <v>78408591597.280396</v>
      </c>
      <c r="F29" s="237">
        <f t="shared" si="1"/>
        <v>0.20824683398592636</v>
      </c>
      <c r="G29" s="240">
        <f t="shared" si="3"/>
        <v>8578472706.2804108</v>
      </c>
      <c r="H29" s="237">
        <f t="shared" si="4"/>
        <v>0.12284774596576037</v>
      </c>
      <c r="I29" s="237">
        <f t="shared" si="2"/>
        <v>1.2762543030307912E-2</v>
      </c>
      <c r="J29" s="99"/>
    </row>
    <row r="30" spans="1:10" hidden="1">
      <c r="A30" s="125"/>
      <c r="B30" s="236" t="s">
        <v>14</v>
      </c>
      <c r="C30" s="238">
        <v>10611772012.049999</v>
      </c>
      <c r="D30" s="240">
        <v>56464492902</v>
      </c>
      <c r="E30" s="240">
        <v>12292618706</v>
      </c>
      <c r="F30" s="237">
        <f t="shared" si="1"/>
        <v>0.21770528830100569</v>
      </c>
      <c r="G30" s="240">
        <f t="shared" si="3"/>
        <v>1680846693.9500008</v>
      </c>
      <c r="H30" s="237">
        <f t="shared" si="4"/>
        <v>0.15839453505421588</v>
      </c>
      <c r="I30" s="237">
        <f t="shared" si="2"/>
        <v>2.0008658744475462E-3</v>
      </c>
      <c r="J30" s="99"/>
    </row>
    <row r="31" spans="1:10">
      <c r="A31" s="125"/>
      <c r="B31" s="236" t="s">
        <v>186</v>
      </c>
      <c r="C31" s="238">
        <v>34719974412.23999</v>
      </c>
      <c r="D31" s="240">
        <v>193105783455</v>
      </c>
      <c r="E31" s="240">
        <v>52761153664.959999</v>
      </c>
      <c r="F31" s="237">
        <f t="shared" si="1"/>
        <v>0.27322409883831927</v>
      </c>
      <c r="G31" s="240">
        <f t="shared" si="3"/>
        <v>18041179252.720009</v>
      </c>
      <c r="H31" s="237">
        <f t="shared" si="4"/>
        <v>0.51961960105477123</v>
      </c>
      <c r="I31" s="237">
        <f t="shared" si="2"/>
        <v>8.587917220044745E-3</v>
      </c>
      <c r="J31" s="99"/>
    </row>
    <row r="32" spans="1:10" hidden="1">
      <c r="A32" s="125" t="s">
        <v>157</v>
      </c>
      <c r="B32" s="236" t="s">
        <v>184</v>
      </c>
      <c r="C32" s="238">
        <v>229146564.72</v>
      </c>
      <c r="D32" s="240">
        <v>0</v>
      </c>
      <c r="E32" s="240">
        <v>164057534.94</v>
      </c>
      <c r="F32" s="237">
        <f t="shared" si="1"/>
        <v>0</v>
      </c>
      <c r="G32" s="240">
        <f t="shared" si="3"/>
        <v>-65089029.780000001</v>
      </c>
      <c r="H32" s="237">
        <f t="shared" si="4"/>
        <v>-0.2840497733820882</v>
      </c>
      <c r="I32" s="237">
        <f t="shared" si="2"/>
        <v>2.670359595121993E-5</v>
      </c>
      <c r="J32" s="99"/>
    </row>
    <row r="33" spans="1:10" hidden="1">
      <c r="A33" s="125"/>
      <c r="B33" s="236" t="s">
        <v>15</v>
      </c>
      <c r="C33" s="238">
        <v>56635194748.980034</v>
      </c>
      <c r="D33" s="240">
        <v>279178976374</v>
      </c>
      <c r="E33" s="240">
        <v>68426512902.810028</v>
      </c>
      <c r="F33" s="237">
        <f t="shared" si="1"/>
        <v>0.24509908944985517</v>
      </c>
      <c r="G33" s="240">
        <f t="shared" si="3"/>
        <v>11791318153.829994</v>
      </c>
      <c r="H33" s="237">
        <f t="shared" si="4"/>
        <v>0.20819771532687012</v>
      </c>
      <c r="I33" s="237">
        <f t="shared" si="2"/>
        <v>1.1137763063280464E-2</v>
      </c>
      <c r="J33" s="99"/>
    </row>
    <row r="34" spans="1:10" hidden="1">
      <c r="A34" s="125"/>
      <c r="B34" s="236" t="s">
        <v>16</v>
      </c>
      <c r="C34" s="238">
        <v>55767081.75</v>
      </c>
      <c r="D34" s="240">
        <v>307479833</v>
      </c>
      <c r="E34" s="240">
        <v>160995197.13</v>
      </c>
      <c r="F34" s="237">
        <f t="shared" si="1"/>
        <v>0.5235959560638892</v>
      </c>
      <c r="G34" s="240">
        <f t="shared" si="3"/>
        <v>105228115.38</v>
      </c>
      <c r="H34" s="237">
        <f t="shared" si="4"/>
        <v>1.8869216763346237</v>
      </c>
      <c r="I34" s="237">
        <f t="shared" si="2"/>
        <v>2.6205140140736791E-5</v>
      </c>
      <c r="J34" s="167"/>
    </row>
    <row r="35" spans="1:10">
      <c r="A35" s="125"/>
      <c r="B35" s="247" t="s">
        <v>17</v>
      </c>
      <c r="C35" s="251">
        <f>SUM(C36:C41)</f>
        <v>11068678690.189995</v>
      </c>
      <c r="D35" s="245">
        <f t="shared" ref="D35:E35" si="7">SUM(D36:D41)</f>
        <v>140706410192</v>
      </c>
      <c r="E35" s="245">
        <f t="shared" si="7"/>
        <v>17997883020.590012</v>
      </c>
      <c r="F35" s="237">
        <f t="shared" si="1"/>
        <v>0.12791089614205295</v>
      </c>
      <c r="G35" s="245">
        <f t="shared" si="3"/>
        <v>6929204330.4000168</v>
      </c>
      <c r="H35" s="237">
        <f t="shared" si="4"/>
        <v>0.62601910529223936</v>
      </c>
      <c r="I35" s="237">
        <f t="shared" si="2"/>
        <v>2.9295100425282385E-3</v>
      </c>
      <c r="J35" s="99"/>
    </row>
    <row r="36" spans="1:10" hidden="1">
      <c r="A36" s="125"/>
      <c r="B36" s="152" t="s">
        <v>18</v>
      </c>
      <c r="C36" s="170">
        <v>1256852045.5399997</v>
      </c>
      <c r="D36" s="170">
        <v>33202933419</v>
      </c>
      <c r="E36" s="170">
        <v>3372539870.0300031</v>
      </c>
      <c r="F36" s="164">
        <f t="shared" si="1"/>
        <v>0.10157355157361203</v>
      </c>
      <c r="G36" s="170">
        <f t="shared" si="3"/>
        <v>2115687824.4900033</v>
      </c>
      <c r="H36" s="164">
        <f t="shared" si="4"/>
        <v>1.6833228954813129</v>
      </c>
      <c r="I36" s="164">
        <f t="shared" ref="I36:I41" si="8">(E36/1000000)/$L$10</f>
        <v>5.4894730712367346E-10</v>
      </c>
      <c r="J36" s="99"/>
    </row>
    <row r="37" spans="1:10" hidden="1">
      <c r="A37" s="125"/>
      <c r="B37" s="152" t="s">
        <v>19</v>
      </c>
      <c r="C37" s="170">
        <v>2782890762.2199974</v>
      </c>
      <c r="D37" s="170">
        <v>61017821671</v>
      </c>
      <c r="E37" s="170">
        <v>7352422434.5900049</v>
      </c>
      <c r="F37" s="164">
        <f t="shared" si="1"/>
        <v>0.12049631129464587</v>
      </c>
      <c r="G37" s="170">
        <f t="shared" si="3"/>
        <v>4569531672.3700075</v>
      </c>
      <c r="H37" s="164">
        <f t="shared" si="4"/>
        <v>1.6420089981270956</v>
      </c>
      <c r="I37" s="164">
        <f t="shared" si="8"/>
        <v>1.1967516031968987E-9</v>
      </c>
      <c r="J37" s="99"/>
    </row>
    <row r="38" spans="1:10" hidden="1">
      <c r="A38" s="125"/>
      <c r="B38" s="152" t="s">
        <v>20</v>
      </c>
      <c r="C38" s="170">
        <v>0</v>
      </c>
      <c r="D38" s="170">
        <v>26359067</v>
      </c>
      <c r="E38" s="170">
        <v>2748556.79</v>
      </c>
      <c r="F38" s="164">
        <f t="shared" si="1"/>
        <v>0.10427367516460276</v>
      </c>
      <c r="G38" s="170">
        <f t="shared" si="3"/>
        <v>2748556.79</v>
      </c>
      <c r="H38" s="164">
        <f t="shared" si="4"/>
        <v>0</v>
      </c>
      <c r="I38" s="164">
        <f t="shared" si="8"/>
        <v>4.4738176759747701E-13</v>
      </c>
      <c r="J38" s="99"/>
    </row>
    <row r="39" spans="1:10" hidden="1">
      <c r="A39" s="125"/>
      <c r="B39" s="152" t="s">
        <v>21</v>
      </c>
      <c r="C39" s="170">
        <v>53075837.989999995</v>
      </c>
      <c r="D39" s="170">
        <v>2309866101</v>
      </c>
      <c r="E39" s="170">
        <v>80294915.540000007</v>
      </c>
      <c r="F39" s="164">
        <f t="shared" si="1"/>
        <v>3.476171865773444E-2</v>
      </c>
      <c r="G39" s="170">
        <f t="shared" si="3"/>
        <v>27219077.550000012</v>
      </c>
      <c r="H39" s="164">
        <f t="shared" si="4"/>
        <v>0.51283368441829125</v>
      </c>
      <c r="I39" s="164">
        <f t="shared" si="8"/>
        <v>1.3069579414939187E-11</v>
      </c>
      <c r="J39" s="99"/>
    </row>
    <row r="40" spans="1:10" hidden="1">
      <c r="A40" s="125"/>
      <c r="B40" s="152" t="s">
        <v>22</v>
      </c>
      <c r="C40" s="170">
        <v>6975860044.4399986</v>
      </c>
      <c r="D40" s="170">
        <v>42703145659</v>
      </c>
      <c r="E40" s="170">
        <v>7189877243.6400013</v>
      </c>
      <c r="F40" s="164">
        <f t="shared" si="1"/>
        <v>0.16836879655315701</v>
      </c>
      <c r="G40" s="170">
        <f t="shared" si="3"/>
        <v>214017199.20000267</v>
      </c>
      <c r="H40" s="164">
        <f t="shared" si="4"/>
        <v>3.0679686495514166E-2</v>
      </c>
      <c r="I40" s="164">
        <f t="shared" si="8"/>
        <v>1.1702941710251291E-9</v>
      </c>
      <c r="J40" s="99"/>
    </row>
    <row r="41" spans="1:10" hidden="1">
      <c r="A41" s="125"/>
      <c r="B41" s="152" t="s">
        <v>23</v>
      </c>
      <c r="C41" s="170">
        <v>0</v>
      </c>
      <c r="D41" s="170">
        <v>1446284275</v>
      </c>
      <c r="E41" s="170">
        <v>0</v>
      </c>
      <c r="F41" s="164">
        <f t="shared" si="1"/>
        <v>0</v>
      </c>
      <c r="G41" s="170">
        <f t="shared" si="3"/>
        <v>0</v>
      </c>
      <c r="H41" s="164">
        <f t="shared" si="4"/>
        <v>0</v>
      </c>
      <c r="I41" s="164">
        <f t="shared" si="8"/>
        <v>0</v>
      </c>
      <c r="J41" s="168"/>
    </row>
    <row r="42" spans="1:10">
      <c r="A42" s="125"/>
      <c r="B42" s="635" t="s">
        <v>202</v>
      </c>
      <c r="C42" s="635"/>
      <c r="D42" s="635"/>
      <c r="E42" s="635"/>
      <c r="F42" s="635"/>
      <c r="G42" s="635"/>
      <c r="H42" s="635"/>
      <c r="I42" s="635"/>
      <c r="J42" s="168"/>
    </row>
    <row r="43" spans="1:10">
      <c r="A43" s="125"/>
      <c r="B43" s="249" t="s">
        <v>219</v>
      </c>
      <c r="C43" s="252">
        <f>C15-C28</f>
        <v>6509311702.9697266</v>
      </c>
      <c r="D43" s="252">
        <f>D15-D28</f>
        <v>-80665016203</v>
      </c>
      <c r="E43" s="252">
        <f>E15-E28</f>
        <v>7627446353.38974</v>
      </c>
      <c r="F43" s="253">
        <f t="shared" ref="F43:F46" si="9">IFERROR(E43/D43,0)</f>
        <v>-9.4557054748425989E-2</v>
      </c>
      <c r="G43" s="252">
        <f t="shared" ref="G43:G46" si="10">E43-C43</f>
        <v>1118134650.4200134</v>
      </c>
      <c r="H43" s="253">
        <f t="shared" ref="H43:H46" si="11">IFERROR(G43/C43,0)</f>
        <v>0.1717746363121449</v>
      </c>
      <c r="I43" s="242">
        <f t="shared" ref="I43:I56" si="12">E43/$L$10</f>
        <v>1.241517164298589E-3</v>
      </c>
      <c r="J43" s="168"/>
    </row>
    <row r="44" spans="1:10">
      <c r="A44" s="125"/>
      <c r="B44" s="249" t="s">
        <v>218</v>
      </c>
      <c r="C44" s="252">
        <f>C23-C35</f>
        <v>-8299802185.7199945</v>
      </c>
      <c r="D44" s="252">
        <f>D23-D35</f>
        <v>-94129777804</v>
      </c>
      <c r="E44" s="252">
        <f>E23-E35</f>
        <v>-17089692996.850012</v>
      </c>
      <c r="F44" s="253">
        <f t="shared" si="9"/>
        <v>0.18155458767187055</v>
      </c>
      <c r="G44" s="252">
        <f t="shared" si="10"/>
        <v>-8789890811.1300163</v>
      </c>
      <c r="H44" s="253">
        <f t="shared" si="11"/>
        <v>1.0590482296377173</v>
      </c>
      <c r="I44" s="242">
        <f t="shared" si="12"/>
        <v>-2.7816842236790687E-3</v>
      </c>
      <c r="J44" s="168"/>
    </row>
    <row r="45" spans="1:10" ht="15.75" thickBot="1">
      <c r="A45" s="125"/>
      <c r="B45" s="249" t="s">
        <v>195</v>
      </c>
      <c r="C45" s="252">
        <f>C14-C27+C31</f>
        <v>32929483929.489716</v>
      </c>
      <c r="D45" s="252">
        <f>D14-D27+D31</f>
        <v>18310989448</v>
      </c>
      <c r="E45" s="252">
        <f>E14-E27+E31</f>
        <v>43298907021.499702</v>
      </c>
      <c r="F45" s="253">
        <f t="shared" si="9"/>
        <v>2.3646404878589991</v>
      </c>
      <c r="G45" s="252">
        <f t="shared" si="10"/>
        <v>10369423092.009987</v>
      </c>
      <c r="H45" s="253">
        <f t="shared" si="11"/>
        <v>0.31489783180973996</v>
      </c>
      <c r="I45" s="242">
        <f t="shared" si="12"/>
        <v>7.0477501606642616E-3</v>
      </c>
      <c r="J45" s="168"/>
    </row>
    <row r="46" spans="1:10" ht="15.75" thickBot="1">
      <c r="A46" s="125"/>
      <c r="B46" s="258" t="s">
        <v>185</v>
      </c>
      <c r="C46" s="132">
        <f>C14-C27</f>
        <v>-1790490482.7502747</v>
      </c>
      <c r="D46" s="132">
        <f>D14-D27</f>
        <v>-174794794007</v>
      </c>
      <c r="E46" s="132">
        <f>E14-E27</f>
        <v>-9462246643.4602966</v>
      </c>
      <c r="F46" s="186">
        <f t="shared" si="9"/>
        <v>5.4133458019815867E-2</v>
      </c>
      <c r="G46" s="132">
        <f t="shared" si="10"/>
        <v>-7671756160.710022</v>
      </c>
      <c r="H46" s="186">
        <f t="shared" si="11"/>
        <v>4.2847232278642755</v>
      </c>
      <c r="I46" s="165">
        <f t="shared" si="12"/>
        <v>-1.5401670593804837E-3</v>
      </c>
      <c r="J46" s="168"/>
    </row>
    <row r="47" spans="1:10">
      <c r="A47" s="125"/>
      <c r="B47" s="247" t="s">
        <v>25</v>
      </c>
      <c r="C47" s="251">
        <f>SUM(C48:C50)</f>
        <v>160124499071.40997</v>
      </c>
      <c r="D47" s="251">
        <f t="shared" ref="D47:E47" si="13">SUM(D48:D50)</f>
        <v>284079393319</v>
      </c>
      <c r="E47" s="251">
        <f t="shared" si="13"/>
        <v>146466776645.71997</v>
      </c>
      <c r="F47" s="239">
        <f t="shared" ref="F47:F56" si="14">IFERROR(E47/D47,0)</f>
        <v>0.51558395325509832</v>
      </c>
      <c r="G47" s="251">
        <f t="shared" ref="G47:G56" si="15">E47-C47</f>
        <v>-13657722425.690002</v>
      </c>
      <c r="H47" s="239">
        <f t="shared" si="4"/>
        <v>-8.5294395953733046E-2</v>
      </c>
      <c r="I47" s="259">
        <f t="shared" si="12"/>
        <v>2.3840353478767694E-2</v>
      </c>
      <c r="J47" s="167"/>
    </row>
    <row r="48" spans="1:10" ht="15.75" hidden="1" thickBot="1">
      <c r="A48" s="125"/>
      <c r="B48" s="236" t="s">
        <v>188</v>
      </c>
      <c r="C48" s="238">
        <v>0</v>
      </c>
      <c r="D48" s="238">
        <v>0</v>
      </c>
      <c r="E48" s="238">
        <v>0</v>
      </c>
      <c r="F48" s="239">
        <f t="shared" si="14"/>
        <v>0</v>
      </c>
      <c r="G48" s="238">
        <f t="shared" si="15"/>
        <v>0</v>
      </c>
      <c r="H48" s="239">
        <f t="shared" si="4"/>
        <v>0</v>
      </c>
      <c r="I48" s="259">
        <f t="shared" si="12"/>
        <v>0</v>
      </c>
      <c r="J48" s="202"/>
    </row>
    <row r="49" spans="1:10" hidden="1">
      <c r="A49" s="125"/>
      <c r="B49" s="236" t="s">
        <v>26</v>
      </c>
      <c r="C49" s="238">
        <v>154055674223.91998</v>
      </c>
      <c r="D49" s="238">
        <v>284079393319</v>
      </c>
      <c r="E49" s="238">
        <v>146466776645.71997</v>
      </c>
      <c r="F49" s="239">
        <f t="shared" si="14"/>
        <v>0.51558395325509832</v>
      </c>
      <c r="G49" s="238">
        <f t="shared" si="15"/>
        <v>-7588897578.2000122</v>
      </c>
      <c r="H49" s="239">
        <f t="shared" si="4"/>
        <v>-4.9260746911337694E-2</v>
      </c>
      <c r="I49" s="259">
        <f t="shared" si="12"/>
        <v>2.3840353478767694E-2</v>
      </c>
      <c r="J49" s="99"/>
    </row>
    <row r="50" spans="1:10" hidden="1">
      <c r="A50" s="125"/>
      <c r="B50" s="236" t="s">
        <v>204</v>
      </c>
      <c r="C50" s="238">
        <v>6068824847.4899998</v>
      </c>
      <c r="D50" s="238">
        <v>0</v>
      </c>
      <c r="E50" s="238">
        <v>0</v>
      </c>
      <c r="F50" s="239">
        <f t="shared" si="14"/>
        <v>0</v>
      </c>
      <c r="G50" s="238">
        <f t="shared" si="15"/>
        <v>-6068824847.4899998</v>
      </c>
      <c r="H50" s="239">
        <f t="shared" si="4"/>
        <v>-1</v>
      </c>
      <c r="I50" s="259">
        <f t="shared" si="12"/>
        <v>0</v>
      </c>
      <c r="J50" s="99"/>
    </row>
    <row r="51" spans="1:10" ht="15.75" thickBot="1">
      <c r="A51" s="125"/>
      <c r="B51" s="247" t="s">
        <v>27</v>
      </c>
      <c r="C51" s="251">
        <f>SUM(C52:C55)</f>
        <v>11392893083.9</v>
      </c>
      <c r="D51" s="251">
        <f t="shared" ref="D51:E51" si="16">SUM(D52:D55)</f>
        <v>109284599312</v>
      </c>
      <c r="E51" s="251">
        <f t="shared" si="16"/>
        <v>27376780604.250004</v>
      </c>
      <c r="F51" s="239">
        <f t="shared" si="14"/>
        <v>0.25050904497614696</v>
      </c>
      <c r="G51" s="251">
        <f t="shared" si="15"/>
        <v>15983887520.350004</v>
      </c>
      <c r="H51" s="239">
        <f>IFERROR(G51/C51,0)</f>
        <v>1.4029700272477605</v>
      </c>
      <c r="I51" s="259">
        <f t="shared" si="12"/>
        <v>4.4561104003449361E-3</v>
      </c>
      <c r="J51" s="167"/>
    </row>
    <row r="52" spans="1:10" hidden="1">
      <c r="A52" s="125"/>
      <c r="B52" s="235" t="s">
        <v>28</v>
      </c>
      <c r="C52" s="176">
        <v>249999999</v>
      </c>
      <c r="D52" s="176">
        <v>6051954592</v>
      </c>
      <c r="E52" s="176">
        <v>587479999.88999999</v>
      </c>
      <c r="F52" s="177">
        <f t="shared" si="14"/>
        <v>9.7072770616386014E-2</v>
      </c>
      <c r="G52" s="176">
        <f t="shared" si="15"/>
        <v>337480000.88999999</v>
      </c>
      <c r="H52" s="177">
        <f t="shared" si="4"/>
        <v>1.3499200089596799</v>
      </c>
      <c r="I52" s="164">
        <f t="shared" si="12"/>
        <v>9.5623944076830887E-5</v>
      </c>
      <c r="J52" s="99"/>
    </row>
    <row r="53" spans="1:10" hidden="1">
      <c r="A53" s="125"/>
      <c r="B53" s="235" t="s">
        <v>29</v>
      </c>
      <c r="C53" s="176">
        <v>11142893084.9</v>
      </c>
      <c r="D53" s="176">
        <v>103232644720</v>
      </c>
      <c r="E53" s="176">
        <v>26580295628.340004</v>
      </c>
      <c r="F53" s="177">
        <f t="shared" si="14"/>
        <v>0.257479556979619</v>
      </c>
      <c r="G53" s="176">
        <f t="shared" si="15"/>
        <v>15437402543.440004</v>
      </c>
      <c r="H53" s="177">
        <f t="shared" si="4"/>
        <v>1.3854034518521583</v>
      </c>
      <c r="I53" s="164">
        <f t="shared" si="12"/>
        <v>4.3264667787600063E-3</v>
      </c>
      <c r="J53" s="99"/>
    </row>
    <row r="54" spans="1:10" hidden="1">
      <c r="A54" s="125"/>
      <c r="B54" s="235" t="s">
        <v>205</v>
      </c>
      <c r="C54" s="176">
        <v>0</v>
      </c>
      <c r="D54" s="176">
        <v>0</v>
      </c>
      <c r="E54" s="176">
        <v>46064043.18</v>
      </c>
      <c r="F54" s="177">
        <f t="shared" si="14"/>
        <v>0</v>
      </c>
      <c r="G54" s="176">
        <f t="shared" si="15"/>
        <v>46064043.18</v>
      </c>
      <c r="H54" s="177">
        <f t="shared" si="4"/>
        <v>0</v>
      </c>
      <c r="I54" s="164">
        <f t="shared" si="12"/>
        <v>7.4978305471195693E-6</v>
      </c>
      <c r="J54" s="99"/>
    </row>
    <row r="55" spans="1:10" hidden="1">
      <c r="A55" s="125"/>
      <c r="B55" s="235" t="s">
        <v>206</v>
      </c>
      <c r="C55" s="176">
        <v>0</v>
      </c>
      <c r="D55" s="176">
        <v>0</v>
      </c>
      <c r="E55" s="176">
        <v>162940932.84</v>
      </c>
      <c r="F55" s="177">
        <f t="shared" si="14"/>
        <v>0</v>
      </c>
      <c r="G55" s="176">
        <f t="shared" si="15"/>
        <v>162940932.84</v>
      </c>
      <c r="H55" s="177">
        <f t="shared" si="4"/>
        <v>0</v>
      </c>
      <c r="I55" s="164">
        <f t="shared" si="12"/>
        <v>2.6521846960979472E-5</v>
      </c>
      <c r="J55" s="99"/>
    </row>
    <row r="56" spans="1:10" ht="15.75" thickBot="1">
      <c r="A56" s="125"/>
      <c r="B56" s="258" t="s">
        <v>30</v>
      </c>
      <c r="C56" s="132">
        <f t="shared" ref="C56:D56" si="17">C47-C51</f>
        <v>148731605987.50998</v>
      </c>
      <c r="D56" s="132">
        <f t="shared" si="17"/>
        <v>174794794007</v>
      </c>
      <c r="E56" s="132">
        <f>E47-E51</f>
        <v>119089996041.46997</v>
      </c>
      <c r="F56" s="186">
        <f t="shared" si="14"/>
        <v>0.68131317478883713</v>
      </c>
      <c r="G56" s="132">
        <f t="shared" si="15"/>
        <v>-29641609946.040009</v>
      </c>
      <c r="H56" s="186">
        <f t="shared" si="4"/>
        <v>-0.19929597175552061</v>
      </c>
      <c r="I56" s="260">
        <f t="shared" si="12"/>
        <v>1.938424307842276E-2</v>
      </c>
      <c r="J56" s="168"/>
    </row>
    <row r="57" spans="1:10">
      <c r="A57" s="125"/>
      <c r="B57" s="150" t="s">
        <v>1070</v>
      </c>
      <c r="C57" s="241"/>
      <c r="D57" s="241"/>
      <c r="E57" s="241"/>
      <c r="F57" s="125"/>
      <c r="G57" s="125"/>
      <c r="H57" s="125"/>
      <c r="I57" s="125"/>
    </row>
    <row r="58" spans="1:10" s="268" customFormat="1">
      <c r="A58" s="474"/>
      <c r="B58" s="150" t="s">
        <v>210</v>
      </c>
      <c r="C58" s="131"/>
      <c r="D58" s="131"/>
      <c r="E58" s="131"/>
      <c r="F58" s="131"/>
      <c r="G58" s="474"/>
      <c r="H58" s="474"/>
      <c r="I58" s="474"/>
      <c r="J58" s="475"/>
    </row>
    <row r="59" spans="1:10">
      <c r="B59" s="150" t="s">
        <v>1071</v>
      </c>
      <c r="F59" s="125"/>
      <c r="G59" s="125"/>
      <c r="H59" s="125"/>
    </row>
    <row r="60" spans="1:10">
      <c r="B60" s="150" t="s">
        <v>1072</v>
      </c>
      <c r="F60" s="125"/>
      <c r="G60" s="125"/>
      <c r="H60" s="125"/>
    </row>
    <row r="61" spans="1:10">
      <c r="B61" s="150" t="s">
        <v>183</v>
      </c>
      <c r="F61" s="125"/>
      <c r="G61" s="125"/>
      <c r="H61" s="125"/>
    </row>
    <row r="62" spans="1:10">
      <c r="F62" s="125"/>
      <c r="G62" s="125"/>
      <c r="H62" s="125"/>
    </row>
    <row r="63" spans="1:10">
      <c r="B63" s="4"/>
      <c r="C63" s="4"/>
      <c r="D63" s="4"/>
      <c r="E63" s="4"/>
      <c r="F63" s="171"/>
      <c r="G63" s="171"/>
      <c r="H63" s="171"/>
    </row>
    <row r="72" spans="9:10">
      <c r="I72" s="133"/>
      <c r="J72" s="169"/>
    </row>
  </sheetData>
  <mergeCells count="15">
    <mergeCell ref="A1:J1"/>
    <mergeCell ref="A2:J2"/>
    <mergeCell ref="A3:J3"/>
    <mergeCell ref="B42:I42"/>
    <mergeCell ref="D10:F10"/>
    <mergeCell ref="C11:C12"/>
    <mergeCell ref="D11:D12"/>
    <mergeCell ref="E11:E12"/>
    <mergeCell ref="F11:F12"/>
    <mergeCell ref="G10:H11"/>
    <mergeCell ref="I10:I12"/>
    <mergeCell ref="B10:B13"/>
    <mergeCell ref="B6:I6"/>
    <mergeCell ref="B7:I7"/>
    <mergeCell ref="B8:I8"/>
  </mergeCells>
  <hyperlinks>
    <hyperlink ref="C1" location="Indice!A1" display="Indice" xr:uid="{AACC8DFE-6501-445C-9743-E18140CA9788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21920-2C13-4359-BCA3-A1381E7B893A}">
  <dimension ref="A1:M53"/>
  <sheetViews>
    <sheetView showGridLines="0" topLeftCell="A13" zoomScale="85" zoomScaleNormal="85" workbookViewId="0">
      <selection activeCell="B47" sqref="B47:M47"/>
    </sheetView>
  </sheetViews>
  <sheetFormatPr baseColWidth="10" defaultColWidth="9.140625" defaultRowHeight="15"/>
  <cols>
    <col min="1" max="1" width="4.5703125" style="449" customWidth="1"/>
    <col min="2" max="2" width="40.28515625" style="1" customWidth="1"/>
    <col min="3" max="3" width="17.42578125" style="1" customWidth="1"/>
    <col min="4" max="4" width="18.7109375" style="1" customWidth="1"/>
    <col min="5" max="5" width="15.7109375" style="1" customWidth="1"/>
    <col min="6" max="6" width="16.7109375" style="1" customWidth="1"/>
    <col min="7" max="7" width="17.140625" style="1" bestFit="1" customWidth="1"/>
    <col min="8" max="8" width="16.5703125" style="454" bestFit="1" customWidth="1"/>
    <col min="9" max="9" width="17.7109375" style="1" bestFit="1" customWidth="1"/>
    <col min="10" max="10" width="12.85546875" style="1" bestFit="1" customWidth="1"/>
    <col min="11" max="11" width="17.42578125" style="454" bestFit="1" customWidth="1"/>
    <col min="12" max="12" width="18.28515625" style="1" bestFit="1" customWidth="1"/>
    <col min="13" max="13" width="17.5703125" style="1" bestFit="1" customWidth="1"/>
    <col min="14" max="16384" width="9.140625" style="1"/>
  </cols>
  <sheetData>
    <row r="1" spans="1:13">
      <c r="A1" s="408"/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</row>
    <row r="2" spans="1:13">
      <c r="A2" s="408"/>
      <c r="B2" s="665" t="s">
        <v>1080</v>
      </c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</row>
    <row r="3" spans="1:13">
      <c r="A3" s="408"/>
      <c r="B3" s="666" t="s">
        <v>977</v>
      </c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</row>
    <row r="4" spans="1:13" ht="17.25" customHeight="1">
      <c r="A4" s="408"/>
      <c r="B4" s="666" t="s">
        <v>251</v>
      </c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</row>
    <row r="5" spans="1:13">
      <c r="A5" s="408"/>
      <c r="B5" s="666"/>
      <c r="C5" s="666"/>
      <c r="D5" s="666"/>
      <c r="E5" s="666"/>
      <c r="F5" s="666"/>
      <c r="G5" s="666"/>
      <c r="H5" s="666"/>
      <c r="I5" s="666"/>
      <c r="J5" s="666"/>
      <c r="K5" s="666"/>
      <c r="L5" s="666"/>
      <c r="M5" s="666"/>
    </row>
    <row r="6" spans="1:13" ht="6.75" customHeight="1" thickBot="1">
      <c r="A6" s="408"/>
      <c r="B6" s="666"/>
      <c r="C6" s="666"/>
      <c r="D6" s="666"/>
      <c r="E6" s="666"/>
      <c r="F6" s="666"/>
      <c r="G6" s="666"/>
      <c r="H6" s="666"/>
      <c r="I6" s="666"/>
      <c r="J6" s="666"/>
      <c r="K6" s="666"/>
      <c r="L6" s="666"/>
      <c r="M6" s="666"/>
    </row>
    <row r="7" spans="1:13" ht="24" customHeight="1" thickBot="1">
      <c r="A7" s="409"/>
      <c r="B7" s="654" t="s">
        <v>978</v>
      </c>
      <c r="C7" s="410" t="s">
        <v>979</v>
      </c>
      <c r="D7" s="657" t="s">
        <v>980</v>
      </c>
      <c r="E7" s="659" t="s">
        <v>981</v>
      </c>
      <c r="F7" s="657" t="s">
        <v>982</v>
      </c>
      <c r="G7" s="662" t="s">
        <v>983</v>
      </c>
      <c r="H7" s="663"/>
      <c r="I7" s="663"/>
      <c r="J7" s="664"/>
      <c r="K7" s="411" t="s">
        <v>984</v>
      </c>
      <c r="L7" s="412" t="s">
        <v>985</v>
      </c>
      <c r="M7" s="410" t="s">
        <v>979</v>
      </c>
    </row>
    <row r="8" spans="1:13" ht="15.75" thickBot="1">
      <c r="A8" s="409"/>
      <c r="B8" s="655"/>
      <c r="C8" s="413">
        <v>44561</v>
      </c>
      <c r="D8" s="658"/>
      <c r="E8" s="660"/>
      <c r="F8" s="661"/>
      <c r="G8" s="414" t="s">
        <v>986</v>
      </c>
      <c r="H8" s="414" t="s">
        <v>169</v>
      </c>
      <c r="I8" s="414" t="s">
        <v>170</v>
      </c>
      <c r="J8" s="414" t="s">
        <v>43</v>
      </c>
      <c r="K8" s="415" t="s">
        <v>986</v>
      </c>
      <c r="L8" s="416" t="s">
        <v>987</v>
      </c>
      <c r="M8" s="413">
        <v>44620</v>
      </c>
    </row>
    <row r="9" spans="1:13" ht="30" customHeight="1" thickBot="1">
      <c r="A9" s="409"/>
      <c r="B9" s="656"/>
      <c r="C9" s="417" t="s">
        <v>988</v>
      </c>
      <c r="D9" s="417" t="s">
        <v>989</v>
      </c>
      <c r="E9" s="417" t="s">
        <v>990</v>
      </c>
      <c r="F9" s="658"/>
      <c r="G9" s="417" t="s">
        <v>991</v>
      </c>
      <c r="H9" s="417"/>
      <c r="I9" s="417"/>
      <c r="J9" s="417"/>
      <c r="K9" s="415" t="s">
        <v>992</v>
      </c>
      <c r="L9" s="416" t="s">
        <v>993</v>
      </c>
      <c r="M9" s="418" t="s">
        <v>994</v>
      </c>
    </row>
    <row r="10" spans="1:13" ht="11.25" customHeight="1">
      <c r="A10" s="419"/>
      <c r="B10" s="420"/>
      <c r="C10" s="420"/>
      <c r="D10" s="420"/>
      <c r="E10" s="420"/>
      <c r="F10" s="420"/>
      <c r="G10" s="420"/>
      <c r="H10" s="420"/>
      <c r="I10" s="420"/>
      <c r="J10" s="420"/>
      <c r="K10" s="421"/>
      <c r="L10" s="420"/>
      <c r="M10" s="420"/>
    </row>
    <row r="11" spans="1:13" ht="15.75" thickBot="1">
      <c r="A11" s="419"/>
      <c r="B11" s="422" t="s">
        <v>995</v>
      </c>
      <c r="C11" s="423">
        <v>47674.065178149569</v>
      </c>
      <c r="D11" s="423">
        <v>3886.1284333199997</v>
      </c>
      <c r="E11" s="423">
        <v>3.24905</v>
      </c>
      <c r="F11" s="423">
        <v>0</v>
      </c>
      <c r="G11" s="423">
        <v>1405.1133339622725</v>
      </c>
      <c r="H11" s="423">
        <v>918.00422423049258</v>
      </c>
      <c r="I11" s="423">
        <v>4.7363347109999996</v>
      </c>
      <c r="J11" s="423">
        <v>2327.8538929037654</v>
      </c>
      <c r="K11" s="423">
        <v>0</v>
      </c>
      <c r="L11" s="423">
        <v>648.18286761991624</v>
      </c>
      <c r="M11" s="423">
        <v>50806.512195127194</v>
      </c>
    </row>
    <row r="12" spans="1:13" ht="16.5" thickTop="1" thickBot="1">
      <c r="A12" s="419"/>
      <c r="B12" s="422" t="s">
        <v>996</v>
      </c>
      <c r="C12" s="423">
        <v>33343.194293031003</v>
      </c>
      <c r="D12" s="423">
        <v>3885.8846068999997</v>
      </c>
      <c r="E12" s="423">
        <v>3.24905</v>
      </c>
      <c r="F12" s="423">
        <v>0</v>
      </c>
      <c r="G12" s="423">
        <v>877.745112479</v>
      </c>
      <c r="H12" s="423">
        <v>538.55962185600004</v>
      </c>
      <c r="I12" s="423">
        <v>4.5417081499999998</v>
      </c>
      <c r="J12" s="423">
        <v>1420.8464424850001</v>
      </c>
      <c r="K12" s="423">
        <v>0</v>
      </c>
      <c r="L12" s="423">
        <v>88.249806082999825</v>
      </c>
      <c r="M12" s="423">
        <v>36442.832643534995</v>
      </c>
    </row>
    <row r="13" spans="1:13" ht="16.5" thickTop="1" thickBot="1">
      <c r="A13" s="419"/>
      <c r="B13" s="422" t="s">
        <v>997</v>
      </c>
      <c r="C13" s="423">
        <v>14330.870885118562</v>
      </c>
      <c r="D13" s="423">
        <v>0.24382642000000002</v>
      </c>
      <c r="E13" s="423">
        <v>0</v>
      </c>
      <c r="F13" s="423">
        <v>0</v>
      </c>
      <c r="G13" s="423">
        <v>527.36822148327258</v>
      </c>
      <c r="H13" s="423">
        <v>379.4446023744926</v>
      </c>
      <c r="I13" s="423">
        <v>0.19462656099999998</v>
      </c>
      <c r="J13" s="423">
        <v>907.00745041876519</v>
      </c>
      <c r="K13" s="423">
        <v>0</v>
      </c>
      <c r="L13" s="423">
        <v>559.9330615369164</v>
      </c>
      <c r="M13" s="423">
        <v>14363.6795515922</v>
      </c>
    </row>
    <row r="14" spans="1:13" ht="15.75" thickTop="1">
      <c r="A14" s="419"/>
      <c r="B14" s="420"/>
      <c r="C14" s="424"/>
      <c r="D14" s="425"/>
      <c r="E14" s="424"/>
      <c r="F14" s="424"/>
      <c r="G14" s="425"/>
      <c r="H14" s="425"/>
      <c r="I14" s="426"/>
      <c r="J14" s="424"/>
      <c r="K14" s="425"/>
      <c r="L14" s="424"/>
      <c r="M14" s="424"/>
    </row>
    <row r="15" spans="1:13" ht="15.75" thickBot="1">
      <c r="A15" s="419"/>
      <c r="B15" s="422" t="s">
        <v>998</v>
      </c>
      <c r="C15" s="423">
        <v>47223.736966277007</v>
      </c>
      <c r="D15" s="423">
        <v>3885.8846068999997</v>
      </c>
      <c r="E15" s="423">
        <v>3.24905</v>
      </c>
      <c r="F15" s="423">
        <v>0</v>
      </c>
      <c r="G15" s="423">
        <v>1378.805722625</v>
      </c>
      <c r="H15" s="423">
        <v>913.09797709700001</v>
      </c>
      <c r="I15" s="423">
        <v>4.7363347109999996</v>
      </c>
      <c r="J15" s="423">
        <v>2296.6400344330004</v>
      </c>
      <c r="K15" s="423">
        <v>0</v>
      </c>
      <c r="L15" s="423">
        <v>645.34566804699966</v>
      </c>
      <c r="M15" s="423">
        <v>50379.410568598993</v>
      </c>
    </row>
    <row r="16" spans="1:13" ht="15.75" thickTop="1">
      <c r="A16" s="427"/>
      <c r="B16" s="428" t="s">
        <v>999</v>
      </c>
      <c r="C16" s="429">
        <v>33337.223998581001</v>
      </c>
      <c r="D16" s="429">
        <v>3885.8846068999997</v>
      </c>
      <c r="E16" s="429">
        <v>3.24905</v>
      </c>
      <c r="F16" s="429">
        <v>0</v>
      </c>
      <c r="G16" s="429">
        <v>877.745112479</v>
      </c>
      <c r="H16" s="429">
        <v>538.55962185600004</v>
      </c>
      <c r="I16" s="429">
        <v>4.5417081499999998</v>
      </c>
      <c r="J16" s="429">
        <v>1420.8464424850001</v>
      </c>
      <c r="K16" s="429">
        <v>0</v>
      </c>
      <c r="L16" s="429">
        <v>88.250193164999828</v>
      </c>
      <c r="M16" s="429">
        <v>36436.862736166993</v>
      </c>
    </row>
    <row r="17" spans="1:13">
      <c r="A17" s="408"/>
      <c r="B17" s="430" t="s">
        <v>1000</v>
      </c>
      <c r="C17" s="425">
        <v>6443.8938013710003</v>
      </c>
      <c r="D17" s="425">
        <v>308.26333290000002</v>
      </c>
      <c r="E17" s="425">
        <v>0.30875000000000002</v>
      </c>
      <c r="F17" s="425">
        <v>0</v>
      </c>
      <c r="G17" s="425">
        <v>32.220546720000002</v>
      </c>
      <c r="H17" s="425">
        <v>12.614511181999999</v>
      </c>
      <c r="I17" s="425">
        <v>4.04539604</v>
      </c>
      <c r="J17" s="425">
        <v>48.880453941999995</v>
      </c>
      <c r="K17" s="425">
        <v>0</v>
      </c>
      <c r="L17" s="425">
        <v>-2.4202553170000223</v>
      </c>
      <c r="M17" s="425">
        <v>6717.8250822339987</v>
      </c>
    </row>
    <row r="18" spans="1:13">
      <c r="A18" s="408"/>
      <c r="B18" s="431" t="s">
        <v>1001</v>
      </c>
      <c r="C18" s="425">
        <v>309.66859889999995</v>
      </c>
      <c r="D18" s="425">
        <v>0</v>
      </c>
      <c r="E18" s="425">
        <v>0</v>
      </c>
      <c r="F18" s="425">
        <v>0</v>
      </c>
      <c r="G18" s="425">
        <v>0</v>
      </c>
      <c r="H18" s="425">
        <v>0</v>
      </c>
      <c r="I18" s="425">
        <v>7.0576390000000003E-2</v>
      </c>
      <c r="J18" s="425">
        <v>7.0576390000000003E-2</v>
      </c>
      <c r="K18" s="425">
        <v>0</v>
      </c>
      <c r="L18" s="425">
        <v>0</v>
      </c>
      <c r="M18" s="425">
        <v>309.66859889999995</v>
      </c>
    </row>
    <row r="19" spans="1:13">
      <c r="A19" s="408"/>
      <c r="B19" s="432" t="s">
        <v>1002</v>
      </c>
      <c r="C19" s="425">
        <v>3988.294148723</v>
      </c>
      <c r="D19" s="425">
        <v>-0.50035927000000002</v>
      </c>
      <c r="E19" s="425">
        <v>0</v>
      </c>
      <c r="F19" s="425">
        <v>0</v>
      </c>
      <c r="G19" s="425">
        <v>23.323181769999998</v>
      </c>
      <c r="H19" s="425">
        <v>6.057861550000001</v>
      </c>
      <c r="I19" s="425">
        <v>0.39385482999999999</v>
      </c>
      <c r="J19" s="425">
        <v>29.774898149999999</v>
      </c>
      <c r="K19" s="425">
        <v>0</v>
      </c>
      <c r="L19" s="425">
        <v>4.469526999995083E-3</v>
      </c>
      <c r="M19" s="425">
        <v>3964.4750772099987</v>
      </c>
    </row>
    <row r="20" spans="1:13">
      <c r="A20" s="408"/>
      <c r="B20" s="431" t="s">
        <v>1003</v>
      </c>
      <c r="C20" s="425">
        <v>1184.3303981400002</v>
      </c>
      <c r="D20" s="425">
        <v>3.2434846099999999</v>
      </c>
      <c r="E20" s="425">
        <v>0.30875000000000002</v>
      </c>
      <c r="F20" s="425">
        <v>0</v>
      </c>
      <c r="G20" s="425">
        <v>0</v>
      </c>
      <c r="H20" s="425">
        <v>3.18847492</v>
      </c>
      <c r="I20" s="425">
        <v>1.74863E-2</v>
      </c>
      <c r="J20" s="425">
        <v>3.2059612199999998</v>
      </c>
      <c r="K20" s="425">
        <v>0</v>
      </c>
      <c r="L20" s="425">
        <v>1.4901161193847656E-14</v>
      </c>
      <c r="M20" s="425">
        <v>1187.8826327500001</v>
      </c>
    </row>
    <row r="21" spans="1:13">
      <c r="A21" s="408"/>
      <c r="B21" s="431" t="s">
        <v>1004</v>
      </c>
      <c r="C21" s="425">
        <v>53.286363100000003</v>
      </c>
      <c r="D21" s="425">
        <v>0</v>
      </c>
      <c r="E21" s="425">
        <v>0</v>
      </c>
      <c r="F21" s="425">
        <v>0</v>
      </c>
      <c r="G21" s="425">
        <v>0</v>
      </c>
      <c r="H21" s="425">
        <v>0.14745574</v>
      </c>
      <c r="I21" s="425">
        <v>0</v>
      </c>
      <c r="J21" s="425">
        <v>0.14745574</v>
      </c>
      <c r="K21" s="425">
        <v>0</v>
      </c>
      <c r="L21" s="425">
        <v>0</v>
      </c>
      <c r="M21" s="425">
        <v>53.286363100000003</v>
      </c>
    </row>
    <row r="22" spans="1:13">
      <c r="A22" s="408"/>
      <c r="B22" s="431" t="s">
        <v>1005</v>
      </c>
      <c r="C22" s="425">
        <v>110.78907484</v>
      </c>
      <c r="D22" s="425">
        <v>300</v>
      </c>
      <c r="E22" s="425">
        <v>0</v>
      </c>
      <c r="F22" s="425">
        <v>0</v>
      </c>
      <c r="G22" s="425">
        <v>6.8973649499999992</v>
      </c>
      <c r="H22" s="425">
        <v>0.78937601000000002</v>
      </c>
      <c r="I22" s="425">
        <v>3.37676774</v>
      </c>
      <c r="J22" s="425">
        <v>11.0635087</v>
      </c>
      <c r="K22" s="425">
        <v>0</v>
      </c>
      <c r="L22" s="425">
        <v>3.7252902984619139E-15</v>
      </c>
      <c r="M22" s="425">
        <v>403.89170988999996</v>
      </c>
    </row>
    <row r="23" spans="1:13">
      <c r="A23" s="408"/>
      <c r="B23" s="432" t="s">
        <v>1006</v>
      </c>
      <c r="C23" s="425">
        <v>668.16422788099999</v>
      </c>
      <c r="D23" s="425">
        <v>0</v>
      </c>
      <c r="E23" s="425">
        <v>0</v>
      </c>
      <c r="F23" s="425">
        <v>0</v>
      </c>
      <c r="G23" s="425">
        <v>0</v>
      </c>
      <c r="H23" s="425">
        <v>1.7954881119999999</v>
      </c>
      <c r="I23" s="425">
        <v>0</v>
      </c>
      <c r="J23" s="425">
        <v>1.7954881119999999</v>
      </c>
      <c r="K23" s="425">
        <v>0</v>
      </c>
      <c r="L23" s="425">
        <v>-2.2563669880000354</v>
      </c>
      <c r="M23" s="425">
        <v>665.90786089300002</v>
      </c>
    </row>
    <row r="24" spans="1:13">
      <c r="A24" s="408"/>
      <c r="B24" s="432" t="s">
        <v>1007</v>
      </c>
      <c r="C24" s="425">
        <v>129.36098978699999</v>
      </c>
      <c r="D24" s="425">
        <v>5.5202075599999993</v>
      </c>
      <c r="E24" s="425">
        <v>0</v>
      </c>
      <c r="F24" s="425">
        <v>0</v>
      </c>
      <c r="G24" s="425">
        <v>2</v>
      </c>
      <c r="H24" s="425">
        <v>0.63585484999999997</v>
      </c>
      <c r="I24" s="425">
        <v>0.18671077999999999</v>
      </c>
      <c r="J24" s="425">
        <v>2.8225656299999997</v>
      </c>
      <c r="K24" s="425">
        <v>0</v>
      </c>
      <c r="L24" s="425">
        <v>-0.16835785600000061</v>
      </c>
      <c r="M24" s="425">
        <v>132.71283949099998</v>
      </c>
    </row>
    <row r="25" spans="1:13">
      <c r="A25" s="408"/>
      <c r="B25" s="430" t="s">
        <v>1008</v>
      </c>
      <c r="C25" s="425">
        <v>1987.1331823380003</v>
      </c>
      <c r="D25" s="425">
        <v>16.561574</v>
      </c>
      <c r="E25" s="425">
        <v>0</v>
      </c>
      <c r="F25" s="425">
        <v>0</v>
      </c>
      <c r="G25" s="425">
        <v>34.353565759000006</v>
      </c>
      <c r="H25" s="425">
        <v>7.3959402240000003</v>
      </c>
      <c r="I25" s="425">
        <v>2.4353679999999999E-2</v>
      </c>
      <c r="J25" s="425">
        <v>41.773859663000003</v>
      </c>
      <c r="K25" s="425">
        <v>0</v>
      </c>
      <c r="L25" s="425">
        <v>-4.2274940060000077</v>
      </c>
      <c r="M25" s="425">
        <v>1965.1136965730002</v>
      </c>
    </row>
    <row r="26" spans="1:13">
      <c r="A26" s="408"/>
      <c r="B26" s="431" t="s">
        <v>1009</v>
      </c>
      <c r="C26" s="433">
        <v>1594.0293112390002</v>
      </c>
      <c r="D26" s="433">
        <v>16.561574</v>
      </c>
      <c r="E26" s="433">
        <v>0</v>
      </c>
      <c r="F26" s="433">
        <v>0</v>
      </c>
      <c r="G26" s="433">
        <v>17.874561569000004</v>
      </c>
      <c r="H26" s="433">
        <v>5.7305682239999998</v>
      </c>
      <c r="I26" s="433">
        <v>2.4353679999999999E-2</v>
      </c>
      <c r="J26" s="433">
        <v>23.629483473000004</v>
      </c>
      <c r="K26" s="433">
        <v>0</v>
      </c>
      <c r="L26" s="433">
        <v>-3.9142146310000081</v>
      </c>
      <c r="M26" s="433">
        <v>1588.802109039</v>
      </c>
    </row>
    <row r="27" spans="1:13">
      <c r="A27" s="419"/>
      <c r="B27" s="431" t="s">
        <v>1010</v>
      </c>
      <c r="C27" s="433">
        <v>393.10387109900012</v>
      </c>
      <c r="D27" s="433">
        <v>0</v>
      </c>
      <c r="E27" s="433">
        <v>0</v>
      </c>
      <c r="F27" s="433">
        <v>0</v>
      </c>
      <c r="G27" s="433">
        <v>16.479004189999998</v>
      </c>
      <c r="H27" s="433">
        <v>1.6653720000000001</v>
      </c>
      <c r="I27" s="433">
        <v>0</v>
      </c>
      <c r="J27" s="433">
        <v>18.144376189999999</v>
      </c>
      <c r="K27" s="433">
        <v>0</v>
      </c>
      <c r="L27" s="433">
        <v>-0.3132793749999993</v>
      </c>
      <c r="M27" s="433">
        <v>376.31158753400013</v>
      </c>
    </row>
    <row r="28" spans="1:13">
      <c r="A28" s="408"/>
      <c r="B28" s="430" t="s">
        <v>1011</v>
      </c>
      <c r="C28" s="433">
        <v>0</v>
      </c>
      <c r="D28" s="433">
        <v>0</v>
      </c>
      <c r="E28" s="433">
        <v>0</v>
      </c>
      <c r="F28" s="433">
        <v>0</v>
      </c>
      <c r="G28" s="433">
        <v>0</v>
      </c>
      <c r="H28" s="433">
        <v>0</v>
      </c>
      <c r="I28" s="433">
        <v>0</v>
      </c>
      <c r="J28" s="433">
        <v>0</v>
      </c>
      <c r="K28" s="433">
        <v>0</v>
      </c>
      <c r="L28" s="433">
        <v>0</v>
      </c>
      <c r="M28" s="433">
        <v>0</v>
      </c>
    </row>
    <row r="29" spans="1:13" ht="17.25">
      <c r="A29" s="408"/>
      <c r="B29" s="430" t="s">
        <v>1012</v>
      </c>
      <c r="C29" s="433">
        <v>24906.197014872003</v>
      </c>
      <c r="D29" s="433">
        <v>3561.0596999999998</v>
      </c>
      <c r="E29" s="433">
        <v>2.9403000000000001</v>
      </c>
      <c r="F29" s="433"/>
      <c r="G29" s="433">
        <v>811.17100000000005</v>
      </c>
      <c r="H29" s="433">
        <v>518.54917045000002</v>
      </c>
      <c r="I29" s="433">
        <v>0.47195842999999998</v>
      </c>
      <c r="J29" s="433">
        <v>1330.1921288800002</v>
      </c>
      <c r="K29" s="433">
        <v>0</v>
      </c>
      <c r="L29" s="433">
        <v>94.897942487999856</v>
      </c>
      <c r="M29" s="433">
        <v>27753.923957359999</v>
      </c>
    </row>
    <row r="30" spans="1:13">
      <c r="A30" s="408"/>
      <c r="B30" s="430"/>
      <c r="C30" s="424"/>
      <c r="D30" s="424"/>
      <c r="E30" s="424"/>
      <c r="F30" s="424"/>
      <c r="G30" s="424"/>
      <c r="H30" s="424"/>
      <c r="I30" s="424"/>
      <c r="J30" s="424"/>
      <c r="K30" s="424"/>
      <c r="L30" s="424"/>
      <c r="M30" s="424"/>
    </row>
    <row r="31" spans="1:13">
      <c r="A31" s="427"/>
      <c r="B31" s="434" t="s">
        <v>1013</v>
      </c>
      <c r="C31" s="429">
        <v>13886.512967696004</v>
      </c>
      <c r="D31" s="429">
        <v>0</v>
      </c>
      <c r="E31" s="429">
        <v>0</v>
      </c>
      <c r="F31" s="429">
        <v>0</v>
      </c>
      <c r="G31" s="429">
        <v>501.06061014600004</v>
      </c>
      <c r="H31" s="429">
        <v>374.53835524099998</v>
      </c>
      <c r="I31" s="429">
        <v>0.19462656099999998</v>
      </c>
      <c r="J31" s="429">
        <v>875.79359194800008</v>
      </c>
      <c r="K31" s="429">
        <v>0</v>
      </c>
      <c r="L31" s="429">
        <v>557.09547488199985</v>
      </c>
      <c r="M31" s="429">
        <v>13942.547832431997</v>
      </c>
    </row>
    <row r="32" spans="1:13" s="9" customFormat="1" ht="32.25">
      <c r="A32" s="435"/>
      <c r="B32" s="436" t="s">
        <v>1014</v>
      </c>
      <c r="C32" s="437">
        <v>169.13995795299999</v>
      </c>
      <c r="D32" s="437">
        <v>0</v>
      </c>
      <c r="E32" s="437">
        <v>0</v>
      </c>
      <c r="F32" s="437">
        <v>0</v>
      </c>
      <c r="G32" s="437">
        <v>15.800815564000001</v>
      </c>
      <c r="H32" s="437">
        <v>1.6562915980000001</v>
      </c>
      <c r="I32" s="437">
        <v>0</v>
      </c>
      <c r="J32" s="437">
        <v>17.457107162</v>
      </c>
      <c r="K32" s="437">
        <v>0</v>
      </c>
      <c r="L32" s="437">
        <v>3.2531577619999998</v>
      </c>
      <c r="M32" s="437">
        <v>156.59230015100002</v>
      </c>
    </row>
    <row r="33" spans="1:13" s="9" customFormat="1">
      <c r="A33" s="435"/>
      <c r="B33" s="438" t="s">
        <v>1015</v>
      </c>
      <c r="C33" s="437">
        <v>57.274287997000002</v>
      </c>
      <c r="D33" s="437">
        <v>0</v>
      </c>
      <c r="E33" s="437">
        <v>0</v>
      </c>
      <c r="F33" s="437">
        <v>0</v>
      </c>
      <c r="G33" s="437">
        <v>9.7440968039999998</v>
      </c>
      <c r="H33" s="437">
        <v>0.45893735600000002</v>
      </c>
      <c r="I33" s="437">
        <v>0</v>
      </c>
      <c r="J33" s="437">
        <v>10.20303416</v>
      </c>
      <c r="K33" s="437">
        <v>0</v>
      </c>
      <c r="L33" s="437">
        <v>2.5942845879999994</v>
      </c>
      <c r="M33" s="437">
        <v>50.124475781000001</v>
      </c>
    </row>
    <row r="34" spans="1:13">
      <c r="A34" s="419"/>
      <c r="B34" s="430" t="s">
        <v>1016</v>
      </c>
      <c r="C34" s="437">
        <v>13717.373009743003</v>
      </c>
      <c r="D34" s="437">
        <v>0</v>
      </c>
      <c r="E34" s="437">
        <v>0</v>
      </c>
      <c r="F34" s="437"/>
      <c r="G34" s="437">
        <v>485.25979458200004</v>
      </c>
      <c r="H34" s="437">
        <v>372.88206364299998</v>
      </c>
      <c r="I34" s="437">
        <v>0.19462656099999998</v>
      </c>
      <c r="J34" s="437">
        <v>858.33648478600003</v>
      </c>
      <c r="K34" s="437">
        <v>0</v>
      </c>
      <c r="L34" s="437">
        <v>553.84231711999985</v>
      </c>
      <c r="M34" s="437">
        <v>13785.955532280997</v>
      </c>
    </row>
    <row r="35" spans="1:13">
      <c r="A35" s="419"/>
      <c r="B35" s="438" t="s">
        <v>1017</v>
      </c>
      <c r="C35" s="437">
        <v>2316.4017472760002</v>
      </c>
      <c r="D35" s="437">
        <v>0</v>
      </c>
      <c r="E35" s="437">
        <v>0</v>
      </c>
      <c r="F35" s="437">
        <v>0</v>
      </c>
      <c r="G35" s="437">
        <v>0</v>
      </c>
      <c r="H35" s="437">
        <v>70.148457206000003</v>
      </c>
      <c r="I35" s="437">
        <v>0</v>
      </c>
      <c r="J35" s="437">
        <v>70.148457206000003</v>
      </c>
      <c r="K35" s="437">
        <v>0</v>
      </c>
      <c r="L35" s="437">
        <v>116.27987671900006</v>
      </c>
      <c r="M35" s="437">
        <v>2432.6816239949999</v>
      </c>
    </row>
    <row r="36" spans="1:13">
      <c r="A36" s="408"/>
      <c r="B36" s="430"/>
      <c r="C36" s="439"/>
      <c r="D36" s="440"/>
      <c r="E36" s="440"/>
      <c r="F36" s="441"/>
      <c r="G36" s="440"/>
      <c r="H36" s="425"/>
      <c r="I36" s="442"/>
      <c r="J36" s="441"/>
      <c r="K36" s="440"/>
      <c r="L36" s="439"/>
      <c r="M36" s="439"/>
    </row>
    <row r="37" spans="1:13" ht="15.75" thickBot="1">
      <c r="A37" s="408"/>
      <c r="B37" s="422" t="s">
        <v>1018</v>
      </c>
      <c r="C37" s="423">
        <v>450.32821187255797</v>
      </c>
      <c r="D37" s="423">
        <v>0.24382642000000002</v>
      </c>
      <c r="E37" s="423">
        <v>0</v>
      </c>
      <c r="F37" s="423">
        <v>0</v>
      </c>
      <c r="G37" s="423">
        <v>26.30761133727248</v>
      </c>
      <c r="H37" s="423">
        <v>4.9062471334926006</v>
      </c>
      <c r="I37" s="423">
        <v>0</v>
      </c>
      <c r="J37" s="423">
        <v>31.213858470765082</v>
      </c>
      <c r="K37" s="423">
        <v>0</v>
      </c>
      <c r="L37" s="423">
        <v>2.8371995729165911</v>
      </c>
      <c r="M37" s="423">
        <v>427.10162652820219</v>
      </c>
    </row>
    <row r="38" spans="1:13" ht="15.75" thickTop="1">
      <c r="A38" s="427"/>
      <c r="B38" s="434" t="s">
        <v>1019</v>
      </c>
      <c r="C38" s="443">
        <v>5.970294449999999</v>
      </c>
      <c r="D38" s="443">
        <v>0</v>
      </c>
      <c r="E38" s="443">
        <v>0</v>
      </c>
      <c r="F38" s="443">
        <v>0</v>
      </c>
      <c r="G38" s="443">
        <v>0</v>
      </c>
      <c r="H38" s="443">
        <v>0</v>
      </c>
      <c r="I38" s="443">
        <v>0</v>
      </c>
      <c r="J38" s="443">
        <v>0</v>
      </c>
      <c r="K38" s="443">
        <v>0</v>
      </c>
      <c r="L38" s="443">
        <v>-3.8708200000002761E-4</v>
      </c>
      <c r="M38" s="443">
        <v>5.9699073679999994</v>
      </c>
    </row>
    <row r="39" spans="1:13">
      <c r="A39" s="408"/>
      <c r="B39" s="444" t="s">
        <v>1020</v>
      </c>
      <c r="C39" s="433">
        <v>5.970294449999999</v>
      </c>
      <c r="D39" s="433">
        <v>0</v>
      </c>
      <c r="E39" s="433">
        <v>0</v>
      </c>
      <c r="F39" s="433"/>
      <c r="G39" s="433">
        <v>0</v>
      </c>
      <c r="H39" s="433">
        <v>0</v>
      </c>
      <c r="I39" s="433">
        <v>0</v>
      </c>
      <c r="J39" s="433">
        <v>0</v>
      </c>
      <c r="K39" s="433">
        <v>0</v>
      </c>
      <c r="L39" s="433">
        <v>-3.8708200000002761E-4</v>
      </c>
      <c r="M39" s="433">
        <v>5.9699073679999994</v>
      </c>
    </row>
    <row r="40" spans="1:13">
      <c r="A40" s="408"/>
      <c r="B40" s="441"/>
      <c r="C40" s="445"/>
      <c r="D40" s="445"/>
      <c r="E40" s="445"/>
      <c r="F40" s="445"/>
      <c r="G40" s="445"/>
      <c r="H40" s="445"/>
      <c r="I40" s="445"/>
      <c r="J40" s="445"/>
      <c r="K40" s="445"/>
      <c r="L40" s="445"/>
      <c r="M40" s="445"/>
    </row>
    <row r="41" spans="1:13">
      <c r="A41" s="408"/>
      <c r="B41" s="434" t="s">
        <v>1021</v>
      </c>
      <c r="C41" s="443">
        <v>444.35791742255799</v>
      </c>
      <c r="D41" s="443">
        <v>0.24382642000000002</v>
      </c>
      <c r="E41" s="443">
        <v>0</v>
      </c>
      <c r="F41" s="443">
        <v>0</v>
      </c>
      <c r="G41" s="443">
        <v>26.30761133727248</v>
      </c>
      <c r="H41" s="443">
        <v>4.9062471334926006</v>
      </c>
      <c r="I41" s="443">
        <v>0</v>
      </c>
      <c r="J41" s="443">
        <v>31.213858470765082</v>
      </c>
      <c r="K41" s="443">
        <v>0</v>
      </c>
      <c r="L41" s="443">
        <v>2.8375866549165911</v>
      </c>
      <c r="M41" s="443">
        <v>421.13171916020218</v>
      </c>
    </row>
    <row r="42" spans="1:13" ht="17.25">
      <c r="A42" s="408"/>
      <c r="B42" s="444" t="s">
        <v>1022</v>
      </c>
      <c r="C42" s="433">
        <v>444.35791742255799</v>
      </c>
      <c r="D42" s="433">
        <v>0.24382642000000002</v>
      </c>
      <c r="E42" s="433">
        <v>0</v>
      </c>
      <c r="F42" s="433">
        <v>0</v>
      </c>
      <c r="G42" s="433">
        <v>26.30761133727248</v>
      </c>
      <c r="H42" s="433">
        <v>4.9062471334926006</v>
      </c>
      <c r="I42" s="433">
        <v>0</v>
      </c>
      <c r="J42" s="433">
        <v>31.213858470765082</v>
      </c>
      <c r="K42" s="433">
        <v>0</v>
      </c>
      <c r="L42" s="433">
        <v>2.8375866549165911</v>
      </c>
      <c r="M42" s="433">
        <v>421.13171916020218</v>
      </c>
    </row>
    <row r="43" spans="1:13" ht="8.25" customHeight="1">
      <c r="A43" s="408"/>
      <c r="B43" s="446"/>
      <c r="C43" s="446"/>
      <c r="D43" s="446"/>
      <c r="E43" s="446"/>
      <c r="F43" s="446"/>
      <c r="G43" s="446"/>
      <c r="H43" s="447"/>
      <c r="I43" s="446"/>
      <c r="J43" s="446"/>
      <c r="K43" s="448"/>
      <c r="L43" s="446"/>
      <c r="M43" s="446"/>
    </row>
    <row r="44" spans="1:13">
      <c r="D44" s="42"/>
      <c r="E44" s="42"/>
      <c r="F44" s="42"/>
      <c r="G44" s="42"/>
      <c r="H44" s="450"/>
      <c r="I44" s="451"/>
      <c r="J44" s="42"/>
      <c r="K44" s="450"/>
      <c r="L44" s="42"/>
      <c r="M44" s="42"/>
    </row>
    <row r="45" spans="1:13">
      <c r="B45" s="652" t="s">
        <v>1023</v>
      </c>
      <c r="C45" s="652"/>
      <c r="D45" s="652"/>
      <c r="E45" s="652"/>
      <c r="F45" s="652"/>
      <c r="G45" s="652"/>
      <c r="H45" s="652"/>
      <c r="I45" s="652"/>
      <c r="J45" s="652"/>
      <c r="K45" s="652"/>
      <c r="L45" s="652"/>
      <c r="M45" s="652"/>
    </row>
    <row r="46" spans="1:13" ht="14.25" customHeight="1">
      <c r="B46" s="652" t="s">
        <v>1024</v>
      </c>
      <c r="C46" s="652"/>
      <c r="D46" s="652"/>
      <c r="E46" s="652"/>
      <c r="F46" s="652"/>
      <c r="G46" s="652"/>
      <c r="H46" s="652"/>
      <c r="I46" s="652"/>
      <c r="J46" s="652"/>
      <c r="K46" s="652"/>
      <c r="L46" s="652"/>
      <c r="M46" s="652"/>
    </row>
    <row r="47" spans="1:13" ht="28.5" customHeight="1">
      <c r="B47" s="653" t="s">
        <v>1025</v>
      </c>
      <c r="C47" s="653"/>
      <c r="D47" s="653"/>
      <c r="E47" s="653"/>
      <c r="F47" s="653"/>
      <c r="G47" s="653"/>
      <c r="H47" s="653"/>
      <c r="I47" s="653"/>
      <c r="J47" s="653"/>
      <c r="K47" s="653"/>
      <c r="L47" s="653"/>
      <c r="M47" s="653"/>
    </row>
    <row r="48" spans="1:13" ht="14.25" customHeight="1">
      <c r="B48" s="652" t="s">
        <v>1026</v>
      </c>
      <c r="C48" s="652"/>
      <c r="D48" s="652"/>
      <c r="E48" s="652"/>
      <c r="F48" s="652"/>
      <c r="G48" s="652"/>
      <c r="H48" s="652"/>
      <c r="I48" s="652"/>
      <c r="J48" s="652"/>
      <c r="K48" s="652"/>
      <c r="L48" s="652"/>
      <c r="M48" s="652"/>
    </row>
    <row r="49" spans="2:13">
      <c r="B49" s="652" t="s">
        <v>1027</v>
      </c>
      <c r="C49" s="652"/>
      <c r="D49" s="652"/>
      <c r="E49" s="652"/>
      <c r="F49" s="652"/>
      <c r="G49" s="652"/>
      <c r="H49" s="652"/>
      <c r="I49" s="652"/>
      <c r="J49" s="652"/>
      <c r="K49" s="652"/>
      <c r="L49" s="652"/>
      <c r="M49" s="652"/>
    </row>
    <row r="50" spans="2:13">
      <c r="D50" s="30"/>
      <c r="F50" s="34"/>
      <c r="G50" s="30"/>
      <c r="H50" s="30"/>
      <c r="I50" s="34"/>
      <c r="J50" s="34"/>
      <c r="K50" s="452"/>
      <c r="L50" s="34"/>
      <c r="M50" s="30"/>
    </row>
    <row r="51" spans="2:13">
      <c r="B51" s="69" t="s">
        <v>1150</v>
      </c>
      <c r="F51" s="34"/>
      <c r="G51" s="34"/>
      <c r="H51" s="452"/>
      <c r="I51" s="34"/>
      <c r="J51" s="34"/>
      <c r="K51" s="452"/>
      <c r="L51" s="34"/>
      <c r="M51" s="34"/>
    </row>
    <row r="52" spans="2:13">
      <c r="F52" s="34"/>
      <c r="G52" s="34"/>
      <c r="H52" s="452"/>
      <c r="I52" s="34"/>
      <c r="J52" s="34"/>
      <c r="K52" s="452"/>
      <c r="L52" s="34"/>
      <c r="M52" s="34"/>
    </row>
    <row r="53" spans="2:13">
      <c r="E53" s="453"/>
    </row>
  </sheetData>
  <mergeCells count="16">
    <mergeCell ref="B6:M6"/>
    <mergeCell ref="B1:M1"/>
    <mergeCell ref="B2:M2"/>
    <mergeCell ref="B3:M3"/>
    <mergeCell ref="B4:M4"/>
    <mergeCell ref="B5:M5"/>
    <mergeCell ref="B46:M46"/>
    <mergeCell ref="B47:M47"/>
    <mergeCell ref="B48:M48"/>
    <mergeCell ref="B49:M49"/>
    <mergeCell ref="B7:B9"/>
    <mergeCell ref="D7:D8"/>
    <mergeCell ref="E7:E8"/>
    <mergeCell ref="F7:F9"/>
    <mergeCell ref="G7:J7"/>
    <mergeCell ref="B45:M45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95FCD-3EFA-4389-859E-1A4819116BA5}">
  <dimension ref="A1:O22"/>
  <sheetViews>
    <sheetView showGridLines="0" zoomScale="85" zoomScaleNormal="85" workbookViewId="0">
      <selection activeCell="B20" sqref="B20"/>
    </sheetView>
  </sheetViews>
  <sheetFormatPr baseColWidth="10" defaultColWidth="11.42578125" defaultRowHeight="15"/>
  <cols>
    <col min="1" max="1" width="11.42578125" style="1"/>
    <col min="2" max="2" width="71.5703125" style="1" bestFit="1" customWidth="1"/>
    <col min="3" max="3" width="20.85546875" style="1" customWidth="1"/>
    <col min="4" max="4" width="22.28515625" style="1" customWidth="1"/>
    <col min="5" max="5" width="22.140625" style="1" customWidth="1"/>
    <col min="6" max="6" width="23.5703125" style="1" customWidth="1"/>
    <col min="7" max="7" width="21.85546875" style="1" bestFit="1" customWidth="1"/>
    <col min="8" max="8" width="16.7109375" style="1" bestFit="1" customWidth="1"/>
    <col min="9" max="9" width="12.5703125" style="1" bestFit="1" customWidth="1"/>
    <col min="10" max="10" width="11.42578125" style="1" customWidth="1"/>
    <col min="11" max="11" width="12.7109375" style="1" bestFit="1" customWidth="1"/>
    <col min="12" max="12" width="12.5703125" style="1" bestFit="1" customWidth="1"/>
    <col min="13" max="13" width="30.140625" style="1" bestFit="1" customWidth="1"/>
    <col min="14" max="14" width="13.85546875" style="1" bestFit="1" customWidth="1"/>
    <col min="15" max="16384" width="11.42578125" style="1"/>
  </cols>
  <sheetData>
    <row r="1" spans="1:15" ht="15" customHeight="1">
      <c r="A1" s="633" t="s">
        <v>159</v>
      </c>
      <c r="B1" s="633"/>
      <c r="C1" s="633"/>
      <c r="D1" s="633"/>
      <c r="E1" s="633"/>
      <c r="F1" s="633"/>
      <c r="G1" s="633"/>
      <c r="H1" s="633"/>
      <c r="I1" s="633"/>
      <c r="J1" s="633"/>
    </row>
    <row r="2" spans="1:15" ht="15" customHeight="1">
      <c r="A2" s="633" t="s">
        <v>160</v>
      </c>
      <c r="B2" s="633"/>
      <c r="C2" s="633"/>
      <c r="D2" s="633"/>
      <c r="E2" s="633"/>
      <c r="F2" s="633"/>
      <c r="G2" s="633"/>
      <c r="H2" s="633"/>
      <c r="I2" s="633"/>
      <c r="J2" s="633"/>
    </row>
    <row r="3" spans="1:15" ht="15" customHeight="1">
      <c r="A3" s="634" t="s">
        <v>161</v>
      </c>
      <c r="B3" s="634"/>
      <c r="C3" s="634"/>
      <c r="D3" s="634"/>
      <c r="E3" s="634"/>
      <c r="F3" s="634"/>
      <c r="G3" s="634"/>
      <c r="H3" s="634"/>
      <c r="I3" s="634"/>
      <c r="J3" s="634"/>
    </row>
    <row r="5" spans="1:15">
      <c r="J5" s="45"/>
    </row>
    <row r="6" spans="1:15">
      <c r="M6" s="67"/>
      <c r="N6" s="67"/>
      <c r="O6" s="67"/>
    </row>
    <row r="7" spans="1:15" ht="15.75" thickBot="1">
      <c r="B7" s="578" t="s">
        <v>1081</v>
      </c>
      <c r="C7" s="578"/>
      <c r="D7" s="578"/>
      <c r="E7" s="578"/>
      <c r="F7" s="578"/>
      <c r="G7" s="578"/>
      <c r="H7" s="578"/>
      <c r="I7" s="578"/>
      <c r="J7" s="578"/>
      <c r="M7" s="67"/>
      <c r="N7" s="67"/>
      <c r="O7" s="67"/>
    </row>
    <row r="8" spans="1:15" ht="15.75" thickBot="1">
      <c r="B8" s="631" t="s">
        <v>224</v>
      </c>
      <c r="C8" s="667"/>
      <c r="D8" s="667"/>
      <c r="E8" s="667"/>
      <c r="F8" s="667"/>
      <c r="G8" s="667"/>
      <c r="H8" s="667"/>
      <c r="I8" s="667"/>
      <c r="J8" s="667"/>
      <c r="M8" s="174" t="s">
        <v>238</v>
      </c>
      <c r="N8" s="472">
        <v>6143649538424.999</v>
      </c>
      <c r="O8" s="67"/>
    </row>
    <row r="9" spans="1:15">
      <c r="B9" s="549" t="s">
        <v>1053</v>
      </c>
      <c r="C9" s="549"/>
      <c r="D9" s="549"/>
      <c r="E9" s="549"/>
      <c r="F9" s="549"/>
      <c r="G9" s="549"/>
      <c r="H9" s="549"/>
      <c r="I9" s="549"/>
      <c r="J9" s="549"/>
      <c r="M9" s="67"/>
      <c r="N9" s="67"/>
      <c r="O9" s="67"/>
    </row>
    <row r="10" spans="1:15" ht="15.75" thickBot="1">
      <c r="B10" s="126"/>
      <c r="C10" s="126"/>
      <c r="D10" s="126"/>
      <c r="E10" s="126"/>
      <c r="F10" s="126"/>
      <c r="G10" s="126"/>
      <c r="H10" s="126"/>
      <c r="I10" s="126"/>
      <c r="J10" s="126"/>
      <c r="M10" s="67"/>
      <c r="N10" s="67"/>
      <c r="O10" s="67"/>
    </row>
    <row r="11" spans="1:15" ht="15" customHeight="1" thickBot="1">
      <c r="B11" s="670" t="s">
        <v>80</v>
      </c>
      <c r="C11" s="93">
        <v>2021</v>
      </c>
      <c r="D11" s="673">
        <v>2022</v>
      </c>
      <c r="E11" s="674"/>
      <c r="F11" s="674"/>
      <c r="G11" s="674"/>
      <c r="H11" s="675"/>
      <c r="I11" s="673" t="s">
        <v>227</v>
      </c>
      <c r="J11" s="675"/>
      <c r="K11" s="676" t="s">
        <v>228</v>
      </c>
      <c r="M11" s="67"/>
      <c r="N11" s="67"/>
      <c r="O11" s="67"/>
    </row>
    <row r="12" spans="1:15" ht="15" customHeight="1" thickBot="1">
      <c r="B12" s="671"/>
      <c r="C12" s="679" t="s">
        <v>70</v>
      </c>
      <c r="D12" s="679" t="s">
        <v>229</v>
      </c>
      <c r="E12" s="679" t="s">
        <v>72</v>
      </c>
      <c r="F12" s="679" t="s">
        <v>70</v>
      </c>
      <c r="G12" s="681" t="s">
        <v>73</v>
      </c>
      <c r="H12" s="681" t="s">
        <v>74</v>
      </c>
      <c r="I12" s="668" t="s">
        <v>75</v>
      </c>
      <c r="J12" s="669"/>
      <c r="K12" s="677"/>
      <c r="M12" s="67"/>
      <c r="N12" s="67"/>
      <c r="O12" s="67"/>
    </row>
    <row r="13" spans="1:15" ht="15.75" thickBot="1">
      <c r="B13" s="671"/>
      <c r="C13" s="680"/>
      <c r="D13" s="680"/>
      <c r="E13" s="680"/>
      <c r="F13" s="680"/>
      <c r="G13" s="678"/>
      <c r="H13" s="678"/>
      <c r="I13" s="94" t="s">
        <v>76</v>
      </c>
      <c r="J13" s="94" t="s">
        <v>77</v>
      </c>
      <c r="K13" s="678"/>
      <c r="M13" s="67"/>
      <c r="N13" s="67"/>
      <c r="O13" s="67"/>
    </row>
    <row r="14" spans="1:15" ht="15.75" thickBot="1">
      <c r="B14" s="672"/>
      <c r="C14" s="74">
        <v>1</v>
      </c>
      <c r="D14" s="74">
        <v>2</v>
      </c>
      <c r="E14" s="74">
        <v>3</v>
      </c>
      <c r="F14" s="128">
        <v>4</v>
      </c>
      <c r="G14" s="128">
        <v>5</v>
      </c>
      <c r="H14" s="129" t="s">
        <v>225</v>
      </c>
      <c r="I14" s="95" t="s">
        <v>174</v>
      </c>
      <c r="J14" s="128" t="s">
        <v>226</v>
      </c>
      <c r="K14" s="75" t="s">
        <v>176</v>
      </c>
      <c r="M14" s="67"/>
      <c r="N14" s="67"/>
      <c r="O14" s="67"/>
    </row>
    <row r="15" spans="1:15">
      <c r="B15" s="11" t="s">
        <v>78</v>
      </c>
      <c r="C15" s="90">
        <v>16853324007.420004</v>
      </c>
      <c r="D15" s="90">
        <v>142703367995</v>
      </c>
      <c r="E15" s="91">
        <v>23041843752.539974</v>
      </c>
      <c r="F15" s="90">
        <v>20837735762.459949</v>
      </c>
      <c r="G15" s="90">
        <v>19417397073.189995</v>
      </c>
      <c r="H15" s="56">
        <f>F15/D15</f>
        <v>0.14602133120775437</v>
      </c>
      <c r="I15" s="58">
        <f>F15-C15</f>
        <v>3984411755.0399456</v>
      </c>
      <c r="J15" s="59">
        <f>I15/C15</f>
        <v>0.23641696755404043</v>
      </c>
      <c r="K15" s="57">
        <f>F15/$N$8</f>
        <v>3.3917520249376011E-3</v>
      </c>
      <c r="M15" s="67"/>
      <c r="N15" s="67"/>
      <c r="O15" s="67"/>
    </row>
    <row r="16" spans="1:15" ht="15.75" thickBot="1">
      <c r="B16" s="11" t="s">
        <v>79</v>
      </c>
      <c r="C16" s="92">
        <v>3165554025.8699999</v>
      </c>
      <c r="D16" s="92">
        <v>58434039304</v>
      </c>
      <c r="E16" s="92">
        <v>4723519589.5499992</v>
      </c>
      <c r="F16" s="92">
        <v>4565245446.3999996</v>
      </c>
      <c r="G16" s="92">
        <v>4546997802.25</v>
      </c>
      <c r="H16" s="60">
        <f>F16/D16</f>
        <v>7.8126473897338358E-2</v>
      </c>
      <c r="I16" s="61">
        <f>F16-C16</f>
        <v>1399691420.5299997</v>
      </c>
      <c r="J16" s="62">
        <f t="shared" ref="J16:J17" si="0">I16/C16</f>
        <v>0.44216317557408225</v>
      </c>
      <c r="K16" s="57">
        <f>F16/$N$8</f>
        <v>7.4308363747753047E-4</v>
      </c>
    </row>
    <row r="17" spans="1:11" ht="15.75" thickBot="1">
      <c r="B17" s="76" t="s">
        <v>43</v>
      </c>
      <c r="C17" s="79">
        <f t="shared" ref="C17:G17" si="1">SUM(C15:C16)</f>
        <v>20018878033.290005</v>
      </c>
      <c r="D17" s="79">
        <f t="shared" si="1"/>
        <v>201137407299</v>
      </c>
      <c r="E17" s="79">
        <f t="shared" si="1"/>
        <v>27765363342.089973</v>
      </c>
      <c r="F17" s="79">
        <f t="shared" si="1"/>
        <v>25402981208.859947</v>
      </c>
      <c r="G17" s="79">
        <f t="shared" si="1"/>
        <v>23964394875.439995</v>
      </c>
      <c r="H17" s="72">
        <f>F17/D17</f>
        <v>0.12629665237305782</v>
      </c>
      <c r="I17" s="97">
        <f>F17-C17</f>
        <v>5384103175.5699425</v>
      </c>
      <c r="J17" s="98">
        <f t="shared" si="0"/>
        <v>0.26895129520328526</v>
      </c>
      <c r="K17" s="96">
        <f>F17/$N$8</f>
        <v>4.1348356624151313E-3</v>
      </c>
    </row>
    <row r="18" spans="1:11">
      <c r="A18" s="125"/>
      <c r="B18" s="150" t="s">
        <v>1076</v>
      </c>
      <c r="C18" s="241"/>
      <c r="D18" s="241"/>
      <c r="E18" s="241"/>
      <c r="F18" s="125"/>
      <c r="G18" s="125"/>
      <c r="H18" s="125"/>
      <c r="I18" s="125"/>
      <c r="J18" s="45"/>
    </row>
    <row r="19" spans="1:11">
      <c r="A19" s="125"/>
      <c r="B19" s="150" t="s">
        <v>1073</v>
      </c>
      <c r="C19" s="131"/>
      <c r="D19" s="131"/>
      <c r="E19" s="131"/>
      <c r="F19" s="131"/>
      <c r="G19" s="125"/>
      <c r="H19" s="125"/>
      <c r="I19" s="125"/>
      <c r="J19" s="45"/>
    </row>
    <row r="20" spans="1:11">
      <c r="B20" s="150" t="s">
        <v>1151</v>
      </c>
    </row>
    <row r="21" spans="1:11">
      <c r="B21" s="150" t="s">
        <v>1072</v>
      </c>
    </row>
    <row r="22" spans="1:11">
      <c r="B22" s="150" t="s">
        <v>1074</v>
      </c>
    </row>
  </sheetData>
  <mergeCells count="17">
    <mergeCell ref="I12:J12"/>
    <mergeCell ref="B11:B14"/>
    <mergeCell ref="D11:H11"/>
    <mergeCell ref="K11:K13"/>
    <mergeCell ref="I11:J11"/>
    <mergeCell ref="C12:C13"/>
    <mergeCell ref="D12:D13"/>
    <mergeCell ref="E12:E13"/>
    <mergeCell ref="F12:F13"/>
    <mergeCell ref="G12:G13"/>
    <mergeCell ref="H12:H13"/>
    <mergeCell ref="A1:J1"/>
    <mergeCell ref="A2:J2"/>
    <mergeCell ref="A3:J3"/>
    <mergeCell ref="B9:J9"/>
    <mergeCell ref="B7:J7"/>
    <mergeCell ref="B8:J8"/>
  </mergeCells>
  <pageMargins left="0.7" right="0.7" top="0.75" bottom="0.75" header="0.3" footer="0.3"/>
  <pageSetup orientation="portrait" r:id="rId1"/>
  <ignoredErrors>
    <ignoredError sqref="C17:D17 E17:G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A518E-E8A0-4836-8F79-065222A624DB}">
  <dimension ref="A1:O36"/>
  <sheetViews>
    <sheetView showGridLines="0" tabSelected="1" topLeftCell="B1" workbookViewId="0">
      <selection activeCell="F29" sqref="F29"/>
    </sheetView>
  </sheetViews>
  <sheetFormatPr baseColWidth="10" defaultColWidth="11.42578125" defaultRowHeight="15"/>
  <cols>
    <col min="1" max="1" width="6.7109375" hidden="1" customWidth="1"/>
    <col min="2" max="5" width="6.7109375" customWidth="1"/>
    <col min="6" max="6" width="76.7109375" customWidth="1"/>
    <col min="7" max="7" width="22.28515625" customWidth="1"/>
    <col min="9" max="9" width="20.28515625" customWidth="1"/>
  </cols>
  <sheetData>
    <row r="1" spans="1:15" s="34" customFormat="1" ht="15" customHeight="1">
      <c r="A1" s="544"/>
      <c r="B1" s="544"/>
      <c r="C1" s="545"/>
      <c r="D1" s="544"/>
      <c r="E1" s="544"/>
      <c r="F1" s="544" t="s">
        <v>159</v>
      </c>
      <c r="G1" s="544"/>
      <c r="H1" s="545"/>
      <c r="I1" s="544"/>
      <c r="J1" s="544"/>
      <c r="K1" s="134"/>
      <c r="L1" s="134"/>
      <c r="M1" s="134"/>
      <c r="N1" s="134"/>
      <c r="O1" s="134"/>
    </row>
    <row r="2" spans="1:15" s="34" customFormat="1" ht="15" customHeight="1">
      <c r="B2" s="544"/>
      <c r="C2" s="544"/>
      <c r="D2" s="544"/>
      <c r="E2" s="544"/>
      <c r="F2" s="544" t="s">
        <v>160</v>
      </c>
      <c r="G2" s="544"/>
      <c r="H2" s="544"/>
      <c r="I2" s="544"/>
      <c r="J2" s="134"/>
      <c r="K2" s="134"/>
      <c r="L2" s="134"/>
      <c r="M2" s="134"/>
      <c r="N2" s="134"/>
      <c r="O2" s="134"/>
    </row>
    <row r="3" spans="1:15" s="34" customFormat="1" ht="15" customHeight="1">
      <c r="B3" s="539"/>
      <c r="C3" s="539"/>
      <c r="D3" s="539"/>
      <c r="E3" s="539"/>
      <c r="F3" s="539" t="s">
        <v>161</v>
      </c>
      <c r="G3" s="539"/>
      <c r="H3" s="539"/>
      <c r="I3" s="539"/>
      <c r="J3" s="135"/>
      <c r="K3" s="135"/>
      <c r="L3" s="135"/>
      <c r="M3" s="135"/>
      <c r="N3" s="135"/>
      <c r="O3" s="135"/>
    </row>
    <row r="7" spans="1:15">
      <c r="F7" s="541" t="s">
        <v>1035</v>
      </c>
      <c r="G7" s="541"/>
      <c r="H7" s="541"/>
      <c r="I7" s="541"/>
    </row>
    <row r="8" spans="1:15">
      <c r="F8" s="542" t="s">
        <v>234</v>
      </c>
      <c r="G8" s="542"/>
      <c r="H8" s="542"/>
      <c r="I8" s="542"/>
    </row>
    <row r="28" spans="6:6">
      <c r="F28" s="458" t="s">
        <v>1054</v>
      </c>
    </row>
    <row r="29" spans="6:6">
      <c r="F29" s="458" t="s">
        <v>183</v>
      </c>
    </row>
    <row r="33" spans="6:7">
      <c r="F33" s="543" t="s">
        <v>1039</v>
      </c>
      <c r="G33" s="543"/>
    </row>
    <row r="34" spans="6:7">
      <c r="F34" s="2" t="s">
        <v>1041</v>
      </c>
      <c r="G34" s="7">
        <f>+'[96]Datos Gráfico 1'!F31</f>
        <v>0.96252839288372449</v>
      </c>
    </row>
    <row r="35" spans="6:7">
      <c r="F35" s="2" t="s">
        <v>1043</v>
      </c>
      <c r="G35" s="7">
        <f>+'[96]Datos Gráfico 1'!F32</f>
        <v>3.7471607116275514E-2</v>
      </c>
    </row>
    <row r="36" spans="6:7" ht="15.75" thickBot="1">
      <c r="F36" s="460" t="s">
        <v>976</v>
      </c>
      <c r="G36" s="461">
        <f>SUM(G34:G35)</f>
        <v>1</v>
      </c>
    </row>
  </sheetData>
  <mergeCells count="9">
    <mergeCell ref="F7:I7"/>
    <mergeCell ref="F8:I8"/>
    <mergeCell ref="F33:G33"/>
    <mergeCell ref="A1:E1"/>
    <mergeCell ref="B2:E2"/>
    <mergeCell ref="F1:J1"/>
    <mergeCell ref="F2:I2"/>
    <mergeCell ref="F3:I3"/>
    <mergeCell ref="B3:E3"/>
  </mergeCells>
  <hyperlinks>
    <hyperlink ref="H1" location="Indice!A1" display="Indice" xr:uid="{33AFD1FC-1D78-46C0-B34F-BE411BF95AA9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2D2D0-6407-4DDD-81C6-99455B0AF3D5}">
  <dimension ref="A1:O115"/>
  <sheetViews>
    <sheetView showGridLines="0" zoomScale="59" zoomScaleNormal="59" workbookViewId="0">
      <selection activeCell="B52" sqref="B52"/>
    </sheetView>
  </sheetViews>
  <sheetFormatPr baseColWidth="10" defaultColWidth="10.140625" defaultRowHeight="15"/>
  <cols>
    <col min="1" max="1" width="10.140625" style="1"/>
    <col min="2" max="2" width="96.140625" style="1" customWidth="1"/>
    <col min="3" max="3" width="21.7109375" style="1" customWidth="1"/>
    <col min="4" max="4" width="25.140625" style="1" customWidth="1"/>
    <col min="5" max="5" width="22.140625" style="1" customWidth="1"/>
    <col min="6" max="7" width="23.140625" style="1" customWidth="1"/>
    <col min="8" max="8" width="20" style="1" customWidth="1"/>
    <col min="9" max="9" width="21" style="1" bestFit="1" customWidth="1"/>
    <col min="10" max="10" width="12.7109375" style="1" customWidth="1"/>
    <col min="11" max="11" width="14.28515625" style="1" customWidth="1"/>
    <col min="12" max="12" width="36.28515625" style="1" customWidth="1"/>
    <col min="13" max="13" width="33.5703125" style="1" bestFit="1" customWidth="1"/>
    <col min="14" max="14" width="24.85546875" style="1" bestFit="1" customWidth="1"/>
    <col min="15" max="257" width="10.140625" style="1"/>
    <col min="258" max="258" width="91.85546875" style="1" customWidth="1"/>
    <col min="259" max="259" width="17.28515625" style="1" bestFit="1" customWidth="1"/>
    <col min="260" max="260" width="22" style="1" customWidth="1"/>
    <col min="261" max="261" width="25" style="1" customWidth="1"/>
    <col min="262" max="262" width="17.28515625" style="1" bestFit="1" customWidth="1"/>
    <col min="263" max="263" width="15.140625" style="1" bestFit="1" customWidth="1"/>
    <col min="264" max="264" width="20" style="1" customWidth="1"/>
    <col min="265" max="265" width="15.28515625" style="1" customWidth="1"/>
    <col min="266" max="266" width="12.7109375" style="1" customWidth="1"/>
    <col min="267" max="267" width="14.28515625" style="1" customWidth="1"/>
    <col min="268" max="268" width="10.140625" style="1"/>
    <col min="269" max="269" width="25.85546875" style="1" bestFit="1" customWidth="1"/>
    <col min="270" max="270" width="20.7109375" style="1" bestFit="1" customWidth="1"/>
    <col min="271" max="513" width="10.140625" style="1"/>
    <col min="514" max="514" width="91.85546875" style="1" customWidth="1"/>
    <col min="515" max="515" width="17.28515625" style="1" bestFit="1" customWidth="1"/>
    <col min="516" max="516" width="22" style="1" customWidth="1"/>
    <col min="517" max="517" width="25" style="1" customWidth="1"/>
    <col min="518" max="518" width="17.28515625" style="1" bestFit="1" customWidth="1"/>
    <col min="519" max="519" width="15.140625" style="1" bestFit="1" customWidth="1"/>
    <col min="520" max="520" width="20" style="1" customWidth="1"/>
    <col min="521" max="521" width="15.28515625" style="1" customWidth="1"/>
    <col min="522" max="522" width="12.7109375" style="1" customWidth="1"/>
    <col min="523" max="523" width="14.28515625" style="1" customWidth="1"/>
    <col min="524" max="524" width="10.140625" style="1"/>
    <col min="525" max="525" width="25.85546875" style="1" bestFit="1" customWidth="1"/>
    <col min="526" max="526" width="20.7109375" style="1" bestFit="1" customWidth="1"/>
    <col min="527" max="769" width="10.140625" style="1"/>
    <col min="770" max="770" width="91.85546875" style="1" customWidth="1"/>
    <col min="771" max="771" width="17.28515625" style="1" bestFit="1" customWidth="1"/>
    <col min="772" max="772" width="22" style="1" customWidth="1"/>
    <col min="773" max="773" width="25" style="1" customWidth="1"/>
    <col min="774" max="774" width="17.28515625" style="1" bestFit="1" customWidth="1"/>
    <col min="775" max="775" width="15.140625" style="1" bestFit="1" customWidth="1"/>
    <col min="776" max="776" width="20" style="1" customWidth="1"/>
    <col min="777" max="777" width="15.28515625" style="1" customWidth="1"/>
    <col min="778" max="778" width="12.7109375" style="1" customWidth="1"/>
    <col min="779" max="779" width="14.28515625" style="1" customWidth="1"/>
    <col min="780" max="780" width="10.140625" style="1"/>
    <col min="781" max="781" width="25.85546875" style="1" bestFit="1" customWidth="1"/>
    <col min="782" max="782" width="20.7109375" style="1" bestFit="1" customWidth="1"/>
    <col min="783" max="1025" width="10.140625" style="1"/>
    <col min="1026" max="1026" width="91.85546875" style="1" customWidth="1"/>
    <col min="1027" max="1027" width="17.28515625" style="1" bestFit="1" customWidth="1"/>
    <col min="1028" max="1028" width="22" style="1" customWidth="1"/>
    <col min="1029" max="1029" width="25" style="1" customWidth="1"/>
    <col min="1030" max="1030" width="17.28515625" style="1" bestFit="1" customWidth="1"/>
    <col min="1031" max="1031" width="15.140625" style="1" bestFit="1" customWidth="1"/>
    <col min="1032" max="1032" width="20" style="1" customWidth="1"/>
    <col min="1033" max="1033" width="15.28515625" style="1" customWidth="1"/>
    <col min="1034" max="1034" width="12.7109375" style="1" customWidth="1"/>
    <col min="1035" max="1035" width="14.28515625" style="1" customWidth="1"/>
    <col min="1036" max="1036" width="10.140625" style="1"/>
    <col min="1037" max="1037" width="25.85546875" style="1" bestFit="1" customWidth="1"/>
    <col min="1038" max="1038" width="20.7109375" style="1" bestFit="1" customWidth="1"/>
    <col min="1039" max="1281" width="10.140625" style="1"/>
    <col min="1282" max="1282" width="91.85546875" style="1" customWidth="1"/>
    <col min="1283" max="1283" width="17.28515625" style="1" bestFit="1" customWidth="1"/>
    <col min="1284" max="1284" width="22" style="1" customWidth="1"/>
    <col min="1285" max="1285" width="25" style="1" customWidth="1"/>
    <col min="1286" max="1286" width="17.28515625" style="1" bestFit="1" customWidth="1"/>
    <col min="1287" max="1287" width="15.140625" style="1" bestFit="1" customWidth="1"/>
    <col min="1288" max="1288" width="20" style="1" customWidth="1"/>
    <col min="1289" max="1289" width="15.28515625" style="1" customWidth="1"/>
    <col min="1290" max="1290" width="12.7109375" style="1" customWidth="1"/>
    <col min="1291" max="1291" width="14.28515625" style="1" customWidth="1"/>
    <col min="1292" max="1292" width="10.140625" style="1"/>
    <col min="1293" max="1293" width="25.85546875" style="1" bestFit="1" customWidth="1"/>
    <col min="1294" max="1294" width="20.7109375" style="1" bestFit="1" customWidth="1"/>
    <col min="1295" max="1537" width="10.140625" style="1"/>
    <col min="1538" max="1538" width="91.85546875" style="1" customWidth="1"/>
    <col min="1539" max="1539" width="17.28515625" style="1" bestFit="1" customWidth="1"/>
    <col min="1540" max="1540" width="22" style="1" customWidth="1"/>
    <col min="1541" max="1541" width="25" style="1" customWidth="1"/>
    <col min="1542" max="1542" width="17.28515625" style="1" bestFit="1" customWidth="1"/>
    <col min="1543" max="1543" width="15.140625" style="1" bestFit="1" customWidth="1"/>
    <col min="1544" max="1544" width="20" style="1" customWidth="1"/>
    <col min="1545" max="1545" width="15.28515625" style="1" customWidth="1"/>
    <col min="1546" max="1546" width="12.7109375" style="1" customWidth="1"/>
    <col min="1547" max="1547" width="14.28515625" style="1" customWidth="1"/>
    <col min="1548" max="1548" width="10.140625" style="1"/>
    <col min="1549" max="1549" width="25.85546875" style="1" bestFit="1" customWidth="1"/>
    <col min="1550" max="1550" width="20.7109375" style="1" bestFit="1" customWidth="1"/>
    <col min="1551" max="1793" width="10.140625" style="1"/>
    <col min="1794" max="1794" width="91.85546875" style="1" customWidth="1"/>
    <col min="1795" max="1795" width="17.28515625" style="1" bestFit="1" customWidth="1"/>
    <col min="1796" max="1796" width="22" style="1" customWidth="1"/>
    <col min="1797" max="1797" width="25" style="1" customWidth="1"/>
    <col min="1798" max="1798" width="17.28515625" style="1" bestFit="1" customWidth="1"/>
    <col min="1799" max="1799" width="15.140625" style="1" bestFit="1" customWidth="1"/>
    <col min="1800" max="1800" width="20" style="1" customWidth="1"/>
    <col min="1801" max="1801" width="15.28515625" style="1" customWidth="1"/>
    <col min="1802" max="1802" width="12.7109375" style="1" customWidth="1"/>
    <col min="1803" max="1803" width="14.28515625" style="1" customWidth="1"/>
    <col min="1804" max="1804" width="10.140625" style="1"/>
    <col min="1805" max="1805" width="25.85546875" style="1" bestFit="1" customWidth="1"/>
    <col min="1806" max="1806" width="20.7109375" style="1" bestFit="1" customWidth="1"/>
    <col min="1807" max="2049" width="10.140625" style="1"/>
    <col min="2050" max="2050" width="91.85546875" style="1" customWidth="1"/>
    <col min="2051" max="2051" width="17.28515625" style="1" bestFit="1" customWidth="1"/>
    <col min="2052" max="2052" width="22" style="1" customWidth="1"/>
    <col min="2053" max="2053" width="25" style="1" customWidth="1"/>
    <col min="2054" max="2054" width="17.28515625" style="1" bestFit="1" customWidth="1"/>
    <col min="2055" max="2055" width="15.140625" style="1" bestFit="1" customWidth="1"/>
    <col min="2056" max="2056" width="20" style="1" customWidth="1"/>
    <col min="2057" max="2057" width="15.28515625" style="1" customWidth="1"/>
    <col min="2058" max="2058" width="12.7109375" style="1" customWidth="1"/>
    <col min="2059" max="2059" width="14.28515625" style="1" customWidth="1"/>
    <col min="2060" max="2060" width="10.140625" style="1"/>
    <col min="2061" max="2061" width="25.85546875" style="1" bestFit="1" customWidth="1"/>
    <col min="2062" max="2062" width="20.7109375" style="1" bestFit="1" customWidth="1"/>
    <col min="2063" max="2305" width="10.140625" style="1"/>
    <col min="2306" max="2306" width="91.85546875" style="1" customWidth="1"/>
    <col min="2307" max="2307" width="17.28515625" style="1" bestFit="1" customWidth="1"/>
    <col min="2308" max="2308" width="22" style="1" customWidth="1"/>
    <col min="2309" max="2309" width="25" style="1" customWidth="1"/>
    <col min="2310" max="2310" width="17.28515625" style="1" bestFit="1" customWidth="1"/>
    <col min="2311" max="2311" width="15.140625" style="1" bestFit="1" customWidth="1"/>
    <col min="2312" max="2312" width="20" style="1" customWidth="1"/>
    <col min="2313" max="2313" width="15.28515625" style="1" customWidth="1"/>
    <col min="2314" max="2314" width="12.7109375" style="1" customWidth="1"/>
    <col min="2315" max="2315" width="14.28515625" style="1" customWidth="1"/>
    <col min="2316" max="2316" width="10.140625" style="1"/>
    <col min="2317" max="2317" width="25.85546875" style="1" bestFit="1" customWidth="1"/>
    <col min="2318" max="2318" width="20.7109375" style="1" bestFit="1" customWidth="1"/>
    <col min="2319" max="2561" width="10.140625" style="1"/>
    <col min="2562" max="2562" width="91.85546875" style="1" customWidth="1"/>
    <col min="2563" max="2563" width="17.28515625" style="1" bestFit="1" customWidth="1"/>
    <col min="2564" max="2564" width="22" style="1" customWidth="1"/>
    <col min="2565" max="2565" width="25" style="1" customWidth="1"/>
    <col min="2566" max="2566" width="17.28515625" style="1" bestFit="1" customWidth="1"/>
    <col min="2567" max="2567" width="15.140625" style="1" bestFit="1" customWidth="1"/>
    <col min="2568" max="2568" width="20" style="1" customWidth="1"/>
    <col min="2569" max="2569" width="15.28515625" style="1" customWidth="1"/>
    <col min="2570" max="2570" width="12.7109375" style="1" customWidth="1"/>
    <col min="2571" max="2571" width="14.28515625" style="1" customWidth="1"/>
    <col min="2572" max="2572" width="10.140625" style="1"/>
    <col min="2573" max="2573" width="25.85546875" style="1" bestFit="1" customWidth="1"/>
    <col min="2574" max="2574" width="20.7109375" style="1" bestFit="1" customWidth="1"/>
    <col min="2575" max="2817" width="10.140625" style="1"/>
    <col min="2818" max="2818" width="91.85546875" style="1" customWidth="1"/>
    <col min="2819" max="2819" width="17.28515625" style="1" bestFit="1" customWidth="1"/>
    <col min="2820" max="2820" width="22" style="1" customWidth="1"/>
    <col min="2821" max="2821" width="25" style="1" customWidth="1"/>
    <col min="2822" max="2822" width="17.28515625" style="1" bestFit="1" customWidth="1"/>
    <col min="2823" max="2823" width="15.140625" style="1" bestFit="1" customWidth="1"/>
    <col min="2824" max="2824" width="20" style="1" customWidth="1"/>
    <col min="2825" max="2825" width="15.28515625" style="1" customWidth="1"/>
    <col min="2826" max="2826" width="12.7109375" style="1" customWidth="1"/>
    <col min="2827" max="2827" width="14.28515625" style="1" customWidth="1"/>
    <col min="2828" max="2828" width="10.140625" style="1"/>
    <col min="2829" max="2829" width="25.85546875" style="1" bestFit="1" customWidth="1"/>
    <col min="2830" max="2830" width="20.7109375" style="1" bestFit="1" customWidth="1"/>
    <col min="2831" max="3073" width="10.140625" style="1"/>
    <col min="3074" max="3074" width="91.85546875" style="1" customWidth="1"/>
    <col min="3075" max="3075" width="17.28515625" style="1" bestFit="1" customWidth="1"/>
    <col min="3076" max="3076" width="22" style="1" customWidth="1"/>
    <col min="3077" max="3077" width="25" style="1" customWidth="1"/>
    <col min="3078" max="3078" width="17.28515625" style="1" bestFit="1" customWidth="1"/>
    <col min="3079" max="3079" width="15.140625" style="1" bestFit="1" customWidth="1"/>
    <col min="3080" max="3080" width="20" style="1" customWidth="1"/>
    <col min="3081" max="3081" width="15.28515625" style="1" customWidth="1"/>
    <col min="3082" max="3082" width="12.7109375" style="1" customWidth="1"/>
    <col min="3083" max="3083" width="14.28515625" style="1" customWidth="1"/>
    <col min="3084" max="3084" width="10.140625" style="1"/>
    <col min="3085" max="3085" width="25.85546875" style="1" bestFit="1" customWidth="1"/>
    <col min="3086" max="3086" width="20.7109375" style="1" bestFit="1" customWidth="1"/>
    <col min="3087" max="3329" width="10.140625" style="1"/>
    <col min="3330" max="3330" width="91.85546875" style="1" customWidth="1"/>
    <col min="3331" max="3331" width="17.28515625" style="1" bestFit="1" customWidth="1"/>
    <col min="3332" max="3332" width="22" style="1" customWidth="1"/>
    <col min="3333" max="3333" width="25" style="1" customWidth="1"/>
    <col min="3334" max="3334" width="17.28515625" style="1" bestFit="1" customWidth="1"/>
    <col min="3335" max="3335" width="15.140625" style="1" bestFit="1" customWidth="1"/>
    <col min="3336" max="3336" width="20" style="1" customWidth="1"/>
    <col min="3337" max="3337" width="15.28515625" style="1" customWidth="1"/>
    <col min="3338" max="3338" width="12.7109375" style="1" customWidth="1"/>
    <col min="3339" max="3339" width="14.28515625" style="1" customWidth="1"/>
    <col min="3340" max="3340" width="10.140625" style="1"/>
    <col min="3341" max="3341" width="25.85546875" style="1" bestFit="1" customWidth="1"/>
    <col min="3342" max="3342" width="20.7109375" style="1" bestFit="1" customWidth="1"/>
    <col min="3343" max="3585" width="10.140625" style="1"/>
    <col min="3586" max="3586" width="91.85546875" style="1" customWidth="1"/>
    <col min="3587" max="3587" width="17.28515625" style="1" bestFit="1" customWidth="1"/>
    <col min="3588" max="3588" width="22" style="1" customWidth="1"/>
    <col min="3589" max="3589" width="25" style="1" customWidth="1"/>
    <col min="3590" max="3590" width="17.28515625" style="1" bestFit="1" customWidth="1"/>
    <col min="3591" max="3591" width="15.140625" style="1" bestFit="1" customWidth="1"/>
    <col min="3592" max="3592" width="20" style="1" customWidth="1"/>
    <col min="3593" max="3593" width="15.28515625" style="1" customWidth="1"/>
    <col min="3594" max="3594" width="12.7109375" style="1" customWidth="1"/>
    <col min="3595" max="3595" width="14.28515625" style="1" customWidth="1"/>
    <col min="3596" max="3596" width="10.140625" style="1"/>
    <col min="3597" max="3597" width="25.85546875" style="1" bestFit="1" customWidth="1"/>
    <col min="3598" max="3598" width="20.7109375" style="1" bestFit="1" customWidth="1"/>
    <col min="3599" max="3841" width="10.140625" style="1"/>
    <col min="3842" max="3842" width="91.85546875" style="1" customWidth="1"/>
    <col min="3843" max="3843" width="17.28515625" style="1" bestFit="1" customWidth="1"/>
    <col min="3844" max="3844" width="22" style="1" customWidth="1"/>
    <col min="3845" max="3845" width="25" style="1" customWidth="1"/>
    <col min="3846" max="3846" width="17.28515625" style="1" bestFit="1" customWidth="1"/>
    <col min="3847" max="3847" width="15.140625" style="1" bestFit="1" customWidth="1"/>
    <col min="3848" max="3848" width="20" style="1" customWidth="1"/>
    <col min="3849" max="3849" width="15.28515625" style="1" customWidth="1"/>
    <col min="3850" max="3850" width="12.7109375" style="1" customWidth="1"/>
    <col min="3851" max="3851" width="14.28515625" style="1" customWidth="1"/>
    <col min="3852" max="3852" width="10.140625" style="1"/>
    <col min="3853" max="3853" width="25.85546875" style="1" bestFit="1" customWidth="1"/>
    <col min="3854" max="3854" width="20.7109375" style="1" bestFit="1" customWidth="1"/>
    <col min="3855" max="4097" width="10.140625" style="1"/>
    <col min="4098" max="4098" width="91.85546875" style="1" customWidth="1"/>
    <col min="4099" max="4099" width="17.28515625" style="1" bestFit="1" customWidth="1"/>
    <col min="4100" max="4100" width="22" style="1" customWidth="1"/>
    <col min="4101" max="4101" width="25" style="1" customWidth="1"/>
    <col min="4102" max="4102" width="17.28515625" style="1" bestFit="1" customWidth="1"/>
    <col min="4103" max="4103" width="15.140625" style="1" bestFit="1" customWidth="1"/>
    <col min="4104" max="4104" width="20" style="1" customWidth="1"/>
    <col min="4105" max="4105" width="15.28515625" style="1" customWidth="1"/>
    <col min="4106" max="4106" width="12.7109375" style="1" customWidth="1"/>
    <col min="4107" max="4107" width="14.28515625" style="1" customWidth="1"/>
    <col min="4108" max="4108" width="10.140625" style="1"/>
    <col min="4109" max="4109" width="25.85546875" style="1" bestFit="1" customWidth="1"/>
    <col min="4110" max="4110" width="20.7109375" style="1" bestFit="1" customWidth="1"/>
    <col min="4111" max="4353" width="10.140625" style="1"/>
    <col min="4354" max="4354" width="91.85546875" style="1" customWidth="1"/>
    <col min="4355" max="4355" width="17.28515625" style="1" bestFit="1" customWidth="1"/>
    <col min="4356" max="4356" width="22" style="1" customWidth="1"/>
    <col min="4357" max="4357" width="25" style="1" customWidth="1"/>
    <col min="4358" max="4358" width="17.28515625" style="1" bestFit="1" customWidth="1"/>
    <col min="4359" max="4359" width="15.140625" style="1" bestFit="1" customWidth="1"/>
    <col min="4360" max="4360" width="20" style="1" customWidth="1"/>
    <col min="4361" max="4361" width="15.28515625" style="1" customWidth="1"/>
    <col min="4362" max="4362" width="12.7109375" style="1" customWidth="1"/>
    <col min="4363" max="4363" width="14.28515625" style="1" customWidth="1"/>
    <col min="4364" max="4364" width="10.140625" style="1"/>
    <col min="4365" max="4365" width="25.85546875" style="1" bestFit="1" customWidth="1"/>
    <col min="4366" max="4366" width="20.7109375" style="1" bestFit="1" customWidth="1"/>
    <col min="4367" max="4609" width="10.140625" style="1"/>
    <col min="4610" max="4610" width="91.85546875" style="1" customWidth="1"/>
    <col min="4611" max="4611" width="17.28515625" style="1" bestFit="1" customWidth="1"/>
    <col min="4612" max="4612" width="22" style="1" customWidth="1"/>
    <col min="4613" max="4613" width="25" style="1" customWidth="1"/>
    <col min="4614" max="4614" width="17.28515625" style="1" bestFit="1" customWidth="1"/>
    <col min="4615" max="4615" width="15.140625" style="1" bestFit="1" customWidth="1"/>
    <col min="4616" max="4616" width="20" style="1" customWidth="1"/>
    <col min="4617" max="4617" width="15.28515625" style="1" customWidth="1"/>
    <col min="4618" max="4618" width="12.7109375" style="1" customWidth="1"/>
    <col min="4619" max="4619" width="14.28515625" style="1" customWidth="1"/>
    <col min="4620" max="4620" width="10.140625" style="1"/>
    <col min="4621" max="4621" width="25.85546875" style="1" bestFit="1" customWidth="1"/>
    <col min="4622" max="4622" width="20.7109375" style="1" bestFit="1" customWidth="1"/>
    <col min="4623" max="4865" width="10.140625" style="1"/>
    <col min="4866" max="4866" width="91.85546875" style="1" customWidth="1"/>
    <col min="4867" max="4867" width="17.28515625" style="1" bestFit="1" customWidth="1"/>
    <col min="4868" max="4868" width="22" style="1" customWidth="1"/>
    <col min="4869" max="4869" width="25" style="1" customWidth="1"/>
    <col min="4870" max="4870" width="17.28515625" style="1" bestFit="1" customWidth="1"/>
    <col min="4871" max="4871" width="15.140625" style="1" bestFit="1" customWidth="1"/>
    <col min="4872" max="4872" width="20" style="1" customWidth="1"/>
    <col min="4873" max="4873" width="15.28515625" style="1" customWidth="1"/>
    <col min="4874" max="4874" width="12.7109375" style="1" customWidth="1"/>
    <col min="4875" max="4875" width="14.28515625" style="1" customWidth="1"/>
    <col min="4876" max="4876" width="10.140625" style="1"/>
    <col min="4877" max="4877" width="25.85546875" style="1" bestFit="1" customWidth="1"/>
    <col min="4878" max="4878" width="20.7109375" style="1" bestFit="1" customWidth="1"/>
    <col min="4879" max="5121" width="10.140625" style="1"/>
    <col min="5122" max="5122" width="91.85546875" style="1" customWidth="1"/>
    <col min="5123" max="5123" width="17.28515625" style="1" bestFit="1" customWidth="1"/>
    <col min="5124" max="5124" width="22" style="1" customWidth="1"/>
    <col min="5125" max="5125" width="25" style="1" customWidth="1"/>
    <col min="5126" max="5126" width="17.28515625" style="1" bestFit="1" customWidth="1"/>
    <col min="5127" max="5127" width="15.140625" style="1" bestFit="1" customWidth="1"/>
    <col min="5128" max="5128" width="20" style="1" customWidth="1"/>
    <col min="5129" max="5129" width="15.28515625" style="1" customWidth="1"/>
    <col min="5130" max="5130" width="12.7109375" style="1" customWidth="1"/>
    <col min="5131" max="5131" width="14.28515625" style="1" customWidth="1"/>
    <col min="5132" max="5132" width="10.140625" style="1"/>
    <col min="5133" max="5133" width="25.85546875" style="1" bestFit="1" customWidth="1"/>
    <col min="5134" max="5134" width="20.7109375" style="1" bestFit="1" customWidth="1"/>
    <col min="5135" max="5377" width="10.140625" style="1"/>
    <col min="5378" max="5378" width="91.85546875" style="1" customWidth="1"/>
    <col min="5379" max="5379" width="17.28515625" style="1" bestFit="1" customWidth="1"/>
    <col min="5380" max="5380" width="22" style="1" customWidth="1"/>
    <col min="5381" max="5381" width="25" style="1" customWidth="1"/>
    <col min="5382" max="5382" width="17.28515625" style="1" bestFit="1" customWidth="1"/>
    <col min="5383" max="5383" width="15.140625" style="1" bestFit="1" customWidth="1"/>
    <col min="5384" max="5384" width="20" style="1" customWidth="1"/>
    <col min="5385" max="5385" width="15.28515625" style="1" customWidth="1"/>
    <col min="5386" max="5386" width="12.7109375" style="1" customWidth="1"/>
    <col min="5387" max="5387" width="14.28515625" style="1" customWidth="1"/>
    <col min="5388" max="5388" width="10.140625" style="1"/>
    <col min="5389" max="5389" width="25.85546875" style="1" bestFit="1" customWidth="1"/>
    <col min="5390" max="5390" width="20.7109375" style="1" bestFit="1" customWidth="1"/>
    <col min="5391" max="5633" width="10.140625" style="1"/>
    <col min="5634" max="5634" width="91.85546875" style="1" customWidth="1"/>
    <col min="5635" max="5635" width="17.28515625" style="1" bestFit="1" customWidth="1"/>
    <col min="5636" max="5636" width="22" style="1" customWidth="1"/>
    <col min="5637" max="5637" width="25" style="1" customWidth="1"/>
    <col min="5638" max="5638" width="17.28515625" style="1" bestFit="1" customWidth="1"/>
    <col min="5639" max="5639" width="15.140625" style="1" bestFit="1" customWidth="1"/>
    <col min="5640" max="5640" width="20" style="1" customWidth="1"/>
    <col min="5641" max="5641" width="15.28515625" style="1" customWidth="1"/>
    <col min="5642" max="5642" width="12.7109375" style="1" customWidth="1"/>
    <col min="5643" max="5643" width="14.28515625" style="1" customWidth="1"/>
    <col min="5644" max="5644" width="10.140625" style="1"/>
    <col min="5645" max="5645" width="25.85546875" style="1" bestFit="1" customWidth="1"/>
    <col min="5646" max="5646" width="20.7109375" style="1" bestFit="1" customWidth="1"/>
    <col min="5647" max="5889" width="10.140625" style="1"/>
    <col min="5890" max="5890" width="91.85546875" style="1" customWidth="1"/>
    <col min="5891" max="5891" width="17.28515625" style="1" bestFit="1" customWidth="1"/>
    <col min="5892" max="5892" width="22" style="1" customWidth="1"/>
    <col min="5893" max="5893" width="25" style="1" customWidth="1"/>
    <col min="5894" max="5894" width="17.28515625" style="1" bestFit="1" customWidth="1"/>
    <col min="5895" max="5895" width="15.140625" style="1" bestFit="1" customWidth="1"/>
    <col min="5896" max="5896" width="20" style="1" customWidth="1"/>
    <col min="5897" max="5897" width="15.28515625" style="1" customWidth="1"/>
    <col min="5898" max="5898" width="12.7109375" style="1" customWidth="1"/>
    <col min="5899" max="5899" width="14.28515625" style="1" customWidth="1"/>
    <col min="5900" max="5900" width="10.140625" style="1"/>
    <col min="5901" max="5901" width="25.85546875" style="1" bestFit="1" customWidth="1"/>
    <col min="5902" max="5902" width="20.7109375" style="1" bestFit="1" customWidth="1"/>
    <col min="5903" max="6145" width="10.140625" style="1"/>
    <col min="6146" max="6146" width="91.85546875" style="1" customWidth="1"/>
    <col min="6147" max="6147" width="17.28515625" style="1" bestFit="1" customWidth="1"/>
    <col min="6148" max="6148" width="22" style="1" customWidth="1"/>
    <col min="6149" max="6149" width="25" style="1" customWidth="1"/>
    <col min="6150" max="6150" width="17.28515625" style="1" bestFit="1" customWidth="1"/>
    <col min="6151" max="6151" width="15.140625" style="1" bestFit="1" customWidth="1"/>
    <col min="6152" max="6152" width="20" style="1" customWidth="1"/>
    <col min="6153" max="6153" width="15.28515625" style="1" customWidth="1"/>
    <col min="6154" max="6154" width="12.7109375" style="1" customWidth="1"/>
    <col min="6155" max="6155" width="14.28515625" style="1" customWidth="1"/>
    <col min="6156" max="6156" width="10.140625" style="1"/>
    <col min="6157" max="6157" width="25.85546875" style="1" bestFit="1" customWidth="1"/>
    <col min="6158" max="6158" width="20.7109375" style="1" bestFit="1" customWidth="1"/>
    <col min="6159" max="6401" width="10.140625" style="1"/>
    <col min="6402" max="6402" width="91.85546875" style="1" customWidth="1"/>
    <col min="6403" max="6403" width="17.28515625" style="1" bestFit="1" customWidth="1"/>
    <col min="6404" max="6404" width="22" style="1" customWidth="1"/>
    <col min="6405" max="6405" width="25" style="1" customWidth="1"/>
    <col min="6406" max="6406" width="17.28515625" style="1" bestFit="1" customWidth="1"/>
    <col min="6407" max="6407" width="15.140625" style="1" bestFit="1" customWidth="1"/>
    <col min="6408" max="6408" width="20" style="1" customWidth="1"/>
    <col min="6409" max="6409" width="15.28515625" style="1" customWidth="1"/>
    <col min="6410" max="6410" width="12.7109375" style="1" customWidth="1"/>
    <col min="6411" max="6411" width="14.28515625" style="1" customWidth="1"/>
    <col min="6412" max="6412" width="10.140625" style="1"/>
    <col min="6413" max="6413" width="25.85546875" style="1" bestFit="1" customWidth="1"/>
    <col min="6414" max="6414" width="20.7109375" style="1" bestFit="1" customWidth="1"/>
    <col min="6415" max="6657" width="10.140625" style="1"/>
    <col min="6658" max="6658" width="91.85546875" style="1" customWidth="1"/>
    <col min="6659" max="6659" width="17.28515625" style="1" bestFit="1" customWidth="1"/>
    <col min="6660" max="6660" width="22" style="1" customWidth="1"/>
    <col min="6661" max="6661" width="25" style="1" customWidth="1"/>
    <col min="6662" max="6662" width="17.28515625" style="1" bestFit="1" customWidth="1"/>
    <col min="6663" max="6663" width="15.140625" style="1" bestFit="1" customWidth="1"/>
    <col min="6664" max="6664" width="20" style="1" customWidth="1"/>
    <col min="6665" max="6665" width="15.28515625" style="1" customWidth="1"/>
    <col min="6666" max="6666" width="12.7109375" style="1" customWidth="1"/>
    <col min="6667" max="6667" width="14.28515625" style="1" customWidth="1"/>
    <col min="6668" max="6668" width="10.140625" style="1"/>
    <col min="6669" max="6669" width="25.85546875" style="1" bestFit="1" customWidth="1"/>
    <col min="6670" max="6670" width="20.7109375" style="1" bestFit="1" customWidth="1"/>
    <col min="6671" max="6913" width="10.140625" style="1"/>
    <col min="6914" max="6914" width="91.85546875" style="1" customWidth="1"/>
    <col min="6915" max="6915" width="17.28515625" style="1" bestFit="1" customWidth="1"/>
    <col min="6916" max="6916" width="22" style="1" customWidth="1"/>
    <col min="6917" max="6917" width="25" style="1" customWidth="1"/>
    <col min="6918" max="6918" width="17.28515625" style="1" bestFit="1" customWidth="1"/>
    <col min="6919" max="6919" width="15.140625" style="1" bestFit="1" customWidth="1"/>
    <col min="6920" max="6920" width="20" style="1" customWidth="1"/>
    <col min="6921" max="6921" width="15.28515625" style="1" customWidth="1"/>
    <col min="6922" max="6922" width="12.7109375" style="1" customWidth="1"/>
    <col min="6923" max="6923" width="14.28515625" style="1" customWidth="1"/>
    <col min="6924" max="6924" width="10.140625" style="1"/>
    <col min="6925" max="6925" width="25.85546875" style="1" bestFit="1" customWidth="1"/>
    <col min="6926" max="6926" width="20.7109375" style="1" bestFit="1" customWidth="1"/>
    <col min="6927" max="7169" width="10.140625" style="1"/>
    <col min="7170" max="7170" width="91.85546875" style="1" customWidth="1"/>
    <col min="7171" max="7171" width="17.28515625" style="1" bestFit="1" customWidth="1"/>
    <col min="7172" max="7172" width="22" style="1" customWidth="1"/>
    <col min="7173" max="7173" width="25" style="1" customWidth="1"/>
    <col min="7174" max="7174" width="17.28515625" style="1" bestFit="1" customWidth="1"/>
    <col min="7175" max="7175" width="15.140625" style="1" bestFit="1" customWidth="1"/>
    <col min="7176" max="7176" width="20" style="1" customWidth="1"/>
    <col min="7177" max="7177" width="15.28515625" style="1" customWidth="1"/>
    <col min="7178" max="7178" width="12.7109375" style="1" customWidth="1"/>
    <col min="7179" max="7179" width="14.28515625" style="1" customWidth="1"/>
    <col min="7180" max="7180" width="10.140625" style="1"/>
    <col min="7181" max="7181" width="25.85546875" style="1" bestFit="1" customWidth="1"/>
    <col min="7182" max="7182" width="20.7109375" style="1" bestFit="1" customWidth="1"/>
    <col min="7183" max="7425" width="10.140625" style="1"/>
    <col min="7426" max="7426" width="91.85546875" style="1" customWidth="1"/>
    <col min="7427" max="7427" width="17.28515625" style="1" bestFit="1" customWidth="1"/>
    <col min="7428" max="7428" width="22" style="1" customWidth="1"/>
    <col min="7429" max="7429" width="25" style="1" customWidth="1"/>
    <col min="7430" max="7430" width="17.28515625" style="1" bestFit="1" customWidth="1"/>
    <col min="7431" max="7431" width="15.140625" style="1" bestFit="1" customWidth="1"/>
    <col min="7432" max="7432" width="20" style="1" customWidth="1"/>
    <col min="7433" max="7433" width="15.28515625" style="1" customWidth="1"/>
    <col min="7434" max="7434" width="12.7109375" style="1" customWidth="1"/>
    <col min="7435" max="7435" width="14.28515625" style="1" customWidth="1"/>
    <col min="7436" max="7436" width="10.140625" style="1"/>
    <col min="7437" max="7437" width="25.85546875" style="1" bestFit="1" customWidth="1"/>
    <col min="7438" max="7438" width="20.7109375" style="1" bestFit="1" customWidth="1"/>
    <col min="7439" max="7681" width="10.140625" style="1"/>
    <col min="7682" max="7682" width="91.85546875" style="1" customWidth="1"/>
    <col min="7683" max="7683" width="17.28515625" style="1" bestFit="1" customWidth="1"/>
    <col min="7684" max="7684" width="22" style="1" customWidth="1"/>
    <col min="7685" max="7685" width="25" style="1" customWidth="1"/>
    <col min="7686" max="7686" width="17.28515625" style="1" bestFit="1" customWidth="1"/>
    <col min="7687" max="7687" width="15.140625" style="1" bestFit="1" customWidth="1"/>
    <col min="7688" max="7688" width="20" style="1" customWidth="1"/>
    <col min="7689" max="7689" width="15.28515625" style="1" customWidth="1"/>
    <col min="7690" max="7690" width="12.7109375" style="1" customWidth="1"/>
    <col min="7691" max="7691" width="14.28515625" style="1" customWidth="1"/>
    <col min="7692" max="7692" width="10.140625" style="1"/>
    <col min="7693" max="7693" width="25.85546875" style="1" bestFit="1" customWidth="1"/>
    <col min="7694" max="7694" width="20.7109375" style="1" bestFit="1" customWidth="1"/>
    <col min="7695" max="7937" width="10.140625" style="1"/>
    <col min="7938" max="7938" width="91.85546875" style="1" customWidth="1"/>
    <col min="7939" max="7939" width="17.28515625" style="1" bestFit="1" customWidth="1"/>
    <col min="7940" max="7940" width="22" style="1" customWidth="1"/>
    <col min="7941" max="7941" width="25" style="1" customWidth="1"/>
    <col min="7942" max="7942" width="17.28515625" style="1" bestFit="1" customWidth="1"/>
    <col min="7943" max="7943" width="15.140625" style="1" bestFit="1" customWidth="1"/>
    <col min="7944" max="7944" width="20" style="1" customWidth="1"/>
    <col min="7945" max="7945" width="15.28515625" style="1" customWidth="1"/>
    <col min="7946" max="7946" width="12.7109375" style="1" customWidth="1"/>
    <col min="7947" max="7947" width="14.28515625" style="1" customWidth="1"/>
    <col min="7948" max="7948" width="10.140625" style="1"/>
    <col min="7949" max="7949" width="25.85546875" style="1" bestFit="1" customWidth="1"/>
    <col min="7950" max="7950" width="20.7109375" style="1" bestFit="1" customWidth="1"/>
    <col min="7951" max="8193" width="10.140625" style="1"/>
    <col min="8194" max="8194" width="91.85546875" style="1" customWidth="1"/>
    <col min="8195" max="8195" width="17.28515625" style="1" bestFit="1" customWidth="1"/>
    <col min="8196" max="8196" width="22" style="1" customWidth="1"/>
    <col min="8197" max="8197" width="25" style="1" customWidth="1"/>
    <col min="8198" max="8198" width="17.28515625" style="1" bestFit="1" customWidth="1"/>
    <col min="8199" max="8199" width="15.140625" style="1" bestFit="1" customWidth="1"/>
    <col min="8200" max="8200" width="20" style="1" customWidth="1"/>
    <col min="8201" max="8201" width="15.28515625" style="1" customWidth="1"/>
    <col min="8202" max="8202" width="12.7109375" style="1" customWidth="1"/>
    <col min="8203" max="8203" width="14.28515625" style="1" customWidth="1"/>
    <col min="8204" max="8204" width="10.140625" style="1"/>
    <col min="8205" max="8205" width="25.85546875" style="1" bestFit="1" customWidth="1"/>
    <col min="8206" max="8206" width="20.7109375" style="1" bestFit="1" customWidth="1"/>
    <col min="8207" max="8449" width="10.140625" style="1"/>
    <col min="8450" max="8450" width="91.85546875" style="1" customWidth="1"/>
    <col min="8451" max="8451" width="17.28515625" style="1" bestFit="1" customWidth="1"/>
    <col min="8452" max="8452" width="22" style="1" customWidth="1"/>
    <col min="8453" max="8453" width="25" style="1" customWidth="1"/>
    <col min="8454" max="8454" width="17.28515625" style="1" bestFit="1" customWidth="1"/>
    <col min="8455" max="8455" width="15.140625" style="1" bestFit="1" customWidth="1"/>
    <col min="8456" max="8456" width="20" style="1" customWidth="1"/>
    <col min="8457" max="8457" width="15.28515625" style="1" customWidth="1"/>
    <col min="8458" max="8458" width="12.7109375" style="1" customWidth="1"/>
    <col min="8459" max="8459" width="14.28515625" style="1" customWidth="1"/>
    <col min="8460" max="8460" width="10.140625" style="1"/>
    <col min="8461" max="8461" width="25.85546875" style="1" bestFit="1" customWidth="1"/>
    <col min="8462" max="8462" width="20.7109375" style="1" bestFit="1" customWidth="1"/>
    <col min="8463" max="8705" width="10.140625" style="1"/>
    <col min="8706" max="8706" width="91.85546875" style="1" customWidth="1"/>
    <col min="8707" max="8707" width="17.28515625" style="1" bestFit="1" customWidth="1"/>
    <col min="8708" max="8708" width="22" style="1" customWidth="1"/>
    <col min="8709" max="8709" width="25" style="1" customWidth="1"/>
    <col min="8710" max="8710" width="17.28515625" style="1" bestFit="1" customWidth="1"/>
    <col min="8711" max="8711" width="15.140625" style="1" bestFit="1" customWidth="1"/>
    <col min="8712" max="8712" width="20" style="1" customWidth="1"/>
    <col min="8713" max="8713" width="15.28515625" style="1" customWidth="1"/>
    <col min="8714" max="8714" width="12.7109375" style="1" customWidth="1"/>
    <col min="8715" max="8715" width="14.28515625" style="1" customWidth="1"/>
    <col min="8716" max="8716" width="10.140625" style="1"/>
    <col min="8717" max="8717" width="25.85546875" style="1" bestFit="1" customWidth="1"/>
    <col min="8718" max="8718" width="20.7109375" style="1" bestFit="1" customWidth="1"/>
    <col min="8719" max="8961" width="10.140625" style="1"/>
    <col min="8962" max="8962" width="91.85546875" style="1" customWidth="1"/>
    <col min="8963" max="8963" width="17.28515625" style="1" bestFit="1" customWidth="1"/>
    <col min="8964" max="8964" width="22" style="1" customWidth="1"/>
    <col min="8965" max="8965" width="25" style="1" customWidth="1"/>
    <col min="8966" max="8966" width="17.28515625" style="1" bestFit="1" customWidth="1"/>
    <col min="8967" max="8967" width="15.140625" style="1" bestFit="1" customWidth="1"/>
    <col min="8968" max="8968" width="20" style="1" customWidth="1"/>
    <col min="8969" max="8969" width="15.28515625" style="1" customWidth="1"/>
    <col min="8970" max="8970" width="12.7109375" style="1" customWidth="1"/>
    <col min="8971" max="8971" width="14.28515625" style="1" customWidth="1"/>
    <col min="8972" max="8972" width="10.140625" style="1"/>
    <col min="8973" max="8973" width="25.85546875" style="1" bestFit="1" customWidth="1"/>
    <col min="8974" max="8974" width="20.7109375" style="1" bestFit="1" customWidth="1"/>
    <col min="8975" max="9217" width="10.140625" style="1"/>
    <col min="9218" max="9218" width="91.85546875" style="1" customWidth="1"/>
    <col min="9219" max="9219" width="17.28515625" style="1" bestFit="1" customWidth="1"/>
    <col min="9220" max="9220" width="22" style="1" customWidth="1"/>
    <col min="9221" max="9221" width="25" style="1" customWidth="1"/>
    <col min="9222" max="9222" width="17.28515625" style="1" bestFit="1" customWidth="1"/>
    <col min="9223" max="9223" width="15.140625" style="1" bestFit="1" customWidth="1"/>
    <col min="9224" max="9224" width="20" style="1" customWidth="1"/>
    <col min="9225" max="9225" width="15.28515625" style="1" customWidth="1"/>
    <col min="9226" max="9226" width="12.7109375" style="1" customWidth="1"/>
    <col min="9227" max="9227" width="14.28515625" style="1" customWidth="1"/>
    <col min="9228" max="9228" width="10.140625" style="1"/>
    <col min="9229" max="9229" width="25.85546875" style="1" bestFit="1" customWidth="1"/>
    <col min="9230" max="9230" width="20.7109375" style="1" bestFit="1" customWidth="1"/>
    <col min="9231" max="9473" width="10.140625" style="1"/>
    <col min="9474" max="9474" width="91.85546875" style="1" customWidth="1"/>
    <col min="9475" max="9475" width="17.28515625" style="1" bestFit="1" customWidth="1"/>
    <col min="9476" max="9476" width="22" style="1" customWidth="1"/>
    <col min="9477" max="9477" width="25" style="1" customWidth="1"/>
    <col min="9478" max="9478" width="17.28515625" style="1" bestFit="1" customWidth="1"/>
    <col min="9479" max="9479" width="15.140625" style="1" bestFit="1" customWidth="1"/>
    <col min="9480" max="9480" width="20" style="1" customWidth="1"/>
    <col min="9481" max="9481" width="15.28515625" style="1" customWidth="1"/>
    <col min="9482" max="9482" width="12.7109375" style="1" customWidth="1"/>
    <col min="9483" max="9483" width="14.28515625" style="1" customWidth="1"/>
    <col min="9484" max="9484" width="10.140625" style="1"/>
    <col min="9485" max="9485" width="25.85546875" style="1" bestFit="1" customWidth="1"/>
    <col min="9486" max="9486" width="20.7109375" style="1" bestFit="1" customWidth="1"/>
    <col min="9487" max="9729" width="10.140625" style="1"/>
    <col min="9730" max="9730" width="91.85546875" style="1" customWidth="1"/>
    <col min="9731" max="9731" width="17.28515625" style="1" bestFit="1" customWidth="1"/>
    <col min="9732" max="9732" width="22" style="1" customWidth="1"/>
    <col min="9733" max="9733" width="25" style="1" customWidth="1"/>
    <col min="9734" max="9734" width="17.28515625" style="1" bestFit="1" customWidth="1"/>
    <col min="9735" max="9735" width="15.140625" style="1" bestFit="1" customWidth="1"/>
    <col min="9736" max="9736" width="20" style="1" customWidth="1"/>
    <col min="9737" max="9737" width="15.28515625" style="1" customWidth="1"/>
    <col min="9738" max="9738" width="12.7109375" style="1" customWidth="1"/>
    <col min="9739" max="9739" width="14.28515625" style="1" customWidth="1"/>
    <col min="9740" max="9740" width="10.140625" style="1"/>
    <col min="9741" max="9741" width="25.85546875" style="1" bestFit="1" customWidth="1"/>
    <col min="9742" max="9742" width="20.7109375" style="1" bestFit="1" customWidth="1"/>
    <col min="9743" max="9985" width="10.140625" style="1"/>
    <col min="9986" max="9986" width="91.85546875" style="1" customWidth="1"/>
    <col min="9987" max="9987" width="17.28515625" style="1" bestFit="1" customWidth="1"/>
    <col min="9988" max="9988" width="22" style="1" customWidth="1"/>
    <col min="9989" max="9989" width="25" style="1" customWidth="1"/>
    <col min="9990" max="9990" width="17.28515625" style="1" bestFit="1" customWidth="1"/>
    <col min="9991" max="9991" width="15.140625" style="1" bestFit="1" customWidth="1"/>
    <col min="9992" max="9992" width="20" style="1" customWidth="1"/>
    <col min="9993" max="9993" width="15.28515625" style="1" customWidth="1"/>
    <col min="9994" max="9994" width="12.7109375" style="1" customWidth="1"/>
    <col min="9995" max="9995" width="14.28515625" style="1" customWidth="1"/>
    <col min="9996" max="9996" width="10.140625" style="1"/>
    <col min="9997" max="9997" width="25.85546875" style="1" bestFit="1" customWidth="1"/>
    <col min="9998" max="9998" width="20.7109375" style="1" bestFit="1" customWidth="1"/>
    <col min="9999" max="10241" width="10.140625" style="1"/>
    <col min="10242" max="10242" width="91.85546875" style="1" customWidth="1"/>
    <col min="10243" max="10243" width="17.28515625" style="1" bestFit="1" customWidth="1"/>
    <col min="10244" max="10244" width="22" style="1" customWidth="1"/>
    <col min="10245" max="10245" width="25" style="1" customWidth="1"/>
    <col min="10246" max="10246" width="17.28515625" style="1" bestFit="1" customWidth="1"/>
    <col min="10247" max="10247" width="15.140625" style="1" bestFit="1" customWidth="1"/>
    <col min="10248" max="10248" width="20" style="1" customWidth="1"/>
    <col min="10249" max="10249" width="15.28515625" style="1" customWidth="1"/>
    <col min="10250" max="10250" width="12.7109375" style="1" customWidth="1"/>
    <col min="10251" max="10251" width="14.28515625" style="1" customWidth="1"/>
    <col min="10252" max="10252" width="10.140625" style="1"/>
    <col min="10253" max="10253" width="25.85546875" style="1" bestFit="1" customWidth="1"/>
    <col min="10254" max="10254" width="20.7109375" style="1" bestFit="1" customWidth="1"/>
    <col min="10255" max="10497" width="10.140625" style="1"/>
    <col min="10498" max="10498" width="91.85546875" style="1" customWidth="1"/>
    <col min="10499" max="10499" width="17.28515625" style="1" bestFit="1" customWidth="1"/>
    <col min="10500" max="10500" width="22" style="1" customWidth="1"/>
    <col min="10501" max="10501" width="25" style="1" customWidth="1"/>
    <col min="10502" max="10502" width="17.28515625" style="1" bestFit="1" customWidth="1"/>
    <col min="10503" max="10503" width="15.140625" style="1" bestFit="1" customWidth="1"/>
    <col min="10504" max="10504" width="20" style="1" customWidth="1"/>
    <col min="10505" max="10505" width="15.28515625" style="1" customWidth="1"/>
    <col min="10506" max="10506" width="12.7109375" style="1" customWidth="1"/>
    <col min="10507" max="10507" width="14.28515625" style="1" customWidth="1"/>
    <col min="10508" max="10508" width="10.140625" style="1"/>
    <col min="10509" max="10509" width="25.85546875" style="1" bestFit="1" customWidth="1"/>
    <col min="10510" max="10510" width="20.7109375" style="1" bestFit="1" customWidth="1"/>
    <col min="10511" max="10753" width="10.140625" style="1"/>
    <col min="10754" max="10754" width="91.85546875" style="1" customWidth="1"/>
    <col min="10755" max="10755" width="17.28515625" style="1" bestFit="1" customWidth="1"/>
    <col min="10756" max="10756" width="22" style="1" customWidth="1"/>
    <col min="10757" max="10757" width="25" style="1" customWidth="1"/>
    <col min="10758" max="10758" width="17.28515625" style="1" bestFit="1" customWidth="1"/>
    <col min="10759" max="10759" width="15.140625" style="1" bestFit="1" customWidth="1"/>
    <col min="10760" max="10760" width="20" style="1" customWidth="1"/>
    <col min="10761" max="10761" width="15.28515625" style="1" customWidth="1"/>
    <col min="10762" max="10762" width="12.7109375" style="1" customWidth="1"/>
    <col min="10763" max="10763" width="14.28515625" style="1" customWidth="1"/>
    <col min="10764" max="10764" width="10.140625" style="1"/>
    <col min="10765" max="10765" width="25.85546875" style="1" bestFit="1" customWidth="1"/>
    <col min="10766" max="10766" width="20.7109375" style="1" bestFit="1" customWidth="1"/>
    <col min="10767" max="11009" width="10.140625" style="1"/>
    <col min="11010" max="11010" width="91.85546875" style="1" customWidth="1"/>
    <col min="11011" max="11011" width="17.28515625" style="1" bestFit="1" customWidth="1"/>
    <col min="11012" max="11012" width="22" style="1" customWidth="1"/>
    <col min="11013" max="11013" width="25" style="1" customWidth="1"/>
    <col min="11014" max="11014" width="17.28515625" style="1" bestFit="1" customWidth="1"/>
    <col min="11015" max="11015" width="15.140625" style="1" bestFit="1" customWidth="1"/>
    <col min="11016" max="11016" width="20" style="1" customWidth="1"/>
    <col min="11017" max="11017" width="15.28515625" style="1" customWidth="1"/>
    <col min="11018" max="11018" width="12.7109375" style="1" customWidth="1"/>
    <col min="11019" max="11019" width="14.28515625" style="1" customWidth="1"/>
    <col min="11020" max="11020" width="10.140625" style="1"/>
    <col min="11021" max="11021" width="25.85546875" style="1" bestFit="1" customWidth="1"/>
    <col min="11022" max="11022" width="20.7109375" style="1" bestFit="1" customWidth="1"/>
    <col min="11023" max="11265" width="10.140625" style="1"/>
    <col min="11266" max="11266" width="91.85546875" style="1" customWidth="1"/>
    <col min="11267" max="11267" width="17.28515625" style="1" bestFit="1" customWidth="1"/>
    <col min="11268" max="11268" width="22" style="1" customWidth="1"/>
    <col min="11269" max="11269" width="25" style="1" customWidth="1"/>
    <col min="11270" max="11270" width="17.28515625" style="1" bestFit="1" customWidth="1"/>
    <col min="11271" max="11271" width="15.140625" style="1" bestFit="1" customWidth="1"/>
    <col min="11272" max="11272" width="20" style="1" customWidth="1"/>
    <col min="11273" max="11273" width="15.28515625" style="1" customWidth="1"/>
    <col min="11274" max="11274" width="12.7109375" style="1" customWidth="1"/>
    <col min="11275" max="11275" width="14.28515625" style="1" customWidth="1"/>
    <col min="11276" max="11276" width="10.140625" style="1"/>
    <col min="11277" max="11277" width="25.85546875" style="1" bestFit="1" customWidth="1"/>
    <col min="11278" max="11278" width="20.7109375" style="1" bestFit="1" customWidth="1"/>
    <col min="11279" max="11521" width="10.140625" style="1"/>
    <col min="11522" max="11522" width="91.85546875" style="1" customWidth="1"/>
    <col min="11523" max="11523" width="17.28515625" style="1" bestFit="1" customWidth="1"/>
    <col min="11524" max="11524" width="22" style="1" customWidth="1"/>
    <col min="11525" max="11525" width="25" style="1" customWidth="1"/>
    <col min="11526" max="11526" width="17.28515625" style="1" bestFit="1" customWidth="1"/>
    <col min="11527" max="11527" width="15.140625" style="1" bestFit="1" customWidth="1"/>
    <col min="11528" max="11528" width="20" style="1" customWidth="1"/>
    <col min="11529" max="11529" width="15.28515625" style="1" customWidth="1"/>
    <col min="11530" max="11530" width="12.7109375" style="1" customWidth="1"/>
    <col min="11531" max="11531" width="14.28515625" style="1" customWidth="1"/>
    <col min="11532" max="11532" width="10.140625" style="1"/>
    <col min="11533" max="11533" width="25.85546875" style="1" bestFit="1" customWidth="1"/>
    <col min="11534" max="11534" width="20.7109375" style="1" bestFit="1" customWidth="1"/>
    <col min="11535" max="11777" width="10.140625" style="1"/>
    <col min="11778" max="11778" width="91.85546875" style="1" customWidth="1"/>
    <col min="11779" max="11779" width="17.28515625" style="1" bestFit="1" customWidth="1"/>
    <col min="11780" max="11780" width="22" style="1" customWidth="1"/>
    <col min="11781" max="11781" width="25" style="1" customWidth="1"/>
    <col min="11782" max="11782" width="17.28515625" style="1" bestFit="1" customWidth="1"/>
    <col min="11783" max="11783" width="15.140625" style="1" bestFit="1" customWidth="1"/>
    <col min="11784" max="11784" width="20" style="1" customWidth="1"/>
    <col min="11785" max="11785" width="15.28515625" style="1" customWidth="1"/>
    <col min="11786" max="11786" width="12.7109375" style="1" customWidth="1"/>
    <col min="11787" max="11787" width="14.28515625" style="1" customWidth="1"/>
    <col min="11788" max="11788" width="10.140625" style="1"/>
    <col min="11789" max="11789" width="25.85546875" style="1" bestFit="1" customWidth="1"/>
    <col min="11790" max="11790" width="20.7109375" style="1" bestFit="1" customWidth="1"/>
    <col min="11791" max="12033" width="10.140625" style="1"/>
    <col min="12034" max="12034" width="91.85546875" style="1" customWidth="1"/>
    <col min="12035" max="12035" width="17.28515625" style="1" bestFit="1" customWidth="1"/>
    <col min="12036" max="12036" width="22" style="1" customWidth="1"/>
    <col min="12037" max="12037" width="25" style="1" customWidth="1"/>
    <col min="12038" max="12038" width="17.28515625" style="1" bestFit="1" customWidth="1"/>
    <col min="12039" max="12039" width="15.140625" style="1" bestFit="1" customWidth="1"/>
    <col min="12040" max="12040" width="20" style="1" customWidth="1"/>
    <col min="12041" max="12041" width="15.28515625" style="1" customWidth="1"/>
    <col min="12042" max="12042" width="12.7109375" style="1" customWidth="1"/>
    <col min="12043" max="12043" width="14.28515625" style="1" customWidth="1"/>
    <col min="12044" max="12044" width="10.140625" style="1"/>
    <col min="12045" max="12045" width="25.85546875" style="1" bestFit="1" customWidth="1"/>
    <col min="12046" max="12046" width="20.7109375" style="1" bestFit="1" customWidth="1"/>
    <col min="12047" max="12289" width="10.140625" style="1"/>
    <col min="12290" max="12290" width="91.85546875" style="1" customWidth="1"/>
    <col min="12291" max="12291" width="17.28515625" style="1" bestFit="1" customWidth="1"/>
    <col min="12292" max="12292" width="22" style="1" customWidth="1"/>
    <col min="12293" max="12293" width="25" style="1" customWidth="1"/>
    <col min="12294" max="12294" width="17.28515625" style="1" bestFit="1" customWidth="1"/>
    <col min="12295" max="12295" width="15.140625" style="1" bestFit="1" customWidth="1"/>
    <col min="12296" max="12296" width="20" style="1" customWidth="1"/>
    <col min="12297" max="12297" width="15.28515625" style="1" customWidth="1"/>
    <col min="12298" max="12298" width="12.7109375" style="1" customWidth="1"/>
    <col min="12299" max="12299" width="14.28515625" style="1" customWidth="1"/>
    <col min="12300" max="12300" width="10.140625" style="1"/>
    <col min="12301" max="12301" width="25.85546875" style="1" bestFit="1" customWidth="1"/>
    <col min="12302" max="12302" width="20.7109375" style="1" bestFit="1" customWidth="1"/>
    <col min="12303" max="12545" width="10.140625" style="1"/>
    <col min="12546" max="12546" width="91.85546875" style="1" customWidth="1"/>
    <col min="12547" max="12547" width="17.28515625" style="1" bestFit="1" customWidth="1"/>
    <col min="12548" max="12548" width="22" style="1" customWidth="1"/>
    <col min="12549" max="12549" width="25" style="1" customWidth="1"/>
    <col min="12550" max="12550" width="17.28515625" style="1" bestFit="1" customWidth="1"/>
    <col min="12551" max="12551" width="15.140625" style="1" bestFit="1" customWidth="1"/>
    <col min="12552" max="12552" width="20" style="1" customWidth="1"/>
    <col min="12553" max="12553" width="15.28515625" style="1" customWidth="1"/>
    <col min="12554" max="12554" width="12.7109375" style="1" customWidth="1"/>
    <col min="12555" max="12555" width="14.28515625" style="1" customWidth="1"/>
    <col min="12556" max="12556" width="10.140625" style="1"/>
    <col min="12557" max="12557" width="25.85546875" style="1" bestFit="1" customWidth="1"/>
    <col min="12558" max="12558" width="20.7109375" style="1" bestFit="1" customWidth="1"/>
    <col min="12559" max="12801" width="10.140625" style="1"/>
    <col min="12802" max="12802" width="91.85546875" style="1" customWidth="1"/>
    <col min="12803" max="12803" width="17.28515625" style="1" bestFit="1" customWidth="1"/>
    <col min="12804" max="12804" width="22" style="1" customWidth="1"/>
    <col min="12805" max="12805" width="25" style="1" customWidth="1"/>
    <col min="12806" max="12806" width="17.28515625" style="1" bestFit="1" customWidth="1"/>
    <col min="12807" max="12807" width="15.140625" style="1" bestFit="1" customWidth="1"/>
    <col min="12808" max="12808" width="20" style="1" customWidth="1"/>
    <col min="12809" max="12809" width="15.28515625" style="1" customWidth="1"/>
    <col min="12810" max="12810" width="12.7109375" style="1" customWidth="1"/>
    <col min="12811" max="12811" width="14.28515625" style="1" customWidth="1"/>
    <col min="12812" max="12812" width="10.140625" style="1"/>
    <col min="12813" max="12813" width="25.85546875" style="1" bestFit="1" customWidth="1"/>
    <col min="12814" max="12814" width="20.7109375" style="1" bestFit="1" customWidth="1"/>
    <col min="12815" max="13057" width="10.140625" style="1"/>
    <col min="13058" max="13058" width="91.85546875" style="1" customWidth="1"/>
    <col min="13059" max="13059" width="17.28515625" style="1" bestFit="1" customWidth="1"/>
    <col min="13060" max="13060" width="22" style="1" customWidth="1"/>
    <col min="13061" max="13061" width="25" style="1" customWidth="1"/>
    <col min="13062" max="13062" width="17.28515625" style="1" bestFit="1" customWidth="1"/>
    <col min="13063" max="13063" width="15.140625" style="1" bestFit="1" customWidth="1"/>
    <col min="13064" max="13064" width="20" style="1" customWidth="1"/>
    <col min="13065" max="13065" width="15.28515625" style="1" customWidth="1"/>
    <col min="13066" max="13066" width="12.7109375" style="1" customWidth="1"/>
    <col min="13067" max="13067" width="14.28515625" style="1" customWidth="1"/>
    <col min="13068" max="13068" width="10.140625" style="1"/>
    <col min="13069" max="13069" width="25.85546875" style="1" bestFit="1" customWidth="1"/>
    <col min="13070" max="13070" width="20.7109375" style="1" bestFit="1" customWidth="1"/>
    <col min="13071" max="13313" width="10.140625" style="1"/>
    <col min="13314" max="13314" width="91.85546875" style="1" customWidth="1"/>
    <col min="13315" max="13315" width="17.28515625" style="1" bestFit="1" customWidth="1"/>
    <col min="13316" max="13316" width="22" style="1" customWidth="1"/>
    <col min="13317" max="13317" width="25" style="1" customWidth="1"/>
    <col min="13318" max="13318" width="17.28515625" style="1" bestFit="1" customWidth="1"/>
    <col min="13319" max="13319" width="15.140625" style="1" bestFit="1" customWidth="1"/>
    <col min="13320" max="13320" width="20" style="1" customWidth="1"/>
    <col min="13321" max="13321" width="15.28515625" style="1" customWidth="1"/>
    <col min="13322" max="13322" width="12.7109375" style="1" customWidth="1"/>
    <col min="13323" max="13323" width="14.28515625" style="1" customWidth="1"/>
    <col min="13324" max="13324" width="10.140625" style="1"/>
    <col min="13325" max="13325" width="25.85546875" style="1" bestFit="1" customWidth="1"/>
    <col min="13326" max="13326" width="20.7109375" style="1" bestFit="1" customWidth="1"/>
    <col min="13327" max="13569" width="10.140625" style="1"/>
    <col min="13570" max="13570" width="91.85546875" style="1" customWidth="1"/>
    <col min="13571" max="13571" width="17.28515625" style="1" bestFit="1" customWidth="1"/>
    <col min="13572" max="13572" width="22" style="1" customWidth="1"/>
    <col min="13573" max="13573" width="25" style="1" customWidth="1"/>
    <col min="13574" max="13574" width="17.28515625" style="1" bestFit="1" customWidth="1"/>
    <col min="13575" max="13575" width="15.140625" style="1" bestFit="1" customWidth="1"/>
    <col min="13576" max="13576" width="20" style="1" customWidth="1"/>
    <col min="13577" max="13577" width="15.28515625" style="1" customWidth="1"/>
    <col min="13578" max="13578" width="12.7109375" style="1" customWidth="1"/>
    <col min="13579" max="13579" width="14.28515625" style="1" customWidth="1"/>
    <col min="13580" max="13580" width="10.140625" style="1"/>
    <col min="13581" max="13581" width="25.85546875" style="1" bestFit="1" customWidth="1"/>
    <col min="13582" max="13582" width="20.7109375" style="1" bestFit="1" customWidth="1"/>
    <col min="13583" max="13825" width="10.140625" style="1"/>
    <col min="13826" max="13826" width="91.85546875" style="1" customWidth="1"/>
    <col min="13827" max="13827" width="17.28515625" style="1" bestFit="1" customWidth="1"/>
    <col min="13828" max="13828" width="22" style="1" customWidth="1"/>
    <col min="13829" max="13829" width="25" style="1" customWidth="1"/>
    <col min="13830" max="13830" width="17.28515625" style="1" bestFit="1" customWidth="1"/>
    <col min="13831" max="13831" width="15.140625" style="1" bestFit="1" customWidth="1"/>
    <col min="13832" max="13832" width="20" style="1" customWidth="1"/>
    <col min="13833" max="13833" width="15.28515625" style="1" customWidth="1"/>
    <col min="13834" max="13834" width="12.7109375" style="1" customWidth="1"/>
    <col min="13835" max="13835" width="14.28515625" style="1" customWidth="1"/>
    <col min="13836" max="13836" width="10.140625" style="1"/>
    <col min="13837" max="13837" width="25.85546875" style="1" bestFit="1" customWidth="1"/>
    <col min="13838" max="13838" width="20.7109375" style="1" bestFit="1" customWidth="1"/>
    <col min="13839" max="14081" width="10.140625" style="1"/>
    <col min="14082" max="14082" width="91.85546875" style="1" customWidth="1"/>
    <col min="14083" max="14083" width="17.28515625" style="1" bestFit="1" customWidth="1"/>
    <col min="14084" max="14084" width="22" style="1" customWidth="1"/>
    <col min="14085" max="14085" width="25" style="1" customWidth="1"/>
    <col min="14086" max="14086" width="17.28515625" style="1" bestFit="1" customWidth="1"/>
    <col min="14087" max="14087" width="15.140625" style="1" bestFit="1" customWidth="1"/>
    <col min="14088" max="14088" width="20" style="1" customWidth="1"/>
    <col min="14089" max="14089" width="15.28515625" style="1" customWidth="1"/>
    <col min="14090" max="14090" width="12.7109375" style="1" customWidth="1"/>
    <col min="14091" max="14091" width="14.28515625" style="1" customWidth="1"/>
    <col min="14092" max="14092" width="10.140625" style="1"/>
    <col min="14093" max="14093" width="25.85546875" style="1" bestFit="1" customWidth="1"/>
    <col min="14094" max="14094" width="20.7109375" style="1" bestFit="1" customWidth="1"/>
    <col min="14095" max="14337" width="10.140625" style="1"/>
    <col min="14338" max="14338" width="91.85546875" style="1" customWidth="1"/>
    <col min="14339" max="14339" width="17.28515625" style="1" bestFit="1" customWidth="1"/>
    <col min="14340" max="14340" width="22" style="1" customWidth="1"/>
    <col min="14341" max="14341" width="25" style="1" customWidth="1"/>
    <col min="14342" max="14342" width="17.28515625" style="1" bestFit="1" customWidth="1"/>
    <col min="14343" max="14343" width="15.140625" style="1" bestFit="1" customWidth="1"/>
    <col min="14344" max="14344" width="20" style="1" customWidth="1"/>
    <col min="14345" max="14345" width="15.28515625" style="1" customWidth="1"/>
    <col min="14346" max="14346" width="12.7109375" style="1" customWidth="1"/>
    <col min="14347" max="14347" width="14.28515625" style="1" customWidth="1"/>
    <col min="14348" max="14348" width="10.140625" style="1"/>
    <col min="14349" max="14349" width="25.85546875" style="1" bestFit="1" customWidth="1"/>
    <col min="14350" max="14350" width="20.7109375" style="1" bestFit="1" customWidth="1"/>
    <col min="14351" max="14593" width="10.140625" style="1"/>
    <col min="14594" max="14594" width="91.85546875" style="1" customWidth="1"/>
    <col min="14595" max="14595" width="17.28515625" style="1" bestFit="1" customWidth="1"/>
    <col min="14596" max="14596" width="22" style="1" customWidth="1"/>
    <col min="14597" max="14597" width="25" style="1" customWidth="1"/>
    <col min="14598" max="14598" width="17.28515625" style="1" bestFit="1" customWidth="1"/>
    <col min="14599" max="14599" width="15.140625" style="1" bestFit="1" customWidth="1"/>
    <col min="14600" max="14600" width="20" style="1" customWidth="1"/>
    <col min="14601" max="14601" width="15.28515625" style="1" customWidth="1"/>
    <col min="14602" max="14602" width="12.7109375" style="1" customWidth="1"/>
    <col min="14603" max="14603" width="14.28515625" style="1" customWidth="1"/>
    <col min="14604" max="14604" width="10.140625" style="1"/>
    <col min="14605" max="14605" width="25.85546875" style="1" bestFit="1" customWidth="1"/>
    <col min="14606" max="14606" width="20.7109375" style="1" bestFit="1" customWidth="1"/>
    <col min="14607" max="14849" width="10.140625" style="1"/>
    <col min="14850" max="14850" width="91.85546875" style="1" customWidth="1"/>
    <col min="14851" max="14851" width="17.28515625" style="1" bestFit="1" customWidth="1"/>
    <col min="14852" max="14852" width="22" style="1" customWidth="1"/>
    <col min="14853" max="14853" width="25" style="1" customWidth="1"/>
    <col min="14854" max="14854" width="17.28515625" style="1" bestFit="1" customWidth="1"/>
    <col min="14855" max="14855" width="15.140625" style="1" bestFit="1" customWidth="1"/>
    <col min="14856" max="14856" width="20" style="1" customWidth="1"/>
    <col min="14857" max="14857" width="15.28515625" style="1" customWidth="1"/>
    <col min="14858" max="14858" width="12.7109375" style="1" customWidth="1"/>
    <col min="14859" max="14859" width="14.28515625" style="1" customWidth="1"/>
    <col min="14860" max="14860" width="10.140625" style="1"/>
    <col min="14861" max="14861" width="25.85546875" style="1" bestFit="1" customWidth="1"/>
    <col min="14862" max="14862" width="20.7109375" style="1" bestFit="1" customWidth="1"/>
    <col min="14863" max="15105" width="10.140625" style="1"/>
    <col min="15106" max="15106" width="91.85546875" style="1" customWidth="1"/>
    <col min="15107" max="15107" width="17.28515625" style="1" bestFit="1" customWidth="1"/>
    <col min="15108" max="15108" width="22" style="1" customWidth="1"/>
    <col min="15109" max="15109" width="25" style="1" customWidth="1"/>
    <col min="15110" max="15110" width="17.28515625" style="1" bestFit="1" customWidth="1"/>
    <col min="15111" max="15111" width="15.140625" style="1" bestFit="1" customWidth="1"/>
    <col min="15112" max="15112" width="20" style="1" customWidth="1"/>
    <col min="15113" max="15113" width="15.28515625" style="1" customWidth="1"/>
    <col min="15114" max="15114" width="12.7109375" style="1" customWidth="1"/>
    <col min="15115" max="15115" width="14.28515625" style="1" customWidth="1"/>
    <col min="15116" max="15116" width="10.140625" style="1"/>
    <col min="15117" max="15117" width="25.85546875" style="1" bestFit="1" customWidth="1"/>
    <col min="15118" max="15118" width="20.7109375" style="1" bestFit="1" customWidth="1"/>
    <col min="15119" max="15361" width="10.140625" style="1"/>
    <col min="15362" max="15362" width="91.85546875" style="1" customWidth="1"/>
    <col min="15363" max="15363" width="17.28515625" style="1" bestFit="1" customWidth="1"/>
    <col min="15364" max="15364" width="22" style="1" customWidth="1"/>
    <col min="15365" max="15365" width="25" style="1" customWidth="1"/>
    <col min="15366" max="15366" width="17.28515625" style="1" bestFit="1" customWidth="1"/>
    <col min="15367" max="15367" width="15.140625" style="1" bestFit="1" customWidth="1"/>
    <col min="15368" max="15368" width="20" style="1" customWidth="1"/>
    <col min="15369" max="15369" width="15.28515625" style="1" customWidth="1"/>
    <col min="15370" max="15370" width="12.7109375" style="1" customWidth="1"/>
    <col min="15371" max="15371" width="14.28515625" style="1" customWidth="1"/>
    <col min="15372" max="15372" width="10.140625" style="1"/>
    <col min="15373" max="15373" width="25.85546875" style="1" bestFit="1" customWidth="1"/>
    <col min="15374" max="15374" width="20.7109375" style="1" bestFit="1" customWidth="1"/>
    <col min="15375" max="15617" width="10.140625" style="1"/>
    <col min="15618" max="15618" width="91.85546875" style="1" customWidth="1"/>
    <col min="15619" max="15619" width="17.28515625" style="1" bestFit="1" customWidth="1"/>
    <col min="15620" max="15620" width="22" style="1" customWidth="1"/>
    <col min="15621" max="15621" width="25" style="1" customWidth="1"/>
    <col min="15622" max="15622" width="17.28515625" style="1" bestFit="1" customWidth="1"/>
    <col min="15623" max="15623" width="15.140625" style="1" bestFit="1" customWidth="1"/>
    <col min="15624" max="15624" width="20" style="1" customWidth="1"/>
    <col min="15625" max="15625" width="15.28515625" style="1" customWidth="1"/>
    <col min="15626" max="15626" width="12.7109375" style="1" customWidth="1"/>
    <col min="15627" max="15627" width="14.28515625" style="1" customWidth="1"/>
    <col min="15628" max="15628" width="10.140625" style="1"/>
    <col min="15629" max="15629" width="25.85546875" style="1" bestFit="1" customWidth="1"/>
    <col min="15630" max="15630" width="20.7109375" style="1" bestFit="1" customWidth="1"/>
    <col min="15631" max="15873" width="10.140625" style="1"/>
    <col min="15874" max="15874" width="91.85546875" style="1" customWidth="1"/>
    <col min="15875" max="15875" width="17.28515625" style="1" bestFit="1" customWidth="1"/>
    <col min="15876" max="15876" width="22" style="1" customWidth="1"/>
    <col min="15877" max="15877" width="25" style="1" customWidth="1"/>
    <col min="15878" max="15878" width="17.28515625" style="1" bestFit="1" customWidth="1"/>
    <col min="15879" max="15879" width="15.140625" style="1" bestFit="1" customWidth="1"/>
    <col min="15880" max="15880" width="20" style="1" customWidth="1"/>
    <col min="15881" max="15881" width="15.28515625" style="1" customWidth="1"/>
    <col min="15882" max="15882" width="12.7109375" style="1" customWidth="1"/>
    <col min="15883" max="15883" width="14.28515625" style="1" customWidth="1"/>
    <col min="15884" max="15884" width="10.140625" style="1"/>
    <col min="15885" max="15885" width="25.85546875" style="1" bestFit="1" customWidth="1"/>
    <col min="15886" max="15886" width="20.7109375" style="1" bestFit="1" customWidth="1"/>
    <col min="15887" max="16129" width="10.140625" style="1"/>
    <col min="16130" max="16130" width="91.85546875" style="1" customWidth="1"/>
    <col min="16131" max="16131" width="17.28515625" style="1" bestFit="1" customWidth="1"/>
    <col min="16132" max="16132" width="22" style="1" customWidth="1"/>
    <col min="16133" max="16133" width="25" style="1" customWidth="1"/>
    <col min="16134" max="16134" width="17.28515625" style="1" bestFit="1" customWidth="1"/>
    <col min="16135" max="16135" width="15.140625" style="1" bestFit="1" customWidth="1"/>
    <col min="16136" max="16136" width="20" style="1" customWidth="1"/>
    <col min="16137" max="16137" width="15.28515625" style="1" customWidth="1"/>
    <col min="16138" max="16138" width="12.7109375" style="1" customWidth="1"/>
    <col min="16139" max="16139" width="14.28515625" style="1" customWidth="1"/>
    <col min="16140" max="16140" width="10.140625" style="1"/>
    <col min="16141" max="16141" width="25.85546875" style="1" bestFit="1" customWidth="1"/>
    <col min="16142" max="16142" width="20.7109375" style="1" bestFit="1" customWidth="1"/>
    <col min="16143" max="16384" width="10.140625" style="1"/>
  </cols>
  <sheetData>
    <row r="1" spans="1:14" ht="15" customHeight="1">
      <c r="A1" s="633" t="s">
        <v>159</v>
      </c>
      <c r="B1" s="633"/>
      <c r="C1" s="633"/>
      <c r="D1" s="633"/>
      <c r="E1" s="633"/>
      <c r="F1" s="633"/>
      <c r="G1" s="633"/>
      <c r="H1" s="633"/>
      <c r="I1" s="633"/>
      <c r="J1" s="633"/>
    </row>
    <row r="2" spans="1:14" ht="15" customHeight="1">
      <c r="A2" s="633" t="s">
        <v>160</v>
      </c>
      <c r="B2" s="633"/>
      <c r="C2" s="633"/>
      <c r="D2" s="633"/>
      <c r="E2" s="633"/>
      <c r="F2" s="633"/>
      <c r="G2" s="633"/>
      <c r="H2" s="633"/>
      <c r="I2" s="633"/>
      <c r="J2" s="633"/>
    </row>
    <row r="3" spans="1:14" ht="15" customHeight="1">
      <c r="A3" s="634" t="s">
        <v>161</v>
      </c>
      <c r="B3" s="634"/>
      <c r="C3" s="634"/>
      <c r="D3" s="634"/>
      <c r="E3" s="634"/>
      <c r="F3" s="634"/>
      <c r="G3" s="634"/>
      <c r="H3" s="634"/>
      <c r="I3" s="634"/>
      <c r="J3" s="634"/>
    </row>
    <row r="5" spans="1:14">
      <c r="A5" s="682"/>
      <c r="B5" s="682"/>
      <c r="C5" s="682"/>
      <c r="D5" s="682"/>
      <c r="E5" s="682"/>
      <c r="F5" s="682"/>
      <c r="G5" s="682"/>
      <c r="H5" s="682"/>
      <c r="I5" s="682"/>
    </row>
    <row r="6" spans="1:14" ht="15.75" customHeight="1" thickBot="1">
      <c r="B6" s="578" t="s">
        <v>1082</v>
      </c>
      <c r="C6" s="578"/>
      <c r="D6" s="578"/>
      <c r="E6" s="578"/>
      <c r="F6" s="578"/>
      <c r="G6" s="578"/>
      <c r="H6" s="578"/>
      <c r="I6" s="578"/>
      <c r="J6" s="578"/>
      <c r="K6" s="578"/>
    </row>
    <row r="7" spans="1:14" ht="15.75" thickBot="1">
      <c r="B7" s="631" t="s">
        <v>212</v>
      </c>
      <c r="C7" s="631"/>
      <c r="D7" s="631"/>
      <c r="E7" s="631"/>
      <c r="F7" s="631"/>
      <c r="G7" s="631"/>
      <c r="H7" s="631"/>
      <c r="I7" s="631"/>
      <c r="J7" s="631"/>
      <c r="K7" s="631"/>
      <c r="M7" s="174" t="s">
        <v>238</v>
      </c>
      <c r="N7" s="472">
        <v>6143649538424.999</v>
      </c>
    </row>
    <row r="8" spans="1:14">
      <c r="B8" s="549" t="s">
        <v>1052</v>
      </c>
      <c r="C8" s="549"/>
      <c r="D8" s="549"/>
      <c r="E8" s="549"/>
      <c r="F8" s="549"/>
      <c r="G8" s="549"/>
      <c r="H8" s="549"/>
      <c r="I8" s="549"/>
      <c r="J8" s="549"/>
      <c r="K8" s="549"/>
    </row>
    <row r="9" spans="1:14" ht="15.75" thickBot="1">
      <c r="B9" s="126"/>
      <c r="C9" s="126"/>
      <c r="D9" s="126"/>
      <c r="E9" s="126"/>
      <c r="F9" s="126"/>
      <c r="G9" s="126"/>
      <c r="H9" s="126"/>
      <c r="I9" s="126"/>
      <c r="J9" s="126"/>
    </row>
    <row r="10" spans="1:14" ht="15.75" thickBot="1">
      <c r="B10" s="670" t="s">
        <v>171</v>
      </c>
      <c r="C10" s="93">
        <v>2021</v>
      </c>
      <c r="D10" s="673">
        <v>2022</v>
      </c>
      <c r="E10" s="674"/>
      <c r="F10" s="674"/>
      <c r="G10" s="674"/>
      <c r="H10" s="675"/>
      <c r="I10" s="673" t="s">
        <v>227</v>
      </c>
      <c r="J10" s="675"/>
      <c r="K10" s="683" t="s">
        <v>172</v>
      </c>
    </row>
    <row r="11" spans="1:14" ht="15.75" thickBot="1">
      <c r="B11" s="671"/>
      <c r="C11" s="679" t="s">
        <v>70</v>
      </c>
      <c r="D11" s="679" t="s">
        <v>71</v>
      </c>
      <c r="E11" s="679" t="s">
        <v>72</v>
      </c>
      <c r="F11" s="679" t="s">
        <v>70</v>
      </c>
      <c r="G11" s="681" t="s">
        <v>73</v>
      </c>
      <c r="H11" s="681" t="s">
        <v>74</v>
      </c>
      <c r="I11" s="668" t="s">
        <v>75</v>
      </c>
      <c r="J11" s="669"/>
      <c r="K11" s="684"/>
    </row>
    <row r="12" spans="1:14" ht="18.600000000000001" customHeight="1" thickBot="1">
      <c r="B12" s="671"/>
      <c r="C12" s="680"/>
      <c r="D12" s="680"/>
      <c r="E12" s="680"/>
      <c r="F12" s="680"/>
      <c r="G12" s="678"/>
      <c r="H12" s="678"/>
      <c r="I12" s="94" t="s">
        <v>76</v>
      </c>
      <c r="J12" s="94" t="s">
        <v>77</v>
      </c>
      <c r="K12" s="685"/>
    </row>
    <row r="13" spans="1:14" ht="15.75" thickBot="1">
      <c r="B13" s="672"/>
      <c r="C13" s="74">
        <v>1</v>
      </c>
      <c r="D13" s="74">
        <v>2</v>
      </c>
      <c r="E13" s="74">
        <v>3</v>
      </c>
      <c r="F13" s="128">
        <v>4</v>
      </c>
      <c r="G13" s="128">
        <v>5</v>
      </c>
      <c r="H13" s="129" t="s">
        <v>173</v>
      </c>
      <c r="I13" s="95" t="s">
        <v>174</v>
      </c>
      <c r="J13" s="128" t="s">
        <v>175</v>
      </c>
      <c r="K13" s="75" t="s">
        <v>176</v>
      </c>
    </row>
    <row r="14" spans="1:14">
      <c r="B14" s="12" t="s">
        <v>81</v>
      </c>
      <c r="C14" s="210">
        <f>C15+C24</f>
        <v>16853324007.419994</v>
      </c>
      <c r="D14" s="210">
        <f>D15+D24</f>
        <v>142703367995</v>
      </c>
      <c r="E14" s="210">
        <f t="shared" ref="E14:G14" si="0">E15+E24</f>
        <v>23041843752.53997</v>
      </c>
      <c r="F14" s="210">
        <f t="shared" si="0"/>
        <v>20837735762.459972</v>
      </c>
      <c r="G14" s="210">
        <f t="shared" si="0"/>
        <v>19417397073.189999</v>
      </c>
      <c r="H14" s="211">
        <f>IFERROR(F14/D14,"-")</f>
        <v>0.14602133120775454</v>
      </c>
      <c r="I14" s="210">
        <f t="shared" ref="I14:I48" si="1">F14-C14</f>
        <v>3984411755.039978</v>
      </c>
      <c r="J14" s="14">
        <f t="shared" ref="J14:J15" si="2">IFERROR(((F14/C14)-1),"-")</f>
        <v>0.2364169675540424</v>
      </c>
      <c r="K14" s="212">
        <f>F14/$N$7</f>
        <v>3.391752024937605E-3</v>
      </c>
      <c r="L14" s="15"/>
      <c r="M14" s="16"/>
      <c r="N14" s="17"/>
    </row>
    <row r="15" spans="1:14">
      <c r="B15" s="100" t="s">
        <v>32</v>
      </c>
      <c r="C15" s="203">
        <f>C16+C20+C21+C22+C23</f>
        <v>16030090971.469994</v>
      </c>
      <c r="D15" s="203">
        <f>D16+D20+D21+D22+D23</f>
        <v>123615757870</v>
      </c>
      <c r="E15" s="203">
        <f t="shared" ref="E15:G15" si="3">E16+E20+E21+E22+E23</f>
        <v>21623518691.639969</v>
      </c>
      <c r="F15" s="203">
        <f t="shared" si="3"/>
        <v>19724864926.459972</v>
      </c>
      <c r="G15" s="203">
        <f t="shared" si="3"/>
        <v>18622655355.579998</v>
      </c>
      <c r="H15" s="213">
        <f t="shared" ref="H15:H48" si="4">IFERROR(F15/D15,"-")</f>
        <v>0.15956594261391452</v>
      </c>
      <c r="I15" s="203">
        <f t="shared" si="1"/>
        <v>3694773954.9899788</v>
      </c>
      <c r="J15" s="224">
        <f t="shared" si="2"/>
        <v>0.23048989313696699</v>
      </c>
      <c r="K15" s="214">
        <f t="shared" ref="K15:K48" si="5">F15/$N$7</f>
        <v>3.2106103714237394E-3</v>
      </c>
      <c r="L15" s="15"/>
      <c r="M15" s="7"/>
      <c r="N15" s="16"/>
    </row>
    <row r="16" spans="1:14">
      <c r="B16" s="18" t="s">
        <v>33</v>
      </c>
      <c r="C16" s="204">
        <v>15990273109.009993</v>
      </c>
      <c r="D16" s="204">
        <v>120424435585</v>
      </c>
      <c r="E16" s="204">
        <v>21548155416.229969</v>
      </c>
      <c r="F16" s="204">
        <v>19654536151.049973</v>
      </c>
      <c r="G16" s="204">
        <v>18568253075.519997</v>
      </c>
      <c r="H16" s="215">
        <f t="shared" si="4"/>
        <v>0.16321053161322127</v>
      </c>
      <c r="I16" s="204">
        <f>F16-D16</f>
        <v>-100769899433.95003</v>
      </c>
      <c r="J16" s="225">
        <f>IFERROR(((F16/C16)-1),"-")</f>
        <v>0.2291557509405695</v>
      </c>
      <c r="K16" s="216">
        <f t="shared" si="5"/>
        <v>3.1991629776604506E-3</v>
      </c>
      <c r="L16" s="7"/>
      <c r="M16" s="7"/>
      <c r="N16" s="7"/>
    </row>
    <row r="17" spans="2:15">
      <c r="B17" s="19" t="s">
        <v>82</v>
      </c>
      <c r="C17" s="205">
        <v>14749051746.639999</v>
      </c>
      <c r="D17" s="205">
        <v>93287314263</v>
      </c>
      <c r="E17" s="205">
        <v>17545077708.010006</v>
      </c>
      <c r="F17" s="205">
        <v>16749097724.999994</v>
      </c>
      <c r="G17" s="205">
        <v>16600134436.879997</v>
      </c>
      <c r="H17" s="231">
        <f t="shared" si="4"/>
        <v>0.17954314428840931</v>
      </c>
      <c r="I17" s="205">
        <f t="shared" si="1"/>
        <v>2000045978.3599949</v>
      </c>
      <c r="J17" s="225">
        <f t="shared" ref="J17:J48" si="6">IFERROR(((F17/C17)-1),"-")</f>
        <v>0.13560505534300726</v>
      </c>
      <c r="K17" s="216">
        <f t="shared" si="5"/>
        <v>2.726245633030336E-3</v>
      </c>
      <c r="L17" s="7"/>
      <c r="M17" s="7"/>
    </row>
    <row r="18" spans="2:15">
      <c r="B18" s="19" t="s">
        <v>83</v>
      </c>
      <c r="C18" s="205">
        <v>1235035392.3799996</v>
      </c>
      <c r="D18" s="205">
        <v>26778493250</v>
      </c>
      <c r="E18" s="205">
        <v>3999650472.7800016</v>
      </c>
      <c r="F18" s="205">
        <v>2902011190.6099992</v>
      </c>
      <c r="G18" s="205">
        <v>1964953584.4400003</v>
      </c>
      <c r="H18" s="231">
        <f t="shared" si="4"/>
        <v>0.10837096633919084</v>
      </c>
      <c r="I18" s="205">
        <f t="shared" si="1"/>
        <v>1666975798.2299995</v>
      </c>
      <c r="J18" s="225">
        <f t="shared" si="6"/>
        <v>1.3497392937198507</v>
      </c>
      <c r="K18" s="216">
        <f t="shared" si="5"/>
        <v>4.7235949454140999E-4</v>
      </c>
      <c r="L18" s="7"/>
      <c r="M18" s="7"/>
    </row>
    <row r="19" spans="2:15">
      <c r="B19" s="19" t="s">
        <v>84</v>
      </c>
      <c r="C19" s="205">
        <v>6185969.9900000012</v>
      </c>
      <c r="D19" s="205">
        <v>358628072</v>
      </c>
      <c r="E19" s="205">
        <v>3427235.44</v>
      </c>
      <c r="F19" s="205">
        <v>3427235.44</v>
      </c>
      <c r="G19" s="205">
        <v>3165054.1999999997</v>
      </c>
      <c r="H19" s="231">
        <f t="shared" si="4"/>
        <v>9.5565174831043348E-3</v>
      </c>
      <c r="I19" s="205">
        <f t="shared" si="1"/>
        <v>-2758734.5500000012</v>
      </c>
      <c r="J19" s="225">
        <f t="shared" si="6"/>
        <v>-0.44596636492897057</v>
      </c>
      <c r="K19" s="216">
        <f t="shared" si="5"/>
        <v>5.578500887077967E-7</v>
      </c>
      <c r="L19" s="7"/>
      <c r="M19" s="7"/>
    </row>
    <row r="20" spans="2:15">
      <c r="B20" s="18" t="s">
        <v>85</v>
      </c>
      <c r="C20" s="204">
        <v>0</v>
      </c>
      <c r="D20" s="204">
        <v>1882276469</v>
      </c>
      <c r="E20" s="204">
        <v>0</v>
      </c>
      <c r="F20" s="204">
        <v>0</v>
      </c>
      <c r="G20" s="204">
        <v>0</v>
      </c>
      <c r="H20" s="215">
        <f t="shared" si="4"/>
        <v>0</v>
      </c>
      <c r="I20" s="204">
        <f t="shared" si="1"/>
        <v>0</v>
      </c>
      <c r="J20" s="225" t="str">
        <f t="shared" si="6"/>
        <v>-</v>
      </c>
      <c r="K20" s="216">
        <f t="shared" si="5"/>
        <v>0</v>
      </c>
      <c r="M20" s="7"/>
      <c r="N20" s="7"/>
    </row>
    <row r="21" spans="2:15">
      <c r="B21" s="18" t="s">
        <v>34</v>
      </c>
      <c r="C21" s="204">
        <v>0</v>
      </c>
      <c r="D21" s="204">
        <v>27043834</v>
      </c>
      <c r="E21" s="204">
        <v>0</v>
      </c>
      <c r="F21" s="204">
        <v>0</v>
      </c>
      <c r="G21" s="204">
        <v>0</v>
      </c>
      <c r="H21" s="215">
        <f t="shared" si="4"/>
        <v>0</v>
      </c>
      <c r="I21" s="204">
        <f t="shared" si="1"/>
        <v>0</v>
      </c>
      <c r="J21" s="225" t="str">
        <f t="shared" si="6"/>
        <v>-</v>
      </c>
      <c r="K21" s="216">
        <f t="shared" si="5"/>
        <v>0</v>
      </c>
      <c r="L21" s="5"/>
      <c r="M21" s="7"/>
      <c r="N21" s="7"/>
    </row>
    <row r="22" spans="2:15">
      <c r="B22" s="18" t="s">
        <v>35</v>
      </c>
      <c r="C22" s="204">
        <v>39812047.590000004</v>
      </c>
      <c r="D22" s="204">
        <v>1056625252</v>
      </c>
      <c r="E22" s="204">
        <v>75363275.410000011</v>
      </c>
      <c r="F22" s="204">
        <v>70328775.410000011</v>
      </c>
      <c r="G22" s="204">
        <v>54402280.059999995</v>
      </c>
      <c r="H22" s="215">
        <f t="shared" si="4"/>
        <v>6.6559809428063915E-2</v>
      </c>
      <c r="I22" s="204">
        <f t="shared" si="1"/>
        <v>30516727.820000008</v>
      </c>
      <c r="J22" s="225">
        <f t="shared" si="6"/>
        <v>0.76651992719071305</v>
      </c>
      <c r="K22" s="216">
        <f t="shared" si="5"/>
        <v>1.1447393763289054E-5</v>
      </c>
      <c r="M22" s="7"/>
      <c r="N22" s="7"/>
    </row>
    <row r="23" spans="2:15">
      <c r="B23" s="18" t="s">
        <v>36</v>
      </c>
      <c r="C23" s="204">
        <v>5814.87</v>
      </c>
      <c r="D23" s="204">
        <v>225376730</v>
      </c>
      <c r="E23" s="204">
        <v>0</v>
      </c>
      <c r="F23" s="204">
        <v>0</v>
      </c>
      <c r="G23" s="204">
        <v>0</v>
      </c>
      <c r="H23" s="215">
        <f t="shared" si="4"/>
        <v>0</v>
      </c>
      <c r="I23" s="204">
        <f t="shared" si="1"/>
        <v>-5814.87</v>
      </c>
      <c r="J23" s="226">
        <f t="shared" si="6"/>
        <v>-1</v>
      </c>
      <c r="K23" s="217">
        <f t="shared" si="5"/>
        <v>0</v>
      </c>
      <c r="M23" s="7"/>
      <c r="N23" s="7"/>
    </row>
    <row r="24" spans="2:15">
      <c r="B24" s="100" t="s">
        <v>37</v>
      </c>
      <c r="C24" s="206">
        <f>SUM(C25:C30)</f>
        <v>823233035.94999993</v>
      </c>
      <c r="D24" s="206">
        <f>SUM(D25:D30)</f>
        <v>19087610125</v>
      </c>
      <c r="E24" s="206">
        <f t="shared" ref="E24:G24" si="7">SUM(E25:E30)</f>
        <v>1418325060.9000001</v>
      </c>
      <c r="F24" s="206">
        <f t="shared" si="7"/>
        <v>1112870836</v>
      </c>
      <c r="G24" s="206">
        <f t="shared" si="7"/>
        <v>794741717.61000013</v>
      </c>
      <c r="H24" s="218">
        <f t="shared" si="4"/>
        <v>5.8303309252027168E-2</v>
      </c>
      <c r="I24" s="206">
        <f t="shared" si="1"/>
        <v>289637800.05000007</v>
      </c>
      <c r="J24" s="224">
        <f t="shared" si="6"/>
        <v>0.35182966110654434</v>
      </c>
      <c r="K24" s="214">
        <f t="shared" si="5"/>
        <v>1.8114165351386534E-4</v>
      </c>
      <c r="L24" s="15"/>
      <c r="M24" s="267"/>
      <c r="N24" s="7"/>
    </row>
    <row r="25" spans="2:15">
      <c r="B25" s="18" t="s">
        <v>38</v>
      </c>
      <c r="C25" s="204">
        <v>669211692.80999994</v>
      </c>
      <c r="D25" s="204">
        <v>6176680683</v>
      </c>
      <c r="E25" s="204">
        <v>853066454.93000007</v>
      </c>
      <c r="F25" s="204">
        <v>713506199.63999999</v>
      </c>
      <c r="G25" s="204">
        <v>509026511.99000007</v>
      </c>
      <c r="H25" s="215">
        <f t="shared" si="4"/>
        <v>0.11551612204978866</v>
      </c>
      <c r="I25" s="204">
        <f t="shared" si="1"/>
        <v>44294506.830000043</v>
      </c>
      <c r="J25" s="225">
        <f t="shared" si="6"/>
        <v>6.6189080833314096E-2</v>
      </c>
      <c r="K25" s="216">
        <f t="shared" si="5"/>
        <v>1.16137190960752E-4</v>
      </c>
      <c r="M25" s="7"/>
      <c r="N25" s="7"/>
    </row>
    <row r="26" spans="2:15">
      <c r="B26" s="18" t="s">
        <v>39</v>
      </c>
      <c r="C26" s="204">
        <v>138317710.16</v>
      </c>
      <c r="D26" s="204">
        <v>10934109140</v>
      </c>
      <c r="E26" s="204">
        <v>563296855.96999991</v>
      </c>
      <c r="F26" s="204">
        <v>398397036.36000001</v>
      </c>
      <c r="G26" s="204">
        <v>284830205.62</v>
      </c>
      <c r="H26" s="215">
        <f t="shared" si="4"/>
        <v>3.643616789067463E-2</v>
      </c>
      <c r="I26" s="204">
        <f t="shared" si="1"/>
        <v>260079326.20000002</v>
      </c>
      <c r="J26" s="225">
        <f t="shared" si="6"/>
        <v>1.8803038735903841</v>
      </c>
      <c r="K26" s="216">
        <f t="shared" si="5"/>
        <v>6.4846966590176641E-5</v>
      </c>
      <c r="M26" s="7"/>
      <c r="N26" s="7"/>
    </row>
    <row r="27" spans="2:15">
      <c r="B27" s="18" t="s">
        <v>40</v>
      </c>
      <c r="C27" s="204">
        <v>0</v>
      </c>
      <c r="D27" s="204">
        <v>65902327</v>
      </c>
      <c r="E27" s="204">
        <v>1961750</v>
      </c>
      <c r="F27" s="204">
        <v>967600</v>
      </c>
      <c r="G27" s="204">
        <v>885000</v>
      </c>
      <c r="H27" s="215">
        <f t="shared" si="4"/>
        <v>1.4682334358238973E-2</v>
      </c>
      <c r="I27" s="204">
        <f t="shared" si="1"/>
        <v>967600</v>
      </c>
      <c r="J27" s="225" t="str">
        <f t="shared" si="6"/>
        <v>-</v>
      </c>
      <c r="K27" s="216">
        <f t="shared" si="5"/>
        <v>1.5749596293672317E-7</v>
      </c>
      <c r="M27" s="7"/>
      <c r="N27" s="7"/>
    </row>
    <row r="28" spans="2:15">
      <c r="B28" s="18" t="s">
        <v>41</v>
      </c>
      <c r="C28" s="204">
        <v>2876999.6399999997</v>
      </c>
      <c r="D28" s="204">
        <v>167822420</v>
      </c>
      <c r="E28" s="204">
        <v>0</v>
      </c>
      <c r="F28" s="204">
        <v>0</v>
      </c>
      <c r="G28" s="204">
        <v>0</v>
      </c>
      <c r="H28" s="215">
        <f t="shared" si="4"/>
        <v>0</v>
      </c>
      <c r="I28" s="204">
        <f t="shared" si="1"/>
        <v>-2876999.6399999997</v>
      </c>
      <c r="J28" s="227">
        <f t="shared" si="6"/>
        <v>-1</v>
      </c>
      <c r="K28" s="216">
        <f t="shared" si="5"/>
        <v>0</v>
      </c>
      <c r="M28" s="7"/>
      <c r="N28" s="7"/>
    </row>
    <row r="29" spans="2:15">
      <c r="B29" s="18" t="s">
        <v>42</v>
      </c>
      <c r="C29" s="204">
        <v>12826633.340000002</v>
      </c>
      <c r="D29" s="204">
        <v>1742947577</v>
      </c>
      <c r="E29" s="204">
        <v>0</v>
      </c>
      <c r="F29" s="204">
        <v>0</v>
      </c>
      <c r="G29" s="204">
        <v>0</v>
      </c>
      <c r="H29" s="215">
        <f t="shared" si="4"/>
        <v>0</v>
      </c>
      <c r="I29" s="204">
        <f t="shared" si="1"/>
        <v>-12826633.340000002</v>
      </c>
      <c r="J29" s="227">
        <f t="shared" si="6"/>
        <v>-1</v>
      </c>
      <c r="K29" s="216">
        <f t="shared" si="5"/>
        <v>0</v>
      </c>
      <c r="M29" s="7"/>
      <c r="N29" s="7"/>
    </row>
    <row r="30" spans="2:15">
      <c r="B30" s="18" t="s">
        <v>86</v>
      </c>
      <c r="C30" s="204">
        <v>0</v>
      </c>
      <c r="D30" s="204">
        <v>147978</v>
      </c>
      <c r="E30" s="204">
        <v>0</v>
      </c>
      <c r="F30" s="204">
        <v>0</v>
      </c>
      <c r="G30" s="204">
        <v>0</v>
      </c>
      <c r="H30" s="215">
        <f t="shared" si="4"/>
        <v>0</v>
      </c>
      <c r="I30" s="204">
        <f t="shared" si="1"/>
        <v>0</v>
      </c>
      <c r="J30" s="228" t="str">
        <f t="shared" si="6"/>
        <v>-</v>
      </c>
      <c r="K30" s="219">
        <f t="shared" si="5"/>
        <v>0</v>
      </c>
      <c r="M30" s="7"/>
      <c r="N30" s="7"/>
    </row>
    <row r="31" spans="2:15" ht="19.5" customHeight="1">
      <c r="B31" s="12" t="s">
        <v>87</v>
      </c>
      <c r="C31" s="207">
        <f>C32+C41</f>
        <v>3165554025.8699999</v>
      </c>
      <c r="D31" s="207">
        <f>D32+D41</f>
        <v>58434039304</v>
      </c>
      <c r="E31" s="207">
        <f t="shared" ref="E31:G31" si="8">E32+E41</f>
        <v>4723519589.5500011</v>
      </c>
      <c r="F31" s="207">
        <f t="shared" si="8"/>
        <v>4565245446.4000006</v>
      </c>
      <c r="G31" s="207">
        <f t="shared" si="8"/>
        <v>4546997802.250001</v>
      </c>
      <c r="H31" s="220">
        <f t="shared" si="4"/>
        <v>7.8126473897338372E-2</v>
      </c>
      <c r="I31" s="207">
        <f t="shared" si="1"/>
        <v>1399691420.5300007</v>
      </c>
      <c r="J31" s="229">
        <f t="shared" si="6"/>
        <v>0.44216317557408247</v>
      </c>
      <c r="K31" s="221">
        <f t="shared" si="5"/>
        <v>7.4308363747753068E-4</v>
      </c>
      <c r="M31" s="7"/>
      <c r="N31" s="7"/>
      <c r="O31" s="7"/>
    </row>
    <row r="32" spans="2:15">
      <c r="B32" s="100" t="s">
        <v>32</v>
      </c>
      <c r="C32" s="203">
        <f>C33+C37+C39+C40</f>
        <v>3158062798.6700001</v>
      </c>
      <c r="D32" s="203">
        <f>D33+D37+D39+D40+D38</f>
        <v>57904555170</v>
      </c>
      <c r="E32" s="203">
        <f t="shared" ref="E32:G32" si="9">E33+E37+E39+E40</f>
        <v>4653509823.670001</v>
      </c>
      <c r="F32" s="203">
        <f t="shared" si="9"/>
        <v>4562536219.960001</v>
      </c>
      <c r="G32" s="203">
        <f t="shared" si="9"/>
        <v>4545638640.4900007</v>
      </c>
      <c r="H32" s="213">
        <f t="shared" si="4"/>
        <v>7.8794081166239982E-2</v>
      </c>
      <c r="I32" s="203">
        <f t="shared" si="1"/>
        <v>1404473421.2900009</v>
      </c>
      <c r="J32" s="224">
        <f t="shared" si="6"/>
        <v>0.4447262485981871</v>
      </c>
      <c r="K32" s="214">
        <f t="shared" si="5"/>
        <v>7.4264265749925313E-4</v>
      </c>
      <c r="L32" s="20"/>
    </row>
    <row r="33" spans="2:13">
      <c r="B33" s="18" t="s">
        <v>33</v>
      </c>
      <c r="C33" s="204">
        <v>267082135.03999999</v>
      </c>
      <c r="D33" s="204">
        <v>40592500771</v>
      </c>
      <c r="E33" s="204">
        <v>432178424.42999995</v>
      </c>
      <c r="F33" s="204">
        <v>341235008.22000015</v>
      </c>
      <c r="G33" s="204">
        <v>324557898.35000014</v>
      </c>
      <c r="H33" s="215">
        <f t="shared" si="4"/>
        <v>8.4063558967469292E-3</v>
      </c>
      <c r="I33" s="204">
        <f t="shared" si="1"/>
        <v>74152873.180000156</v>
      </c>
      <c r="J33" s="225">
        <f t="shared" si="6"/>
        <v>0.27764070842437483</v>
      </c>
      <c r="K33" s="216">
        <f t="shared" si="5"/>
        <v>5.5542720346558049E-5</v>
      </c>
    </row>
    <row r="34" spans="2:13">
      <c r="B34" s="19" t="s">
        <v>82</v>
      </c>
      <c r="C34" s="204">
        <v>222672156.31999993</v>
      </c>
      <c r="D34" s="205">
        <v>4070858531</v>
      </c>
      <c r="E34" s="205">
        <v>254812640.69999996</v>
      </c>
      <c r="F34" s="205">
        <v>254531726.48000002</v>
      </c>
      <c r="G34" s="205">
        <v>254531726.48000002</v>
      </c>
      <c r="H34" s="231">
        <f t="shared" si="4"/>
        <v>6.2525318564060905E-2</v>
      </c>
      <c r="I34" s="205">
        <f t="shared" si="1"/>
        <v>31859570.160000086</v>
      </c>
      <c r="J34" s="225">
        <f t="shared" si="6"/>
        <v>0.14307837444307592</v>
      </c>
      <c r="K34" s="216">
        <f t="shared" si="5"/>
        <v>4.1430053079696401E-5</v>
      </c>
      <c r="L34" s="7"/>
      <c r="M34" s="7"/>
    </row>
    <row r="35" spans="2:13">
      <c r="B35" s="19" t="s">
        <v>83</v>
      </c>
      <c r="C35" s="204">
        <v>44409978.720000006</v>
      </c>
      <c r="D35" s="205">
        <v>36488216940</v>
      </c>
      <c r="E35" s="205">
        <v>175835007.24000004</v>
      </c>
      <c r="F35" s="205">
        <v>85172505.249999985</v>
      </c>
      <c r="G35" s="205">
        <v>70026171.869999975</v>
      </c>
      <c r="H35" s="231">
        <f t="shared" si="4"/>
        <v>2.3342468444006127E-3</v>
      </c>
      <c r="I35" s="205">
        <f t="shared" si="1"/>
        <v>40762526.529999979</v>
      </c>
      <c r="J35" s="225">
        <f t="shared" si="6"/>
        <v>0.91786863459231061</v>
      </c>
      <c r="K35" s="216">
        <f t="shared" si="5"/>
        <v>1.3863503234892369E-5</v>
      </c>
      <c r="L35" s="7"/>
      <c r="M35" s="7"/>
    </row>
    <row r="36" spans="2:13">
      <c r="B36" s="19" t="s">
        <v>84</v>
      </c>
      <c r="C36" s="204">
        <v>0</v>
      </c>
      <c r="D36" s="205">
        <v>33425300</v>
      </c>
      <c r="E36" s="205">
        <v>1530776.49</v>
      </c>
      <c r="F36" s="205">
        <v>1530776.49</v>
      </c>
      <c r="G36" s="205">
        <v>0</v>
      </c>
      <c r="H36" s="231">
        <f t="shared" si="4"/>
        <v>4.5796940939946684E-2</v>
      </c>
      <c r="I36" s="205">
        <f t="shared" si="1"/>
        <v>1530776.49</v>
      </c>
      <c r="J36" s="225" t="str">
        <f t="shared" si="6"/>
        <v>-</v>
      </c>
      <c r="K36" s="216">
        <f t="shared" si="5"/>
        <v>2.4916403196925091E-7</v>
      </c>
      <c r="L36" s="7"/>
      <c r="M36" s="7"/>
    </row>
    <row r="37" spans="2:13">
      <c r="B37" s="18" t="s">
        <v>85</v>
      </c>
      <c r="C37" s="204">
        <v>4617069.9000000004</v>
      </c>
      <c r="D37" s="204">
        <v>0</v>
      </c>
      <c r="E37" s="204">
        <v>5096335.5</v>
      </c>
      <c r="F37" s="204">
        <v>5066148</v>
      </c>
      <c r="G37" s="204">
        <v>5066148</v>
      </c>
      <c r="H37" s="231" t="str">
        <f t="shared" si="4"/>
        <v>-</v>
      </c>
      <c r="I37" s="204">
        <f t="shared" si="1"/>
        <v>449078.09999999963</v>
      </c>
      <c r="J37" s="225">
        <f t="shared" si="6"/>
        <v>9.7264739266780254E-2</v>
      </c>
      <c r="K37" s="216">
        <f t="shared" si="5"/>
        <v>8.2461539648610391E-7</v>
      </c>
    </row>
    <row r="38" spans="2:13">
      <c r="B38" s="18" t="s">
        <v>230</v>
      </c>
      <c r="C38" s="204">
        <v>0</v>
      </c>
      <c r="D38" s="204">
        <v>50000000</v>
      </c>
      <c r="E38" s="204">
        <v>0</v>
      </c>
      <c r="F38" s="204">
        <v>0</v>
      </c>
      <c r="G38" s="204">
        <v>0</v>
      </c>
      <c r="H38" s="215">
        <f t="shared" si="4"/>
        <v>0</v>
      </c>
      <c r="I38" s="204"/>
      <c r="J38" s="225" t="str">
        <f t="shared" si="6"/>
        <v>-</v>
      </c>
      <c r="K38" s="216">
        <f t="shared" si="5"/>
        <v>0</v>
      </c>
    </row>
    <row r="39" spans="2:13">
      <c r="B39" s="18" t="s">
        <v>35</v>
      </c>
      <c r="C39" s="204">
        <v>2886344412.4499998</v>
      </c>
      <c r="D39" s="204">
        <v>17261454399</v>
      </c>
      <c r="E39" s="204">
        <v>4216209064.2200003</v>
      </c>
      <c r="F39" s="204">
        <v>4216209064.2200003</v>
      </c>
      <c r="G39" s="204">
        <v>4215988594.6199999</v>
      </c>
      <c r="H39" s="215">
        <f t="shared" si="4"/>
        <v>0.24425572531502651</v>
      </c>
      <c r="I39" s="204">
        <f t="shared" si="1"/>
        <v>1329864651.7700005</v>
      </c>
      <c r="J39" s="225">
        <f t="shared" si="6"/>
        <v>0.46074357794369347</v>
      </c>
      <c r="K39" s="216">
        <f t="shared" si="5"/>
        <v>6.8627108982210561E-4</v>
      </c>
    </row>
    <row r="40" spans="2:13">
      <c r="B40" s="18" t="s">
        <v>36</v>
      </c>
      <c r="C40" s="204">
        <v>19181.28</v>
      </c>
      <c r="D40" s="204">
        <v>600000</v>
      </c>
      <c r="E40" s="204">
        <v>25999.52</v>
      </c>
      <c r="F40" s="204">
        <v>25999.52</v>
      </c>
      <c r="G40" s="204">
        <v>25999.52</v>
      </c>
      <c r="H40" s="215">
        <f t="shared" si="4"/>
        <v>4.3332533333333333E-2</v>
      </c>
      <c r="I40" s="204">
        <f t="shared" si="1"/>
        <v>6818.2400000000016</v>
      </c>
      <c r="J40" s="225">
        <f t="shared" si="6"/>
        <v>0.35546324332891244</v>
      </c>
      <c r="K40" s="216">
        <f t="shared" si="5"/>
        <v>4.2319341032374873E-9</v>
      </c>
    </row>
    <row r="41" spans="2:13">
      <c r="B41" s="100" t="s">
        <v>37</v>
      </c>
      <c r="C41" s="206">
        <f>SUM(C42:C47)</f>
        <v>7491227.2000000002</v>
      </c>
      <c r="D41" s="206">
        <f>SUM(D42:D47)</f>
        <v>529484134</v>
      </c>
      <c r="E41" s="206">
        <f t="shared" ref="E41:G41" si="10">SUM(E42:E47)</f>
        <v>70009765.879999995</v>
      </c>
      <c r="F41" s="206">
        <f t="shared" si="10"/>
        <v>2709226.44</v>
      </c>
      <c r="G41" s="206">
        <f t="shared" si="10"/>
        <v>1359161.76</v>
      </c>
      <c r="H41" s="218">
        <f t="shared" si="4"/>
        <v>5.1167282757522622E-3</v>
      </c>
      <c r="I41" s="206">
        <f t="shared" si="1"/>
        <v>-4782000.76</v>
      </c>
      <c r="J41" s="224">
        <f t="shared" si="6"/>
        <v>-0.6383467798173309</v>
      </c>
      <c r="K41" s="214">
        <f t="shared" si="5"/>
        <v>4.4097997827762547E-7</v>
      </c>
    </row>
    <row r="42" spans="2:13">
      <c r="B42" s="18" t="s">
        <v>38</v>
      </c>
      <c r="C42" s="204">
        <v>0</v>
      </c>
      <c r="D42" s="204">
        <v>61334162</v>
      </c>
      <c r="E42" s="204">
        <v>0</v>
      </c>
      <c r="F42" s="204">
        <v>0</v>
      </c>
      <c r="G42" s="204">
        <v>0</v>
      </c>
      <c r="H42" s="215">
        <f t="shared" si="4"/>
        <v>0</v>
      </c>
      <c r="I42" s="204">
        <f t="shared" si="1"/>
        <v>0</v>
      </c>
      <c r="J42" s="225" t="str">
        <f t="shared" si="6"/>
        <v>-</v>
      </c>
      <c r="K42" s="222">
        <f t="shared" si="5"/>
        <v>0</v>
      </c>
    </row>
    <row r="43" spans="2:13">
      <c r="B43" s="18" t="s">
        <v>39</v>
      </c>
      <c r="C43" s="204">
        <v>7491227.2000000002</v>
      </c>
      <c r="D43" s="204">
        <v>468149972</v>
      </c>
      <c r="E43" s="204">
        <v>70009765.879999995</v>
      </c>
      <c r="F43" s="204">
        <v>2709226.44</v>
      </c>
      <c r="G43" s="204">
        <v>1359161.76</v>
      </c>
      <c r="H43" s="215">
        <f t="shared" si="4"/>
        <v>5.7870908940265836E-3</v>
      </c>
      <c r="I43" s="204">
        <f t="shared" si="1"/>
        <v>-4782000.76</v>
      </c>
      <c r="J43" s="225">
        <f t="shared" si="6"/>
        <v>-0.6383467798173309</v>
      </c>
      <c r="K43" s="222">
        <f t="shared" si="5"/>
        <v>4.4097997827762547E-7</v>
      </c>
    </row>
    <row r="44" spans="2:13">
      <c r="B44" s="18" t="s">
        <v>40</v>
      </c>
      <c r="C44" s="204">
        <v>0</v>
      </c>
      <c r="D44" s="204">
        <v>0</v>
      </c>
      <c r="E44" s="204">
        <v>0</v>
      </c>
      <c r="F44" s="204">
        <v>0</v>
      </c>
      <c r="G44" s="204">
        <v>0</v>
      </c>
      <c r="H44" s="231" t="str">
        <f t="shared" si="4"/>
        <v>-</v>
      </c>
      <c r="I44" s="204">
        <f t="shared" si="1"/>
        <v>0</v>
      </c>
      <c r="J44" s="21" t="str">
        <f t="shared" si="6"/>
        <v>-</v>
      </c>
      <c r="K44" s="222">
        <f t="shared" si="5"/>
        <v>0</v>
      </c>
    </row>
    <row r="45" spans="2:13">
      <c r="B45" s="18" t="s">
        <v>41</v>
      </c>
      <c r="C45" s="204">
        <v>0</v>
      </c>
      <c r="D45" s="204">
        <v>0</v>
      </c>
      <c r="E45" s="204">
        <v>0</v>
      </c>
      <c r="F45" s="204">
        <v>0</v>
      </c>
      <c r="G45" s="204">
        <v>0</v>
      </c>
      <c r="H45" s="231" t="str">
        <f t="shared" si="4"/>
        <v>-</v>
      </c>
      <c r="I45" s="204">
        <f t="shared" si="1"/>
        <v>0</v>
      </c>
      <c r="J45" s="21" t="str">
        <f t="shared" si="6"/>
        <v>-</v>
      </c>
      <c r="K45" s="222">
        <f t="shared" si="5"/>
        <v>0</v>
      </c>
    </row>
    <row r="46" spans="2:13">
      <c r="B46" s="18" t="s">
        <v>42</v>
      </c>
      <c r="C46" s="204">
        <v>0</v>
      </c>
      <c r="D46" s="204">
        <v>0</v>
      </c>
      <c r="E46" s="208">
        <v>0</v>
      </c>
      <c r="F46" s="208">
        <v>0</v>
      </c>
      <c r="G46" s="208">
        <v>0</v>
      </c>
      <c r="H46" s="231" t="str">
        <f t="shared" si="4"/>
        <v>-</v>
      </c>
      <c r="I46" s="208">
        <f t="shared" si="1"/>
        <v>0</v>
      </c>
      <c r="J46" s="21" t="str">
        <f t="shared" si="6"/>
        <v>-</v>
      </c>
      <c r="K46" s="222">
        <f t="shared" si="5"/>
        <v>0</v>
      </c>
    </row>
    <row r="47" spans="2:13" ht="15.75" thickBot="1">
      <c r="B47" s="18" t="s">
        <v>86</v>
      </c>
      <c r="C47" s="208">
        <v>0</v>
      </c>
      <c r="D47" s="208">
        <v>0</v>
      </c>
      <c r="E47" s="208">
        <v>0</v>
      </c>
      <c r="F47" s="208">
        <v>0</v>
      </c>
      <c r="G47" s="208">
        <v>0</v>
      </c>
      <c r="H47" s="232" t="str">
        <f t="shared" si="4"/>
        <v>-</v>
      </c>
      <c r="I47" s="208">
        <f t="shared" si="1"/>
        <v>0</v>
      </c>
      <c r="J47" s="21" t="str">
        <f t="shared" si="6"/>
        <v>-</v>
      </c>
      <c r="K47" s="222">
        <f t="shared" si="5"/>
        <v>0</v>
      </c>
    </row>
    <row r="48" spans="2:13" ht="15.75" thickBot="1">
      <c r="B48" s="76" t="s">
        <v>43</v>
      </c>
      <c r="C48" s="209">
        <f>C14+C31</f>
        <v>20018878033.289993</v>
      </c>
      <c r="D48" s="209">
        <f>D14+D31</f>
        <v>201137407299</v>
      </c>
      <c r="E48" s="209">
        <f t="shared" ref="E48:G48" si="11">E14+E31</f>
        <v>27765363342.089973</v>
      </c>
      <c r="F48" s="209">
        <f t="shared" si="11"/>
        <v>25402981208.859974</v>
      </c>
      <c r="G48" s="209">
        <f t="shared" si="11"/>
        <v>23964394875.439999</v>
      </c>
      <c r="H48" s="102">
        <f t="shared" si="4"/>
        <v>0.12629665237305795</v>
      </c>
      <c r="I48" s="209">
        <f t="shared" si="1"/>
        <v>5384103175.5699806</v>
      </c>
      <c r="J48" s="230">
        <f t="shared" si="6"/>
        <v>0.26895129520328731</v>
      </c>
      <c r="K48" s="223">
        <f t="shared" si="5"/>
        <v>4.1348356624151357E-3</v>
      </c>
      <c r="L48" s="15"/>
    </row>
    <row r="49" spans="2:11">
      <c r="B49" s="8" t="s">
        <v>1075</v>
      </c>
    </row>
    <row r="50" spans="2:11">
      <c r="B50" s="8" t="s">
        <v>1152</v>
      </c>
      <c r="F50" s="7"/>
    </row>
    <row r="51" spans="2:11">
      <c r="B51" s="8" t="s">
        <v>88</v>
      </c>
    </row>
    <row r="52" spans="2:11">
      <c r="B52" s="8" t="s">
        <v>1067</v>
      </c>
    </row>
    <row r="53" spans="2:11">
      <c r="B53" s="8" t="s">
        <v>44</v>
      </c>
      <c r="K53" s="22">
        <v>4936862.2</v>
      </c>
    </row>
    <row r="55" spans="2:11">
      <c r="E55" s="16"/>
      <c r="F55" s="7"/>
      <c r="G55" s="7"/>
      <c r="H55" s="7"/>
    </row>
    <row r="56" spans="2:11">
      <c r="E56" s="7"/>
    </row>
    <row r="71" spans="5:5">
      <c r="E71" s="7"/>
    </row>
    <row r="115" spans="5:5">
      <c r="E115" s="23"/>
    </row>
  </sheetData>
  <mergeCells count="18">
    <mergeCell ref="B10:B13"/>
    <mergeCell ref="D10:H10"/>
    <mergeCell ref="I10:J10"/>
    <mergeCell ref="K10:K12"/>
    <mergeCell ref="C11:C12"/>
    <mergeCell ref="D11:D12"/>
    <mergeCell ref="E11:E12"/>
    <mergeCell ref="F11:F12"/>
    <mergeCell ref="G11:G12"/>
    <mergeCell ref="H11:H12"/>
    <mergeCell ref="I11:J11"/>
    <mergeCell ref="B6:K6"/>
    <mergeCell ref="B7:K7"/>
    <mergeCell ref="B8:K8"/>
    <mergeCell ref="A5:I5"/>
    <mergeCell ref="A1:J1"/>
    <mergeCell ref="A2:J2"/>
    <mergeCell ref="A3:J3"/>
  </mergeCells>
  <pageMargins left="0.7" right="0.7" top="0.75" bottom="0.75" header="0.3" footer="0.3"/>
  <pageSetup paperSize="9" orientation="portrait" r:id="rId1"/>
  <ignoredErrors>
    <ignoredError sqref="I16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62F0D-993D-47E5-9AC7-1B3B7CECA2FD}">
  <dimension ref="C1:O130"/>
  <sheetViews>
    <sheetView showGridLines="0" zoomScale="62" zoomScaleNormal="62" workbookViewId="0">
      <selection activeCell="C73" sqref="C73"/>
    </sheetView>
  </sheetViews>
  <sheetFormatPr baseColWidth="10" defaultColWidth="11.42578125" defaultRowHeight="15"/>
  <cols>
    <col min="1" max="2" width="10.42578125" style="1" customWidth="1"/>
    <col min="3" max="3" width="92.140625" style="1" customWidth="1"/>
    <col min="4" max="4" width="21.140625" style="1" customWidth="1"/>
    <col min="5" max="5" width="22" style="1" customWidth="1"/>
    <col min="6" max="6" width="23.42578125" style="1" customWidth="1"/>
    <col min="7" max="7" width="20.28515625" style="1" customWidth="1"/>
    <col min="8" max="8" width="19.5703125" style="1" customWidth="1"/>
    <col min="9" max="9" width="16" style="1" customWidth="1"/>
    <col min="10" max="10" width="21.28515625" style="1" customWidth="1"/>
    <col min="11" max="11" width="11.28515625" style="1" bestFit="1" customWidth="1"/>
    <col min="12" max="12" width="14.5703125" style="1" bestFit="1" customWidth="1"/>
    <col min="13" max="13" width="7.28515625" style="1" customWidth="1"/>
    <col min="14" max="14" width="36.140625" style="1" bestFit="1" customWidth="1"/>
    <col min="15" max="15" width="23.85546875" style="1" bestFit="1" customWidth="1"/>
    <col min="16" max="20" width="11.42578125" style="1"/>
    <col min="21" max="21" width="30.140625" style="1" bestFit="1" customWidth="1"/>
    <col min="22" max="22" width="19.42578125" style="1" bestFit="1" customWidth="1"/>
    <col min="23" max="23" width="14.42578125" style="1" bestFit="1" customWidth="1"/>
    <col min="24" max="24" width="19.42578125" style="1" bestFit="1" customWidth="1"/>
    <col min="25" max="25" width="14.42578125" style="1" bestFit="1" customWidth="1"/>
    <col min="26" max="26" width="20" style="1" customWidth="1"/>
    <col min="27" max="27" width="13.140625" style="1" bestFit="1" customWidth="1"/>
    <col min="28" max="28" width="7.140625" style="1" bestFit="1" customWidth="1"/>
    <col min="29" max="29" width="9.140625" style="1" bestFit="1" customWidth="1"/>
    <col min="30" max="257" width="11.42578125" style="1"/>
    <col min="258" max="258" width="10.42578125" style="1" customWidth="1"/>
    <col min="259" max="259" width="79.28515625" style="1" customWidth="1"/>
    <col min="260" max="260" width="13.42578125" style="1" bestFit="1" customWidth="1"/>
    <col min="261" max="261" width="17.42578125" style="1" customWidth="1"/>
    <col min="262" max="262" width="19.42578125" style="1" bestFit="1" customWidth="1"/>
    <col min="263" max="263" width="13.42578125" style="1" bestFit="1" customWidth="1"/>
    <col min="264" max="264" width="10" style="1" bestFit="1" customWidth="1"/>
    <col min="265" max="265" width="16" style="1" customWidth="1"/>
    <col min="266" max="266" width="12.28515625" style="1" customWidth="1"/>
    <col min="267" max="267" width="10.28515625" style="1" customWidth="1"/>
    <col min="268" max="268" width="11.140625" style="1" customWidth="1"/>
    <col min="269" max="269" width="11.42578125" style="1"/>
    <col min="270" max="270" width="17.85546875" style="1" bestFit="1" customWidth="1"/>
    <col min="271" max="271" width="20.28515625" style="1" bestFit="1" customWidth="1"/>
    <col min="272" max="276" width="11.42578125" style="1"/>
    <col min="277" max="277" width="30.140625" style="1" bestFit="1" customWidth="1"/>
    <col min="278" max="278" width="19.42578125" style="1" bestFit="1" customWidth="1"/>
    <col min="279" max="279" width="14.42578125" style="1" bestFit="1" customWidth="1"/>
    <col min="280" max="280" width="19.42578125" style="1" bestFit="1" customWidth="1"/>
    <col min="281" max="281" width="14.42578125" style="1" bestFit="1" customWidth="1"/>
    <col min="282" max="282" width="20" style="1" customWidth="1"/>
    <col min="283" max="283" width="13.140625" style="1" bestFit="1" customWidth="1"/>
    <col min="284" max="284" width="7.140625" style="1" bestFit="1" customWidth="1"/>
    <col min="285" max="285" width="9.140625" style="1" bestFit="1" customWidth="1"/>
    <col min="286" max="513" width="11.42578125" style="1"/>
    <col min="514" max="514" width="10.42578125" style="1" customWidth="1"/>
    <col min="515" max="515" width="79.28515625" style="1" customWidth="1"/>
    <col min="516" max="516" width="13.42578125" style="1" bestFit="1" customWidth="1"/>
    <col min="517" max="517" width="17.42578125" style="1" customWidth="1"/>
    <col min="518" max="518" width="19.42578125" style="1" bestFit="1" customWidth="1"/>
    <col min="519" max="519" width="13.42578125" style="1" bestFit="1" customWidth="1"/>
    <col min="520" max="520" width="10" style="1" bestFit="1" customWidth="1"/>
    <col min="521" max="521" width="16" style="1" customWidth="1"/>
    <col min="522" max="522" width="12.28515625" style="1" customWidth="1"/>
    <col min="523" max="523" width="10.28515625" style="1" customWidth="1"/>
    <col min="524" max="524" width="11.140625" style="1" customWidth="1"/>
    <col min="525" max="525" width="11.42578125" style="1"/>
    <col min="526" max="526" width="17.85546875" style="1" bestFit="1" customWidth="1"/>
    <col min="527" max="527" width="20.28515625" style="1" bestFit="1" customWidth="1"/>
    <col min="528" max="532" width="11.42578125" style="1"/>
    <col min="533" max="533" width="30.140625" style="1" bestFit="1" customWidth="1"/>
    <col min="534" max="534" width="19.42578125" style="1" bestFit="1" customWidth="1"/>
    <col min="535" max="535" width="14.42578125" style="1" bestFit="1" customWidth="1"/>
    <col min="536" max="536" width="19.42578125" style="1" bestFit="1" customWidth="1"/>
    <col min="537" max="537" width="14.42578125" style="1" bestFit="1" customWidth="1"/>
    <col min="538" max="538" width="20" style="1" customWidth="1"/>
    <col min="539" max="539" width="13.140625" style="1" bestFit="1" customWidth="1"/>
    <col min="540" max="540" width="7.140625" style="1" bestFit="1" customWidth="1"/>
    <col min="541" max="541" width="9.140625" style="1" bestFit="1" customWidth="1"/>
    <col min="542" max="769" width="11.42578125" style="1"/>
    <col min="770" max="770" width="10.42578125" style="1" customWidth="1"/>
    <col min="771" max="771" width="79.28515625" style="1" customWidth="1"/>
    <col min="772" max="772" width="13.42578125" style="1" bestFit="1" customWidth="1"/>
    <col min="773" max="773" width="17.42578125" style="1" customWidth="1"/>
    <col min="774" max="774" width="19.42578125" style="1" bestFit="1" customWidth="1"/>
    <col min="775" max="775" width="13.42578125" style="1" bestFit="1" customWidth="1"/>
    <col min="776" max="776" width="10" style="1" bestFit="1" customWidth="1"/>
    <col min="777" max="777" width="16" style="1" customWidth="1"/>
    <col min="778" max="778" width="12.28515625" style="1" customWidth="1"/>
    <col min="779" max="779" width="10.28515625" style="1" customWidth="1"/>
    <col min="780" max="780" width="11.140625" style="1" customWidth="1"/>
    <col min="781" max="781" width="11.42578125" style="1"/>
    <col min="782" max="782" width="17.85546875" style="1" bestFit="1" customWidth="1"/>
    <col min="783" max="783" width="20.28515625" style="1" bestFit="1" customWidth="1"/>
    <col min="784" max="788" width="11.42578125" style="1"/>
    <col min="789" max="789" width="30.140625" style="1" bestFit="1" customWidth="1"/>
    <col min="790" max="790" width="19.42578125" style="1" bestFit="1" customWidth="1"/>
    <col min="791" max="791" width="14.42578125" style="1" bestFit="1" customWidth="1"/>
    <col min="792" max="792" width="19.42578125" style="1" bestFit="1" customWidth="1"/>
    <col min="793" max="793" width="14.42578125" style="1" bestFit="1" customWidth="1"/>
    <col min="794" max="794" width="20" style="1" customWidth="1"/>
    <col min="795" max="795" width="13.140625" style="1" bestFit="1" customWidth="1"/>
    <col min="796" max="796" width="7.140625" style="1" bestFit="1" customWidth="1"/>
    <col min="797" max="797" width="9.140625" style="1" bestFit="1" customWidth="1"/>
    <col min="798" max="1025" width="11.42578125" style="1"/>
    <col min="1026" max="1026" width="10.42578125" style="1" customWidth="1"/>
    <col min="1027" max="1027" width="79.28515625" style="1" customWidth="1"/>
    <col min="1028" max="1028" width="13.42578125" style="1" bestFit="1" customWidth="1"/>
    <col min="1029" max="1029" width="17.42578125" style="1" customWidth="1"/>
    <col min="1030" max="1030" width="19.42578125" style="1" bestFit="1" customWidth="1"/>
    <col min="1031" max="1031" width="13.42578125" style="1" bestFit="1" customWidth="1"/>
    <col min="1032" max="1032" width="10" style="1" bestFit="1" customWidth="1"/>
    <col min="1033" max="1033" width="16" style="1" customWidth="1"/>
    <col min="1034" max="1034" width="12.28515625" style="1" customWidth="1"/>
    <col min="1035" max="1035" width="10.28515625" style="1" customWidth="1"/>
    <col min="1036" max="1036" width="11.140625" style="1" customWidth="1"/>
    <col min="1037" max="1037" width="11.42578125" style="1"/>
    <col min="1038" max="1038" width="17.85546875" style="1" bestFit="1" customWidth="1"/>
    <col min="1039" max="1039" width="20.28515625" style="1" bestFit="1" customWidth="1"/>
    <col min="1040" max="1044" width="11.42578125" style="1"/>
    <col min="1045" max="1045" width="30.140625" style="1" bestFit="1" customWidth="1"/>
    <col min="1046" max="1046" width="19.42578125" style="1" bestFit="1" customWidth="1"/>
    <col min="1047" max="1047" width="14.42578125" style="1" bestFit="1" customWidth="1"/>
    <col min="1048" max="1048" width="19.42578125" style="1" bestFit="1" customWidth="1"/>
    <col min="1049" max="1049" width="14.42578125" style="1" bestFit="1" customWidth="1"/>
    <col min="1050" max="1050" width="20" style="1" customWidth="1"/>
    <col min="1051" max="1051" width="13.140625" style="1" bestFit="1" customWidth="1"/>
    <col min="1052" max="1052" width="7.140625" style="1" bestFit="1" customWidth="1"/>
    <col min="1053" max="1053" width="9.140625" style="1" bestFit="1" customWidth="1"/>
    <col min="1054" max="1281" width="11.42578125" style="1"/>
    <col min="1282" max="1282" width="10.42578125" style="1" customWidth="1"/>
    <col min="1283" max="1283" width="79.28515625" style="1" customWidth="1"/>
    <col min="1284" max="1284" width="13.42578125" style="1" bestFit="1" customWidth="1"/>
    <col min="1285" max="1285" width="17.42578125" style="1" customWidth="1"/>
    <col min="1286" max="1286" width="19.42578125" style="1" bestFit="1" customWidth="1"/>
    <col min="1287" max="1287" width="13.42578125" style="1" bestFit="1" customWidth="1"/>
    <col min="1288" max="1288" width="10" style="1" bestFit="1" customWidth="1"/>
    <col min="1289" max="1289" width="16" style="1" customWidth="1"/>
    <col min="1290" max="1290" width="12.28515625" style="1" customWidth="1"/>
    <col min="1291" max="1291" width="10.28515625" style="1" customWidth="1"/>
    <col min="1292" max="1292" width="11.140625" style="1" customWidth="1"/>
    <col min="1293" max="1293" width="11.42578125" style="1"/>
    <col min="1294" max="1294" width="17.85546875" style="1" bestFit="1" customWidth="1"/>
    <col min="1295" max="1295" width="20.28515625" style="1" bestFit="1" customWidth="1"/>
    <col min="1296" max="1300" width="11.42578125" style="1"/>
    <col min="1301" max="1301" width="30.140625" style="1" bestFit="1" customWidth="1"/>
    <col min="1302" max="1302" width="19.42578125" style="1" bestFit="1" customWidth="1"/>
    <col min="1303" max="1303" width="14.42578125" style="1" bestFit="1" customWidth="1"/>
    <col min="1304" max="1304" width="19.42578125" style="1" bestFit="1" customWidth="1"/>
    <col min="1305" max="1305" width="14.42578125" style="1" bestFit="1" customWidth="1"/>
    <col min="1306" max="1306" width="20" style="1" customWidth="1"/>
    <col min="1307" max="1307" width="13.140625" style="1" bestFit="1" customWidth="1"/>
    <col min="1308" max="1308" width="7.140625" style="1" bestFit="1" customWidth="1"/>
    <col min="1309" max="1309" width="9.140625" style="1" bestFit="1" customWidth="1"/>
    <col min="1310" max="1537" width="11.42578125" style="1"/>
    <col min="1538" max="1538" width="10.42578125" style="1" customWidth="1"/>
    <col min="1539" max="1539" width="79.28515625" style="1" customWidth="1"/>
    <col min="1540" max="1540" width="13.42578125" style="1" bestFit="1" customWidth="1"/>
    <col min="1541" max="1541" width="17.42578125" style="1" customWidth="1"/>
    <col min="1542" max="1542" width="19.42578125" style="1" bestFit="1" customWidth="1"/>
    <col min="1543" max="1543" width="13.42578125" style="1" bestFit="1" customWidth="1"/>
    <col min="1544" max="1544" width="10" style="1" bestFit="1" customWidth="1"/>
    <col min="1545" max="1545" width="16" style="1" customWidth="1"/>
    <col min="1546" max="1546" width="12.28515625" style="1" customWidth="1"/>
    <col min="1547" max="1547" width="10.28515625" style="1" customWidth="1"/>
    <col min="1548" max="1548" width="11.140625" style="1" customWidth="1"/>
    <col min="1549" max="1549" width="11.42578125" style="1"/>
    <col min="1550" max="1550" width="17.85546875" style="1" bestFit="1" customWidth="1"/>
    <col min="1551" max="1551" width="20.28515625" style="1" bestFit="1" customWidth="1"/>
    <col min="1552" max="1556" width="11.42578125" style="1"/>
    <col min="1557" max="1557" width="30.140625" style="1" bestFit="1" customWidth="1"/>
    <col min="1558" max="1558" width="19.42578125" style="1" bestFit="1" customWidth="1"/>
    <col min="1559" max="1559" width="14.42578125" style="1" bestFit="1" customWidth="1"/>
    <col min="1560" max="1560" width="19.42578125" style="1" bestFit="1" customWidth="1"/>
    <col min="1561" max="1561" width="14.42578125" style="1" bestFit="1" customWidth="1"/>
    <col min="1562" max="1562" width="20" style="1" customWidth="1"/>
    <col min="1563" max="1563" width="13.140625" style="1" bestFit="1" customWidth="1"/>
    <col min="1564" max="1564" width="7.140625" style="1" bestFit="1" customWidth="1"/>
    <col min="1565" max="1565" width="9.140625" style="1" bestFit="1" customWidth="1"/>
    <col min="1566" max="1793" width="11.42578125" style="1"/>
    <col min="1794" max="1794" width="10.42578125" style="1" customWidth="1"/>
    <col min="1795" max="1795" width="79.28515625" style="1" customWidth="1"/>
    <col min="1796" max="1796" width="13.42578125" style="1" bestFit="1" customWidth="1"/>
    <col min="1797" max="1797" width="17.42578125" style="1" customWidth="1"/>
    <col min="1798" max="1798" width="19.42578125" style="1" bestFit="1" customWidth="1"/>
    <col min="1799" max="1799" width="13.42578125" style="1" bestFit="1" customWidth="1"/>
    <col min="1800" max="1800" width="10" style="1" bestFit="1" customWidth="1"/>
    <col min="1801" max="1801" width="16" style="1" customWidth="1"/>
    <col min="1802" max="1802" width="12.28515625" style="1" customWidth="1"/>
    <col min="1803" max="1803" width="10.28515625" style="1" customWidth="1"/>
    <col min="1804" max="1804" width="11.140625" style="1" customWidth="1"/>
    <col min="1805" max="1805" width="11.42578125" style="1"/>
    <col min="1806" max="1806" width="17.85546875" style="1" bestFit="1" customWidth="1"/>
    <col min="1807" max="1807" width="20.28515625" style="1" bestFit="1" customWidth="1"/>
    <col min="1808" max="1812" width="11.42578125" style="1"/>
    <col min="1813" max="1813" width="30.140625" style="1" bestFit="1" customWidth="1"/>
    <col min="1814" max="1814" width="19.42578125" style="1" bestFit="1" customWidth="1"/>
    <col min="1815" max="1815" width="14.42578125" style="1" bestFit="1" customWidth="1"/>
    <col min="1816" max="1816" width="19.42578125" style="1" bestFit="1" customWidth="1"/>
    <col min="1817" max="1817" width="14.42578125" style="1" bestFit="1" customWidth="1"/>
    <col min="1818" max="1818" width="20" style="1" customWidth="1"/>
    <col min="1819" max="1819" width="13.140625" style="1" bestFit="1" customWidth="1"/>
    <col min="1820" max="1820" width="7.140625" style="1" bestFit="1" customWidth="1"/>
    <col min="1821" max="1821" width="9.140625" style="1" bestFit="1" customWidth="1"/>
    <col min="1822" max="2049" width="11.42578125" style="1"/>
    <col min="2050" max="2050" width="10.42578125" style="1" customWidth="1"/>
    <col min="2051" max="2051" width="79.28515625" style="1" customWidth="1"/>
    <col min="2052" max="2052" width="13.42578125" style="1" bestFit="1" customWidth="1"/>
    <col min="2053" max="2053" width="17.42578125" style="1" customWidth="1"/>
    <col min="2054" max="2054" width="19.42578125" style="1" bestFit="1" customWidth="1"/>
    <col min="2055" max="2055" width="13.42578125" style="1" bestFit="1" customWidth="1"/>
    <col min="2056" max="2056" width="10" style="1" bestFit="1" customWidth="1"/>
    <col min="2057" max="2057" width="16" style="1" customWidth="1"/>
    <col min="2058" max="2058" width="12.28515625" style="1" customWidth="1"/>
    <col min="2059" max="2059" width="10.28515625" style="1" customWidth="1"/>
    <col min="2060" max="2060" width="11.140625" style="1" customWidth="1"/>
    <col min="2061" max="2061" width="11.42578125" style="1"/>
    <col min="2062" max="2062" width="17.85546875" style="1" bestFit="1" customWidth="1"/>
    <col min="2063" max="2063" width="20.28515625" style="1" bestFit="1" customWidth="1"/>
    <col min="2064" max="2068" width="11.42578125" style="1"/>
    <col min="2069" max="2069" width="30.140625" style="1" bestFit="1" customWidth="1"/>
    <col min="2070" max="2070" width="19.42578125" style="1" bestFit="1" customWidth="1"/>
    <col min="2071" max="2071" width="14.42578125" style="1" bestFit="1" customWidth="1"/>
    <col min="2072" max="2072" width="19.42578125" style="1" bestFit="1" customWidth="1"/>
    <col min="2073" max="2073" width="14.42578125" style="1" bestFit="1" customWidth="1"/>
    <col min="2074" max="2074" width="20" style="1" customWidth="1"/>
    <col min="2075" max="2075" width="13.140625" style="1" bestFit="1" customWidth="1"/>
    <col min="2076" max="2076" width="7.140625" style="1" bestFit="1" customWidth="1"/>
    <col min="2077" max="2077" width="9.140625" style="1" bestFit="1" customWidth="1"/>
    <col min="2078" max="2305" width="11.42578125" style="1"/>
    <col min="2306" max="2306" width="10.42578125" style="1" customWidth="1"/>
    <col min="2307" max="2307" width="79.28515625" style="1" customWidth="1"/>
    <col min="2308" max="2308" width="13.42578125" style="1" bestFit="1" customWidth="1"/>
    <col min="2309" max="2309" width="17.42578125" style="1" customWidth="1"/>
    <col min="2310" max="2310" width="19.42578125" style="1" bestFit="1" customWidth="1"/>
    <col min="2311" max="2311" width="13.42578125" style="1" bestFit="1" customWidth="1"/>
    <col min="2312" max="2312" width="10" style="1" bestFit="1" customWidth="1"/>
    <col min="2313" max="2313" width="16" style="1" customWidth="1"/>
    <col min="2314" max="2314" width="12.28515625" style="1" customWidth="1"/>
    <col min="2315" max="2315" width="10.28515625" style="1" customWidth="1"/>
    <col min="2316" max="2316" width="11.140625" style="1" customWidth="1"/>
    <col min="2317" max="2317" width="11.42578125" style="1"/>
    <col min="2318" max="2318" width="17.85546875" style="1" bestFit="1" customWidth="1"/>
    <col min="2319" max="2319" width="20.28515625" style="1" bestFit="1" customWidth="1"/>
    <col min="2320" max="2324" width="11.42578125" style="1"/>
    <col min="2325" max="2325" width="30.140625" style="1" bestFit="1" customWidth="1"/>
    <col min="2326" max="2326" width="19.42578125" style="1" bestFit="1" customWidth="1"/>
    <col min="2327" max="2327" width="14.42578125" style="1" bestFit="1" customWidth="1"/>
    <col min="2328" max="2328" width="19.42578125" style="1" bestFit="1" customWidth="1"/>
    <col min="2329" max="2329" width="14.42578125" style="1" bestFit="1" customWidth="1"/>
    <col min="2330" max="2330" width="20" style="1" customWidth="1"/>
    <col min="2331" max="2331" width="13.140625" style="1" bestFit="1" customWidth="1"/>
    <col min="2332" max="2332" width="7.140625" style="1" bestFit="1" customWidth="1"/>
    <col min="2333" max="2333" width="9.140625" style="1" bestFit="1" customWidth="1"/>
    <col min="2334" max="2561" width="11.42578125" style="1"/>
    <col min="2562" max="2562" width="10.42578125" style="1" customWidth="1"/>
    <col min="2563" max="2563" width="79.28515625" style="1" customWidth="1"/>
    <col min="2564" max="2564" width="13.42578125" style="1" bestFit="1" customWidth="1"/>
    <col min="2565" max="2565" width="17.42578125" style="1" customWidth="1"/>
    <col min="2566" max="2566" width="19.42578125" style="1" bestFit="1" customWidth="1"/>
    <col min="2567" max="2567" width="13.42578125" style="1" bestFit="1" customWidth="1"/>
    <col min="2568" max="2568" width="10" style="1" bestFit="1" customWidth="1"/>
    <col min="2569" max="2569" width="16" style="1" customWidth="1"/>
    <col min="2570" max="2570" width="12.28515625" style="1" customWidth="1"/>
    <col min="2571" max="2571" width="10.28515625" style="1" customWidth="1"/>
    <col min="2572" max="2572" width="11.140625" style="1" customWidth="1"/>
    <col min="2573" max="2573" width="11.42578125" style="1"/>
    <col min="2574" max="2574" width="17.85546875" style="1" bestFit="1" customWidth="1"/>
    <col min="2575" max="2575" width="20.28515625" style="1" bestFit="1" customWidth="1"/>
    <col min="2576" max="2580" width="11.42578125" style="1"/>
    <col min="2581" max="2581" width="30.140625" style="1" bestFit="1" customWidth="1"/>
    <col min="2582" max="2582" width="19.42578125" style="1" bestFit="1" customWidth="1"/>
    <col min="2583" max="2583" width="14.42578125" style="1" bestFit="1" customWidth="1"/>
    <col min="2584" max="2584" width="19.42578125" style="1" bestFit="1" customWidth="1"/>
    <col min="2585" max="2585" width="14.42578125" style="1" bestFit="1" customWidth="1"/>
    <col min="2586" max="2586" width="20" style="1" customWidth="1"/>
    <col min="2587" max="2587" width="13.140625" style="1" bestFit="1" customWidth="1"/>
    <col min="2588" max="2588" width="7.140625" style="1" bestFit="1" customWidth="1"/>
    <col min="2589" max="2589" width="9.140625" style="1" bestFit="1" customWidth="1"/>
    <col min="2590" max="2817" width="11.42578125" style="1"/>
    <col min="2818" max="2818" width="10.42578125" style="1" customWidth="1"/>
    <col min="2819" max="2819" width="79.28515625" style="1" customWidth="1"/>
    <col min="2820" max="2820" width="13.42578125" style="1" bestFit="1" customWidth="1"/>
    <col min="2821" max="2821" width="17.42578125" style="1" customWidth="1"/>
    <col min="2822" max="2822" width="19.42578125" style="1" bestFit="1" customWidth="1"/>
    <col min="2823" max="2823" width="13.42578125" style="1" bestFit="1" customWidth="1"/>
    <col min="2824" max="2824" width="10" style="1" bestFit="1" customWidth="1"/>
    <col min="2825" max="2825" width="16" style="1" customWidth="1"/>
    <col min="2826" max="2826" width="12.28515625" style="1" customWidth="1"/>
    <col min="2827" max="2827" width="10.28515625" style="1" customWidth="1"/>
    <col min="2828" max="2828" width="11.140625" style="1" customWidth="1"/>
    <col min="2829" max="2829" width="11.42578125" style="1"/>
    <col min="2830" max="2830" width="17.85546875" style="1" bestFit="1" customWidth="1"/>
    <col min="2831" max="2831" width="20.28515625" style="1" bestFit="1" customWidth="1"/>
    <col min="2832" max="2836" width="11.42578125" style="1"/>
    <col min="2837" max="2837" width="30.140625" style="1" bestFit="1" customWidth="1"/>
    <col min="2838" max="2838" width="19.42578125" style="1" bestFit="1" customWidth="1"/>
    <col min="2839" max="2839" width="14.42578125" style="1" bestFit="1" customWidth="1"/>
    <col min="2840" max="2840" width="19.42578125" style="1" bestFit="1" customWidth="1"/>
    <col min="2841" max="2841" width="14.42578125" style="1" bestFit="1" customWidth="1"/>
    <col min="2842" max="2842" width="20" style="1" customWidth="1"/>
    <col min="2843" max="2843" width="13.140625" style="1" bestFit="1" customWidth="1"/>
    <col min="2844" max="2844" width="7.140625" style="1" bestFit="1" customWidth="1"/>
    <col min="2845" max="2845" width="9.140625" style="1" bestFit="1" customWidth="1"/>
    <col min="2846" max="3073" width="11.42578125" style="1"/>
    <col min="3074" max="3074" width="10.42578125" style="1" customWidth="1"/>
    <col min="3075" max="3075" width="79.28515625" style="1" customWidth="1"/>
    <col min="3076" max="3076" width="13.42578125" style="1" bestFit="1" customWidth="1"/>
    <col min="3077" max="3077" width="17.42578125" style="1" customWidth="1"/>
    <col min="3078" max="3078" width="19.42578125" style="1" bestFit="1" customWidth="1"/>
    <col min="3079" max="3079" width="13.42578125" style="1" bestFit="1" customWidth="1"/>
    <col min="3080" max="3080" width="10" style="1" bestFit="1" customWidth="1"/>
    <col min="3081" max="3081" width="16" style="1" customWidth="1"/>
    <col min="3082" max="3082" width="12.28515625" style="1" customWidth="1"/>
    <col min="3083" max="3083" width="10.28515625" style="1" customWidth="1"/>
    <col min="3084" max="3084" width="11.140625" style="1" customWidth="1"/>
    <col min="3085" max="3085" width="11.42578125" style="1"/>
    <col min="3086" max="3086" width="17.85546875" style="1" bestFit="1" customWidth="1"/>
    <col min="3087" max="3087" width="20.28515625" style="1" bestFit="1" customWidth="1"/>
    <col min="3088" max="3092" width="11.42578125" style="1"/>
    <col min="3093" max="3093" width="30.140625" style="1" bestFit="1" customWidth="1"/>
    <col min="3094" max="3094" width="19.42578125" style="1" bestFit="1" customWidth="1"/>
    <col min="3095" max="3095" width="14.42578125" style="1" bestFit="1" customWidth="1"/>
    <col min="3096" max="3096" width="19.42578125" style="1" bestFit="1" customWidth="1"/>
    <col min="3097" max="3097" width="14.42578125" style="1" bestFit="1" customWidth="1"/>
    <col min="3098" max="3098" width="20" style="1" customWidth="1"/>
    <col min="3099" max="3099" width="13.140625" style="1" bestFit="1" customWidth="1"/>
    <col min="3100" max="3100" width="7.140625" style="1" bestFit="1" customWidth="1"/>
    <col min="3101" max="3101" width="9.140625" style="1" bestFit="1" customWidth="1"/>
    <col min="3102" max="3329" width="11.42578125" style="1"/>
    <col min="3330" max="3330" width="10.42578125" style="1" customWidth="1"/>
    <col min="3331" max="3331" width="79.28515625" style="1" customWidth="1"/>
    <col min="3332" max="3332" width="13.42578125" style="1" bestFit="1" customWidth="1"/>
    <col min="3333" max="3333" width="17.42578125" style="1" customWidth="1"/>
    <col min="3334" max="3334" width="19.42578125" style="1" bestFit="1" customWidth="1"/>
    <col min="3335" max="3335" width="13.42578125" style="1" bestFit="1" customWidth="1"/>
    <col min="3336" max="3336" width="10" style="1" bestFit="1" customWidth="1"/>
    <col min="3337" max="3337" width="16" style="1" customWidth="1"/>
    <col min="3338" max="3338" width="12.28515625" style="1" customWidth="1"/>
    <col min="3339" max="3339" width="10.28515625" style="1" customWidth="1"/>
    <col min="3340" max="3340" width="11.140625" style="1" customWidth="1"/>
    <col min="3341" max="3341" width="11.42578125" style="1"/>
    <col min="3342" max="3342" width="17.85546875" style="1" bestFit="1" customWidth="1"/>
    <col min="3343" max="3343" width="20.28515625" style="1" bestFit="1" customWidth="1"/>
    <col min="3344" max="3348" width="11.42578125" style="1"/>
    <col min="3349" max="3349" width="30.140625" style="1" bestFit="1" customWidth="1"/>
    <col min="3350" max="3350" width="19.42578125" style="1" bestFit="1" customWidth="1"/>
    <col min="3351" max="3351" width="14.42578125" style="1" bestFit="1" customWidth="1"/>
    <col min="3352" max="3352" width="19.42578125" style="1" bestFit="1" customWidth="1"/>
    <col min="3353" max="3353" width="14.42578125" style="1" bestFit="1" customWidth="1"/>
    <col min="3354" max="3354" width="20" style="1" customWidth="1"/>
    <col min="3355" max="3355" width="13.140625" style="1" bestFit="1" customWidth="1"/>
    <col min="3356" max="3356" width="7.140625" style="1" bestFit="1" customWidth="1"/>
    <col min="3357" max="3357" width="9.140625" style="1" bestFit="1" customWidth="1"/>
    <col min="3358" max="3585" width="11.42578125" style="1"/>
    <col min="3586" max="3586" width="10.42578125" style="1" customWidth="1"/>
    <col min="3587" max="3587" width="79.28515625" style="1" customWidth="1"/>
    <col min="3588" max="3588" width="13.42578125" style="1" bestFit="1" customWidth="1"/>
    <col min="3589" max="3589" width="17.42578125" style="1" customWidth="1"/>
    <col min="3590" max="3590" width="19.42578125" style="1" bestFit="1" customWidth="1"/>
    <col min="3591" max="3591" width="13.42578125" style="1" bestFit="1" customWidth="1"/>
    <col min="3592" max="3592" width="10" style="1" bestFit="1" customWidth="1"/>
    <col min="3593" max="3593" width="16" style="1" customWidth="1"/>
    <col min="3594" max="3594" width="12.28515625" style="1" customWidth="1"/>
    <col min="3595" max="3595" width="10.28515625" style="1" customWidth="1"/>
    <col min="3596" max="3596" width="11.140625" style="1" customWidth="1"/>
    <col min="3597" max="3597" width="11.42578125" style="1"/>
    <col min="3598" max="3598" width="17.85546875" style="1" bestFit="1" customWidth="1"/>
    <col min="3599" max="3599" width="20.28515625" style="1" bestFit="1" customWidth="1"/>
    <col min="3600" max="3604" width="11.42578125" style="1"/>
    <col min="3605" max="3605" width="30.140625" style="1" bestFit="1" customWidth="1"/>
    <col min="3606" max="3606" width="19.42578125" style="1" bestFit="1" customWidth="1"/>
    <col min="3607" max="3607" width="14.42578125" style="1" bestFit="1" customWidth="1"/>
    <col min="3608" max="3608" width="19.42578125" style="1" bestFit="1" customWidth="1"/>
    <col min="3609" max="3609" width="14.42578125" style="1" bestFit="1" customWidth="1"/>
    <col min="3610" max="3610" width="20" style="1" customWidth="1"/>
    <col min="3611" max="3611" width="13.140625" style="1" bestFit="1" customWidth="1"/>
    <col min="3612" max="3612" width="7.140625" style="1" bestFit="1" customWidth="1"/>
    <col min="3613" max="3613" width="9.140625" style="1" bestFit="1" customWidth="1"/>
    <col min="3614" max="3841" width="11.42578125" style="1"/>
    <col min="3842" max="3842" width="10.42578125" style="1" customWidth="1"/>
    <col min="3843" max="3843" width="79.28515625" style="1" customWidth="1"/>
    <col min="3844" max="3844" width="13.42578125" style="1" bestFit="1" customWidth="1"/>
    <col min="3845" max="3845" width="17.42578125" style="1" customWidth="1"/>
    <col min="3846" max="3846" width="19.42578125" style="1" bestFit="1" customWidth="1"/>
    <col min="3847" max="3847" width="13.42578125" style="1" bestFit="1" customWidth="1"/>
    <col min="3848" max="3848" width="10" style="1" bestFit="1" customWidth="1"/>
    <col min="3849" max="3849" width="16" style="1" customWidth="1"/>
    <col min="3850" max="3850" width="12.28515625" style="1" customWidth="1"/>
    <col min="3851" max="3851" width="10.28515625" style="1" customWidth="1"/>
    <col min="3852" max="3852" width="11.140625" style="1" customWidth="1"/>
    <col min="3853" max="3853" width="11.42578125" style="1"/>
    <col min="3854" max="3854" width="17.85546875" style="1" bestFit="1" customWidth="1"/>
    <col min="3855" max="3855" width="20.28515625" style="1" bestFit="1" customWidth="1"/>
    <col min="3856" max="3860" width="11.42578125" style="1"/>
    <col min="3861" max="3861" width="30.140625" style="1" bestFit="1" customWidth="1"/>
    <col min="3862" max="3862" width="19.42578125" style="1" bestFit="1" customWidth="1"/>
    <col min="3863" max="3863" width="14.42578125" style="1" bestFit="1" customWidth="1"/>
    <col min="3864" max="3864" width="19.42578125" style="1" bestFit="1" customWidth="1"/>
    <col min="3865" max="3865" width="14.42578125" style="1" bestFit="1" customWidth="1"/>
    <col min="3866" max="3866" width="20" style="1" customWidth="1"/>
    <col min="3867" max="3867" width="13.140625" style="1" bestFit="1" customWidth="1"/>
    <col min="3868" max="3868" width="7.140625" style="1" bestFit="1" customWidth="1"/>
    <col min="3869" max="3869" width="9.140625" style="1" bestFit="1" customWidth="1"/>
    <col min="3870" max="4097" width="11.42578125" style="1"/>
    <col min="4098" max="4098" width="10.42578125" style="1" customWidth="1"/>
    <col min="4099" max="4099" width="79.28515625" style="1" customWidth="1"/>
    <col min="4100" max="4100" width="13.42578125" style="1" bestFit="1" customWidth="1"/>
    <col min="4101" max="4101" width="17.42578125" style="1" customWidth="1"/>
    <col min="4102" max="4102" width="19.42578125" style="1" bestFit="1" customWidth="1"/>
    <col min="4103" max="4103" width="13.42578125" style="1" bestFit="1" customWidth="1"/>
    <col min="4104" max="4104" width="10" style="1" bestFit="1" customWidth="1"/>
    <col min="4105" max="4105" width="16" style="1" customWidth="1"/>
    <col min="4106" max="4106" width="12.28515625" style="1" customWidth="1"/>
    <col min="4107" max="4107" width="10.28515625" style="1" customWidth="1"/>
    <col min="4108" max="4108" width="11.140625" style="1" customWidth="1"/>
    <col min="4109" max="4109" width="11.42578125" style="1"/>
    <col min="4110" max="4110" width="17.85546875" style="1" bestFit="1" customWidth="1"/>
    <col min="4111" max="4111" width="20.28515625" style="1" bestFit="1" customWidth="1"/>
    <col min="4112" max="4116" width="11.42578125" style="1"/>
    <col min="4117" max="4117" width="30.140625" style="1" bestFit="1" customWidth="1"/>
    <col min="4118" max="4118" width="19.42578125" style="1" bestFit="1" customWidth="1"/>
    <col min="4119" max="4119" width="14.42578125" style="1" bestFit="1" customWidth="1"/>
    <col min="4120" max="4120" width="19.42578125" style="1" bestFit="1" customWidth="1"/>
    <col min="4121" max="4121" width="14.42578125" style="1" bestFit="1" customWidth="1"/>
    <col min="4122" max="4122" width="20" style="1" customWidth="1"/>
    <col min="4123" max="4123" width="13.140625" style="1" bestFit="1" customWidth="1"/>
    <col min="4124" max="4124" width="7.140625" style="1" bestFit="1" customWidth="1"/>
    <col min="4125" max="4125" width="9.140625" style="1" bestFit="1" customWidth="1"/>
    <col min="4126" max="4353" width="11.42578125" style="1"/>
    <col min="4354" max="4354" width="10.42578125" style="1" customWidth="1"/>
    <col min="4355" max="4355" width="79.28515625" style="1" customWidth="1"/>
    <col min="4356" max="4356" width="13.42578125" style="1" bestFit="1" customWidth="1"/>
    <col min="4357" max="4357" width="17.42578125" style="1" customWidth="1"/>
    <col min="4358" max="4358" width="19.42578125" style="1" bestFit="1" customWidth="1"/>
    <col min="4359" max="4359" width="13.42578125" style="1" bestFit="1" customWidth="1"/>
    <col min="4360" max="4360" width="10" style="1" bestFit="1" customWidth="1"/>
    <col min="4361" max="4361" width="16" style="1" customWidth="1"/>
    <col min="4362" max="4362" width="12.28515625" style="1" customWidth="1"/>
    <col min="4363" max="4363" width="10.28515625" style="1" customWidth="1"/>
    <col min="4364" max="4364" width="11.140625" style="1" customWidth="1"/>
    <col min="4365" max="4365" width="11.42578125" style="1"/>
    <col min="4366" max="4366" width="17.85546875" style="1" bestFit="1" customWidth="1"/>
    <col min="4367" max="4367" width="20.28515625" style="1" bestFit="1" customWidth="1"/>
    <col min="4368" max="4372" width="11.42578125" style="1"/>
    <col min="4373" max="4373" width="30.140625" style="1" bestFit="1" customWidth="1"/>
    <col min="4374" max="4374" width="19.42578125" style="1" bestFit="1" customWidth="1"/>
    <col min="4375" max="4375" width="14.42578125" style="1" bestFit="1" customWidth="1"/>
    <col min="4376" max="4376" width="19.42578125" style="1" bestFit="1" customWidth="1"/>
    <col min="4377" max="4377" width="14.42578125" style="1" bestFit="1" customWidth="1"/>
    <col min="4378" max="4378" width="20" style="1" customWidth="1"/>
    <col min="4379" max="4379" width="13.140625" style="1" bestFit="1" customWidth="1"/>
    <col min="4380" max="4380" width="7.140625" style="1" bestFit="1" customWidth="1"/>
    <col min="4381" max="4381" width="9.140625" style="1" bestFit="1" customWidth="1"/>
    <col min="4382" max="4609" width="11.42578125" style="1"/>
    <col min="4610" max="4610" width="10.42578125" style="1" customWidth="1"/>
    <col min="4611" max="4611" width="79.28515625" style="1" customWidth="1"/>
    <col min="4612" max="4612" width="13.42578125" style="1" bestFit="1" customWidth="1"/>
    <col min="4613" max="4613" width="17.42578125" style="1" customWidth="1"/>
    <col min="4614" max="4614" width="19.42578125" style="1" bestFit="1" customWidth="1"/>
    <col min="4615" max="4615" width="13.42578125" style="1" bestFit="1" customWidth="1"/>
    <col min="4616" max="4616" width="10" style="1" bestFit="1" customWidth="1"/>
    <col min="4617" max="4617" width="16" style="1" customWidth="1"/>
    <col min="4618" max="4618" width="12.28515625" style="1" customWidth="1"/>
    <col min="4619" max="4619" width="10.28515625" style="1" customWidth="1"/>
    <col min="4620" max="4620" width="11.140625" style="1" customWidth="1"/>
    <col min="4621" max="4621" width="11.42578125" style="1"/>
    <col min="4622" max="4622" width="17.85546875" style="1" bestFit="1" customWidth="1"/>
    <col min="4623" max="4623" width="20.28515625" style="1" bestFit="1" customWidth="1"/>
    <col min="4624" max="4628" width="11.42578125" style="1"/>
    <col min="4629" max="4629" width="30.140625" style="1" bestFit="1" customWidth="1"/>
    <col min="4630" max="4630" width="19.42578125" style="1" bestFit="1" customWidth="1"/>
    <col min="4631" max="4631" width="14.42578125" style="1" bestFit="1" customWidth="1"/>
    <col min="4632" max="4632" width="19.42578125" style="1" bestFit="1" customWidth="1"/>
    <col min="4633" max="4633" width="14.42578125" style="1" bestFit="1" customWidth="1"/>
    <col min="4634" max="4634" width="20" style="1" customWidth="1"/>
    <col min="4635" max="4635" width="13.140625" style="1" bestFit="1" customWidth="1"/>
    <col min="4636" max="4636" width="7.140625" style="1" bestFit="1" customWidth="1"/>
    <col min="4637" max="4637" width="9.140625" style="1" bestFit="1" customWidth="1"/>
    <col min="4638" max="4865" width="11.42578125" style="1"/>
    <col min="4866" max="4866" width="10.42578125" style="1" customWidth="1"/>
    <col min="4867" max="4867" width="79.28515625" style="1" customWidth="1"/>
    <col min="4868" max="4868" width="13.42578125" style="1" bestFit="1" customWidth="1"/>
    <col min="4869" max="4869" width="17.42578125" style="1" customWidth="1"/>
    <col min="4870" max="4870" width="19.42578125" style="1" bestFit="1" customWidth="1"/>
    <col min="4871" max="4871" width="13.42578125" style="1" bestFit="1" customWidth="1"/>
    <col min="4872" max="4872" width="10" style="1" bestFit="1" customWidth="1"/>
    <col min="4873" max="4873" width="16" style="1" customWidth="1"/>
    <col min="4874" max="4874" width="12.28515625" style="1" customWidth="1"/>
    <col min="4875" max="4875" width="10.28515625" style="1" customWidth="1"/>
    <col min="4876" max="4876" width="11.140625" style="1" customWidth="1"/>
    <col min="4877" max="4877" width="11.42578125" style="1"/>
    <col min="4878" max="4878" width="17.85546875" style="1" bestFit="1" customWidth="1"/>
    <col min="4879" max="4879" width="20.28515625" style="1" bestFit="1" customWidth="1"/>
    <col min="4880" max="4884" width="11.42578125" style="1"/>
    <col min="4885" max="4885" width="30.140625" style="1" bestFit="1" customWidth="1"/>
    <col min="4886" max="4886" width="19.42578125" style="1" bestFit="1" customWidth="1"/>
    <col min="4887" max="4887" width="14.42578125" style="1" bestFit="1" customWidth="1"/>
    <col min="4888" max="4888" width="19.42578125" style="1" bestFit="1" customWidth="1"/>
    <col min="4889" max="4889" width="14.42578125" style="1" bestFit="1" customWidth="1"/>
    <col min="4890" max="4890" width="20" style="1" customWidth="1"/>
    <col min="4891" max="4891" width="13.140625" style="1" bestFit="1" customWidth="1"/>
    <col min="4892" max="4892" width="7.140625" style="1" bestFit="1" customWidth="1"/>
    <col min="4893" max="4893" width="9.140625" style="1" bestFit="1" customWidth="1"/>
    <col min="4894" max="5121" width="11.42578125" style="1"/>
    <col min="5122" max="5122" width="10.42578125" style="1" customWidth="1"/>
    <col min="5123" max="5123" width="79.28515625" style="1" customWidth="1"/>
    <col min="5124" max="5124" width="13.42578125" style="1" bestFit="1" customWidth="1"/>
    <col min="5125" max="5125" width="17.42578125" style="1" customWidth="1"/>
    <col min="5126" max="5126" width="19.42578125" style="1" bestFit="1" customWidth="1"/>
    <col min="5127" max="5127" width="13.42578125" style="1" bestFit="1" customWidth="1"/>
    <col min="5128" max="5128" width="10" style="1" bestFit="1" customWidth="1"/>
    <col min="5129" max="5129" width="16" style="1" customWidth="1"/>
    <col min="5130" max="5130" width="12.28515625" style="1" customWidth="1"/>
    <col min="5131" max="5131" width="10.28515625" style="1" customWidth="1"/>
    <col min="5132" max="5132" width="11.140625" style="1" customWidth="1"/>
    <col min="5133" max="5133" width="11.42578125" style="1"/>
    <col min="5134" max="5134" width="17.85546875" style="1" bestFit="1" customWidth="1"/>
    <col min="5135" max="5135" width="20.28515625" style="1" bestFit="1" customWidth="1"/>
    <col min="5136" max="5140" width="11.42578125" style="1"/>
    <col min="5141" max="5141" width="30.140625" style="1" bestFit="1" customWidth="1"/>
    <col min="5142" max="5142" width="19.42578125" style="1" bestFit="1" customWidth="1"/>
    <col min="5143" max="5143" width="14.42578125" style="1" bestFit="1" customWidth="1"/>
    <col min="5144" max="5144" width="19.42578125" style="1" bestFit="1" customWidth="1"/>
    <col min="5145" max="5145" width="14.42578125" style="1" bestFit="1" customWidth="1"/>
    <col min="5146" max="5146" width="20" style="1" customWidth="1"/>
    <col min="5147" max="5147" width="13.140625" style="1" bestFit="1" customWidth="1"/>
    <col min="5148" max="5148" width="7.140625" style="1" bestFit="1" customWidth="1"/>
    <col min="5149" max="5149" width="9.140625" style="1" bestFit="1" customWidth="1"/>
    <col min="5150" max="5377" width="11.42578125" style="1"/>
    <col min="5378" max="5378" width="10.42578125" style="1" customWidth="1"/>
    <col min="5379" max="5379" width="79.28515625" style="1" customWidth="1"/>
    <col min="5380" max="5380" width="13.42578125" style="1" bestFit="1" customWidth="1"/>
    <col min="5381" max="5381" width="17.42578125" style="1" customWidth="1"/>
    <col min="5382" max="5382" width="19.42578125" style="1" bestFit="1" customWidth="1"/>
    <col min="5383" max="5383" width="13.42578125" style="1" bestFit="1" customWidth="1"/>
    <col min="5384" max="5384" width="10" style="1" bestFit="1" customWidth="1"/>
    <col min="5385" max="5385" width="16" style="1" customWidth="1"/>
    <col min="5386" max="5386" width="12.28515625" style="1" customWidth="1"/>
    <col min="5387" max="5387" width="10.28515625" style="1" customWidth="1"/>
    <col min="5388" max="5388" width="11.140625" style="1" customWidth="1"/>
    <col min="5389" max="5389" width="11.42578125" style="1"/>
    <col min="5390" max="5390" width="17.85546875" style="1" bestFit="1" customWidth="1"/>
    <col min="5391" max="5391" width="20.28515625" style="1" bestFit="1" customWidth="1"/>
    <col min="5392" max="5396" width="11.42578125" style="1"/>
    <col min="5397" max="5397" width="30.140625" style="1" bestFit="1" customWidth="1"/>
    <col min="5398" max="5398" width="19.42578125" style="1" bestFit="1" customWidth="1"/>
    <col min="5399" max="5399" width="14.42578125" style="1" bestFit="1" customWidth="1"/>
    <col min="5400" max="5400" width="19.42578125" style="1" bestFit="1" customWidth="1"/>
    <col min="5401" max="5401" width="14.42578125" style="1" bestFit="1" customWidth="1"/>
    <col min="5402" max="5402" width="20" style="1" customWidth="1"/>
    <col min="5403" max="5403" width="13.140625" style="1" bestFit="1" customWidth="1"/>
    <col min="5404" max="5404" width="7.140625" style="1" bestFit="1" customWidth="1"/>
    <col min="5405" max="5405" width="9.140625" style="1" bestFit="1" customWidth="1"/>
    <col min="5406" max="5633" width="11.42578125" style="1"/>
    <col min="5634" max="5634" width="10.42578125" style="1" customWidth="1"/>
    <col min="5635" max="5635" width="79.28515625" style="1" customWidth="1"/>
    <col min="5636" max="5636" width="13.42578125" style="1" bestFit="1" customWidth="1"/>
    <col min="5637" max="5637" width="17.42578125" style="1" customWidth="1"/>
    <col min="5638" max="5638" width="19.42578125" style="1" bestFit="1" customWidth="1"/>
    <col min="5639" max="5639" width="13.42578125" style="1" bestFit="1" customWidth="1"/>
    <col min="5640" max="5640" width="10" style="1" bestFit="1" customWidth="1"/>
    <col min="5641" max="5641" width="16" style="1" customWidth="1"/>
    <col min="5642" max="5642" width="12.28515625" style="1" customWidth="1"/>
    <col min="5643" max="5643" width="10.28515625" style="1" customWidth="1"/>
    <col min="5644" max="5644" width="11.140625" style="1" customWidth="1"/>
    <col min="5645" max="5645" width="11.42578125" style="1"/>
    <col min="5646" max="5646" width="17.85546875" style="1" bestFit="1" customWidth="1"/>
    <col min="5647" max="5647" width="20.28515625" style="1" bestFit="1" customWidth="1"/>
    <col min="5648" max="5652" width="11.42578125" style="1"/>
    <col min="5653" max="5653" width="30.140625" style="1" bestFit="1" customWidth="1"/>
    <col min="5654" max="5654" width="19.42578125" style="1" bestFit="1" customWidth="1"/>
    <col min="5655" max="5655" width="14.42578125" style="1" bestFit="1" customWidth="1"/>
    <col min="5656" max="5656" width="19.42578125" style="1" bestFit="1" customWidth="1"/>
    <col min="5657" max="5657" width="14.42578125" style="1" bestFit="1" customWidth="1"/>
    <col min="5658" max="5658" width="20" style="1" customWidth="1"/>
    <col min="5659" max="5659" width="13.140625" style="1" bestFit="1" customWidth="1"/>
    <col min="5660" max="5660" width="7.140625" style="1" bestFit="1" customWidth="1"/>
    <col min="5661" max="5661" width="9.140625" style="1" bestFit="1" customWidth="1"/>
    <col min="5662" max="5889" width="11.42578125" style="1"/>
    <col min="5890" max="5890" width="10.42578125" style="1" customWidth="1"/>
    <col min="5891" max="5891" width="79.28515625" style="1" customWidth="1"/>
    <col min="5892" max="5892" width="13.42578125" style="1" bestFit="1" customWidth="1"/>
    <col min="5893" max="5893" width="17.42578125" style="1" customWidth="1"/>
    <col min="5894" max="5894" width="19.42578125" style="1" bestFit="1" customWidth="1"/>
    <col min="5895" max="5895" width="13.42578125" style="1" bestFit="1" customWidth="1"/>
    <col min="5896" max="5896" width="10" style="1" bestFit="1" customWidth="1"/>
    <col min="5897" max="5897" width="16" style="1" customWidth="1"/>
    <col min="5898" max="5898" width="12.28515625" style="1" customWidth="1"/>
    <col min="5899" max="5899" width="10.28515625" style="1" customWidth="1"/>
    <col min="5900" max="5900" width="11.140625" style="1" customWidth="1"/>
    <col min="5901" max="5901" width="11.42578125" style="1"/>
    <col min="5902" max="5902" width="17.85546875" style="1" bestFit="1" customWidth="1"/>
    <col min="5903" max="5903" width="20.28515625" style="1" bestFit="1" customWidth="1"/>
    <col min="5904" max="5908" width="11.42578125" style="1"/>
    <col min="5909" max="5909" width="30.140625" style="1" bestFit="1" customWidth="1"/>
    <col min="5910" max="5910" width="19.42578125" style="1" bestFit="1" customWidth="1"/>
    <col min="5911" max="5911" width="14.42578125" style="1" bestFit="1" customWidth="1"/>
    <col min="5912" max="5912" width="19.42578125" style="1" bestFit="1" customWidth="1"/>
    <col min="5913" max="5913" width="14.42578125" style="1" bestFit="1" customWidth="1"/>
    <col min="5914" max="5914" width="20" style="1" customWidth="1"/>
    <col min="5915" max="5915" width="13.140625" style="1" bestFit="1" customWidth="1"/>
    <col min="5916" max="5916" width="7.140625" style="1" bestFit="1" customWidth="1"/>
    <col min="5917" max="5917" width="9.140625" style="1" bestFit="1" customWidth="1"/>
    <col min="5918" max="6145" width="11.42578125" style="1"/>
    <col min="6146" max="6146" width="10.42578125" style="1" customWidth="1"/>
    <col min="6147" max="6147" width="79.28515625" style="1" customWidth="1"/>
    <col min="6148" max="6148" width="13.42578125" style="1" bestFit="1" customWidth="1"/>
    <col min="6149" max="6149" width="17.42578125" style="1" customWidth="1"/>
    <col min="6150" max="6150" width="19.42578125" style="1" bestFit="1" customWidth="1"/>
    <col min="6151" max="6151" width="13.42578125" style="1" bestFit="1" customWidth="1"/>
    <col min="6152" max="6152" width="10" style="1" bestFit="1" customWidth="1"/>
    <col min="6153" max="6153" width="16" style="1" customWidth="1"/>
    <col min="6154" max="6154" width="12.28515625" style="1" customWidth="1"/>
    <col min="6155" max="6155" width="10.28515625" style="1" customWidth="1"/>
    <col min="6156" max="6156" width="11.140625" style="1" customWidth="1"/>
    <col min="6157" max="6157" width="11.42578125" style="1"/>
    <col min="6158" max="6158" width="17.85546875" style="1" bestFit="1" customWidth="1"/>
    <col min="6159" max="6159" width="20.28515625" style="1" bestFit="1" customWidth="1"/>
    <col min="6160" max="6164" width="11.42578125" style="1"/>
    <col min="6165" max="6165" width="30.140625" style="1" bestFit="1" customWidth="1"/>
    <col min="6166" max="6166" width="19.42578125" style="1" bestFit="1" customWidth="1"/>
    <col min="6167" max="6167" width="14.42578125" style="1" bestFit="1" customWidth="1"/>
    <col min="6168" max="6168" width="19.42578125" style="1" bestFit="1" customWidth="1"/>
    <col min="6169" max="6169" width="14.42578125" style="1" bestFit="1" customWidth="1"/>
    <col min="6170" max="6170" width="20" style="1" customWidth="1"/>
    <col min="6171" max="6171" width="13.140625" style="1" bestFit="1" customWidth="1"/>
    <col min="6172" max="6172" width="7.140625" style="1" bestFit="1" customWidth="1"/>
    <col min="6173" max="6173" width="9.140625" style="1" bestFit="1" customWidth="1"/>
    <col min="6174" max="6401" width="11.42578125" style="1"/>
    <col min="6402" max="6402" width="10.42578125" style="1" customWidth="1"/>
    <col min="6403" max="6403" width="79.28515625" style="1" customWidth="1"/>
    <col min="6404" max="6404" width="13.42578125" style="1" bestFit="1" customWidth="1"/>
    <col min="6405" max="6405" width="17.42578125" style="1" customWidth="1"/>
    <col min="6406" max="6406" width="19.42578125" style="1" bestFit="1" customWidth="1"/>
    <col min="6407" max="6407" width="13.42578125" style="1" bestFit="1" customWidth="1"/>
    <col min="6408" max="6408" width="10" style="1" bestFit="1" customWidth="1"/>
    <col min="6409" max="6409" width="16" style="1" customWidth="1"/>
    <col min="6410" max="6410" width="12.28515625" style="1" customWidth="1"/>
    <col min="6411" max="6411" width="10.28515625" style="1" customWidth="1"/>
    <col min="6412" max="6412" width="11.140625" style="1" customWidth="1"/>
    <col min="6413" max="6413" width="11.42578125" style="1"/>
    <col min="6414" max="6414" width="17.85546875" style="1" bestFit="1" customWidth="1"/>
    <col min="6415" max="6415" width="20.28515625" style="1" bestFit="1" customWidth="1"/>
    <col min="6416" max="6420" width="11.42578125" style="1"/>
    <col min="6421" max="6421" width="30.140625" style="1" bestFit="1" customWidth="1"/>
    <col min="6422" max="6422" width="19.42578125" style="1" bestFit="1" customWidth="1"/>
    <col min="6423" max="6423" width="14.42578125" style="1" bestFit="1" customWidth="1"/>
    <col min="6424" max="6424" width="19.42578125" style="1" bestFit="1" customWidth="1"/>
    <col min="6425" max="6425" width="14.42578125" style="1" bestFit="1" customWidth="1"/>
    <col min="6426" max="6426" width="20" style="1" customWidth="1"/>
    <col min="6427" max="6427" width="13.140625" style="1" bestFit="1" customWidth="1"/>
    <col min="6428" max="6428" width="7.140625" style="1" bestFit="1" customWidth="1"/>
    <col min="6429" max="6429" width="9.140625" style="1" bestFit="1" customWidth="1"/>
    <col min="6430" max="6657" width="11.42578125" style="1"/>
    <col min="6658" max="6658" width="10.42578125" style="1" customWidth="1"/>
    <col min="6659" max="6659" width="79.28515625" style="1" customWidth="1"/>
    <col min="6660" max="6660" width="13.42578125" style="1" bestFit="1" customWidth="1"/>
    <col min="6661" max="6661" width="17.42578125" style="1" customWidth="1"/>
    <col min="6662" max="6662" width="19.42578125" style="1" bestFit="1" customWidth="1"/>
    <col min="6663" max="6663" width="13.42578125" style="1" bestFit="1" customWidth="1"/>
    <col min="6664" max="6664" width="10" style="1" bestFit="1" customWidth="1"/>
    <col min="6665" max="6665" width="16" style="1" customWidth="1"/>
    <col min="6666" max="6666" width="12.28515625" style="1" customWidth="1"/>
    <col min="6667" max="6667" width="10.28515625" style="1" customWidth="1"/>
    <col min="6668" max="6668" width="11.140625" style="1" customWidth="1"/>
    <col min="6669" max="6669" width="11.42578125" style="1"/>
    <col min="6670" max="6670" width="17.85546875" style="1" bestFit="1" customWidth="1"/>
    <col min="6671" max="6671" width="20.28515625" style="1" bestFit="1" customWidth="1"/>
    <col min="6672" max="6676" width="11.42578125" style="1"/>
    <col min="6677" max="6677" width="30.140625" style="1" bestFit="1" customWidth="1"/>
    <col min="6678" max="6678" width="19.42578125" style="1" bestFit="1" customWidth="1"/>
    <col min="6679" max="6679" width="14.42578125" style="1" bestFit="1" customWidth="1"/>
    <col min="6680" max="6680" width="19.42578125" style="1" bestFit="1" customWidth="1"/>
    <col min="6681" max="6681" width="14.42578125" style="1" bestFit="1" customWidth="1"/>
    <col min="6682" max="6682" width="20" style="1" customWidth="1"/>
    <col min="6683" max="6683" width="13.140625" style="1" bestFit="1" customWidth="1"/>
    <col min="6684" max="6684" width="7.140625" style="1" bestFit="1" customWidth="1"/>
    <col min="6685" max="6685" width="9.140625" style="1" bestFit="1" customWidth="1"/>
    <col min="6686" max="6913" width="11.42578125" style="1"/>
    <col min="6914" max="6914" width="10.42578125" style="1" customWidth="1"/>
    <col min="6915" max="6915" width="79.28515625" style="1" customWidth="1"/>
    <col min="6916" max="6916" width="13.42578125" style="1" bestFit="1" customWidth="1"/>
    <col min="6917" max="6917" width="17.42578125" style="1" customWidth="1"/>
    <col min="6918" max="6918" width="19.42578125" style="1" bestFit="1" customWidth="1"/>
    <col min="6919" max="6919" width="13.42578125" style="1" bestFit="1" customWidth="1"/>
    <col min="6920" max="6920" width="10" style="1" bestFit="1" customWidth="1"/>
    <col min="6921" max="6921" width="16" style="1" customWidth="1"/>
    <col min="6922" max="6922" width="12.28515625" style="1" customWidth="1"/>
    <col min="6923" max="6923" width="10.28515625" style="1" customWidth="1"/>
    <col min="6924" max="6924" width="11.140625" style="1" customWidth="1"/>
    <col min="6925" max="6925" width="11.42578125" style="1"/>
    <col min="6926" max="6926" width="17.85546875" style="1" bestFit="1" customWidth="1"/>
    <col min="6927" max="6927" width="20.28515625" style="1" bestFit="1" customWidth="1"/>
    <col min="6928" max="6932" width="11.42578125" style="1"/>
    <col min="6933" max="6933" width="30.140625" style="1" bestFit="1" customWidth="1"/>
    <col min="6934" max="6934" width="19.42578125" style="1" bestFit="1" customWidth="1"/>
    <col min="6935" max="6935" width="14.42578125" style="1" bestFit="1" customWidth="1"/>
    <col min="6936" max="6936" width="19.42578125" style="1" bestFit="1" customWidth="1"/>
    <col min="6937" max="6937" width="14.42578125" style="1" bestFit="1" customWidth="1"/>
    <col min="6938" max="6938" width="20" style="1" customWidth="1"/>
    <col min="6939" max="6939" width="13.140625" style="1" bestFit="1" customWidth="1"/>
    <col min="6940" max="6940" width="7.140625" style="1" bestFit="1" customWidth="1"/>
    <col min="6941" max="6941" width="9.140625" style="1" bestFit="1" customWidth="1"/>
    <col min="6942" max="7169" width="11.42578125" style="1"/>
    <col min="7170" max="7170" width="10.42578125" style="1" customWidth="1"/>
    <col min="7171" max="7171" width="79.28515625" style="1" customWidth="1"/>
    <col min="7172" max="7172" width="13.42578125" style="1" bestFit="1" customWidth="1"/>
    <col min="7173" max="7173" width="17.42578125" style="1" customWidth="1"/>
    <col min="7174" max="7174" width="19.42578125" style="1" bestFit="1" customWidth="1"/>
    <col min="7175" max="7175" width="13.42578125" style="1" bestFit="1" customWidth="1"/>
    <col min="7176" max="7176" width="10" style="1" bestFit="1" customWidth="1"/>
    <col min="7177" max="7177" width="16" style="1" customWidth="1"/>
    <col min="7178" max="7178" width="12.28515625" style="1" customWidth="1"/>
    <col min="7179" max="7179" width="10.28515625" style="1" customWidth="1"/>
    <col min="7180" max="7180" width="11.140625" style="1" customWidth="1"/>
    <col min="7181" max="7181" width="11.42578125" style="1"/>
    <col min="7182" max="7182" width="17.85546875" style="1" bestFit="1" customWidth="1"/>
    <col min="7183" max="7183" width="20.28515625" style="1" bestFit="1" customWidth="1"/>
    <col min="7184" max="7188" width="11.42578125" style="1"/>
    <col min="7189" max="7189" width="30.140625" style="1" bestFit="1" customWidth="1"/>
    <col min="7190" max="7190" width="19.42578125" style="1" bestFit="1" customWidth="1"/>
    <col min="7191" max="7191" width="14.42578125" style="1" bestFit="1" customWidth="1"/>
    <col min="7192" max="7192" width="19.42578125" style="1" bestFit="1" customWidth="1"/>
    <col min="7193" max="7193" width="14.42578125" style="1" bestFit="1" customWidth="1"/>
    <col min="7194" max="7194" width="20" style="1" customWidth="1"/>
    <col min="7195" max="7195" width="13.140625" style="1" bestFit="1" customWidth="1"/>
    <col min="7196" max="7196" width="7.140625" style="1" bestFit="1" customWidth="1"/>
    <col min="7197" max="7197" width="9.140625" style="1" bestFit="1" customWidth="1"/>
    <col min="7198" max="7425" width="11.42578125" style="1"/>
    <col min="7426" max="7426" width="10.42578125" style="1" customWidth="1"/>
    <col min="7427" max="7427" width="79.28515625" style="1" customWidth="1"/>
    <col min="7428" max="7428" width="13.42578125" style="1" bestFit="1" customWidth="1"/>
    <col min="7429" max="7429" width="17.42578125" style="1" customWidth="1"/>
    <col min="7430" max="7430" width="19.42578125" style="1" bestFit="1" customWidth="1"/>
    <col min="7431" max="7431" width="13.42578125" style="1" bestFit="1" customWidth="1"/>
    <col min="7432" max="7432" width="10" style="1" bestFit="1" customWidth="1"/>
    <col min="7433" max="7433" width="16" style="1" customWidth="1"/>
    <col min="7434" max="7434" width="12.28515625" style="1" customWidth="1"/>
    <col min="7435" max="7435" width="10.28515625" style="1" customWidth="1"/>
    <col min="7436" max="7436" width="11.140625" style="1" customWidth="1"/>
    <col min="7437" max="7437" width="11.42578125" style="1"/>
    <col min="7438" max="7438" width="17.85546875" style="1" bestFit="1" customWidth="1"/>
    <col min="7439" max="7439" width="20.28515625" style="1" bestFit="1" customWidth="1"/>
    <col min="7440" max="7444" width="11.42578125" style="1"/>
    <col min="7445" max="7445" width="30.140625" style="1" bestFit="1" customWidth="1"/>
    <col min="7446" max="7446" width="19.42578125" style="1" bestFit="1" customWidth="1"/>
    <col min="7447" max="7447" width="14.42578125" style="1" bestFit="1" customWidth="1"/>
    <col min="7448" max="7448" width="19.42578125" style="1" bestFit="1" customWidth="1"/>
    <col min="7449" max="7449" width="14.42578125" style="1" bestFit="1" customWidth="1"/>
    <col min="7450" max="7450" width="20" style="1" customWidth="1"/>
    <col min="7451" max="7451" width="13.140625" style="1" bestFit="1" customWidth="1"/>
    <col min="7452" max="7452" width="7.140625" style="1" bestFit="1" customWidth="1"/>
    <col min="7453" max="7453" width="9.140625" style="1" bestFit="1" customWidth="1"/>
    <col min="7454" max="7681" width="11.42578125" style="1"/>
    <col min="7682" max="7682" width="10.42578125" style="1" customWidth="1"/>
    <col min="7683" max="7683" width="79.28515625" style="1" customWidth="1"/>
    <col min="7684" max="7684" width="13.42578125" style="1" bestFit="1" customWidth="1"/>
    <col min="7685" max="7685" width="17.42578125" style="1" customWidth="1"/>
    <col min="7686" max="7686" width="19.42578125" style="1" bestFit="1" customWidth="1"/>
    <col min="7687" max="7687" width="13.42578125" style="1" bestFit="1" customWidth="1"/>
    <col min="7688" max="7688" width="10" style="1" bestFit="1" customWidth="1"/>
    <col min="7689" max="7689" width="16" style="1" customWidth="1"/>
    <col min="7690" max="7690" width="12.28515625" style="1" customWidth="1"/>
    <col min="7691" max="7691" width="10.28515625" style="1" customWidth="1"/>
    <col min="7692" max="7692" width="11.140625" style="1" customWidth="1"/>
    <col min="7693" max="7693" width="11.42578125" style="1"/>
    <col min="7694" max="7694" width="17.85546875" style="1" bestFit="1" customWidth="1"/>
    <col min="7695" max="7695" width="20.28515625" style="1" bestFit="1" customWidth="1"/>
    <col min="7696" max="7700" width="11.42578125" style="1"/>
    <col min="7701" max="7701" width="30.140625" style="1" bestFit="1" customWidth="1"/>
    <col min="7702" max="7702" width="19.42578125" style="1" bestFit="1" customWidth="1"/>
    <col min="7703" max="7703" width="14.42578125" style="1" bestFit="1" customWidth="1"/>
    <col min="7704" max="7704" width="19.42578125" style="1" bestFit="1" customWidth="1"/>
    <col min="7705" max="7705" width="14.42578125" style="1" bestFit="1" customWidth="1"/>
    <col min="7706" max="7706" width="20" style="1" customWidth="1"/>
    <col min="7707" max="7707" width="13.140625" style="1" bestFit="1" customWidth="1"/>
    <col min="7708" max="7708" width="7.140625" style="1" bestFit="1" customWidth="1"/>
    <col min="7709" max="7709" width="9.140625" style="1" bestFit="1" customWidth="1"/>
    <col min="7710" max="7937" width="11.42578125" style="1"/>
    <col min="7938" max="7938" width="10.42578125" style="1" customWidth="1"/>
    <col min="7939" max="7939" width="79.28515625" style="1" customWidth="1"/>
    <col min="7940" max="7940" width="13.42578125" style="1" bestFit="1" customWidth="1"/>
    <col min="7941" max="7941" width="17.42578125" style="1" customWidth="1"/>
    <col min="7942" max="7942" width="19.42578125" style="1" bestFit="1" customWidth="1"/>
    <col min="7943" max="7943" width="13.42578125" style="1" bestFit="1" customWidth="1"/>
    <col min="7944" max="7944" width="10" style="1" bestFit="1" customWidth="1"/>
    <col min="7945" max="7945" width="16" style="1" customWidth="1"/>
    <col min="7946" max="7946" width="12.28515625" style="1" customWidth="1"/>
    <col min="7947" max="7947" width="10.28515625" style="1" customWidth="1"/>
    <col min="7948" max="7948" width="11.140625" style="1" customWidth="1"/>
    <col min="7949" max="7949" width="11.42578125" style="1"/>
    <col min="7950" max="7950" width="17.85546875" style="1" bestFit="1" customWidth="1"/>
    <col min="7951" max="7951" width="20.28515625" style="1" bestFit="1" customWidth="1"/>
    <col min="7952" max="7956" width="11.42578125" style="1"/>
    <col min="7957" max="7957" width="30.140625" style="1" bestFit="1" customWidth="1"/>
    <col min="7958" max="7958" width="19.42578125" style="1" bestFit="1" customWidth="1"/>
    <col min="7959" max="7959" width="14.42578125" style="1" bestFit="1" customWidth="1"/>
    <col min="7960" max="7960" width="19.42578125" style="1" bestFit="1" customWidth="1"/>
    <col min="7961" max="7961" width="14.42578125" style="1" bestFit="1" customWidth="1"/>
    <col min="7962" max="7962" width="20" style="1" customWidth="1"/>
    <col min="7963" max="7963" width="13.140625" style="1" bestFit="1" customWidth="1"/>
    <col min="7964" max="7964" width="7.140625" style="1" bestFit="1" customWidth="1"/>
    <col min="7965" max="7965" width="9.140625" style="1" bestFit="1" customWidth="1"/>
    <col min="7966" max="8193" width="11.42578125" style="1"/>
    <col min="8194" max="8194" width="10.42578125" style="1" customWidth="1"/>
    <col min="8195" max="8195" width="79.28515625" style="1" customWidth="1"/>
    <col min="8196" max="8196" width="13.42578125" style="1" bestFit="1" customWidth="1"/>
    <col min="8197" max="8197" width="17.42578125" style="1" customWidth="1"/>
    <col min="8198" max="8198" width="19.42578125" style="1" bestFit="1" customWidth="1"/>
    <col min="8199" max="8199" width="13.42578125" style="1" bestFit="1" customWidth="1"/>
    <col min="8200" max="8200" width="10" style="1" bestFit="1" customWidth="1"/>
    <col min="8201" max="8201" width="16" style="1" customWidth="1"/>
    <col min="8202" max="8202" width="12.28515625" style="1" customWidth="1"/>
    <col min="8203" max="8203" width="10.28515625" style="1" customWidth="1"/>
    <col min="8204" max="8204" width="11.140625" style="1" customWidth="1"/>
    <col min="8205" max="8205" width="11.42578125" style="1"/>
    <col min="8206" max="8206" width="17.85546875" style="1" bestFit="1" customWidth="1"/>
    <col min="8207" max="8207" width="20.28515625" style="1" bestFit="1" customWidth="1"/>
    <col min="8208" max="8212" width="11.42578125" style="1"/>
    <col min="8213" max="8213" width="30.140625" style="1" bestFit="1" customWidth="1"/>
    <col min="8214" max="8214" width="19.42578125" style="1" bestFit="1" customWidth="1"/>
    <col min="8215" max="8215" width="14.42578125" style="1" bestFit="1" customWidth="1"/>
    <col min="8216" max="8216" width="19.42578125" style="1" bestFit="1" customWidth="1"/>
    <col min="8217" max="8217" width="14.42578125" style="1" bestFit="1" customWidth="1"/>
    <col min="8218" max="8218" width="20" style="1" customWidth="1"/>
    <col min="8219" max="8219" width="13.140625" style="1" bestFit="1" customWidth="1"/>
    <col min="8220" max="8220" width="7.140625" style="1" bestFit="1" customWidth="1"/>
    <col min="8221" max="8221" width="9.140625" style="1" bestFit="1" customWidth="1"/>
    <col min="8222" max="8449" width="11.42578125" style="1"/>
    <col min="8450" max="8450" width="10.42578125" style="1" customWidth="1"/>
    <col min="8451" max="8451" width="79.28515625" style="1" customWidth="1"/>
    <col min="8452" max="8452" width="13.42578125" style="1" bestFit="1" customWidth="1"/>
    <col min="8453" max="8453" width="17.42578125" style="1" customWidth="1"/>
    <col min="8454" max="8454" width="19.42578125" style="1" bestFit="1" customWidth="1"/>
    <col min="8455" max="8455" width="13.42578125" style="1" bestFit="1" customWidth="1"/>
    <col min="8456" max="8456" width="10" style="1" bestFit="1" customWidth="1"/>
    <col min="8457" max="8457" width="16" style="1" customWidth="1"/>
    <col min="8458" max="8458" width="12.28515625" style="1" customWidth="1"/>
    <col min="8459" max="8459" width="10.28515625" style="1" customWidth="1"/>
    <col min="8460" max="8460" width="11.140625" style="1" customWidth="1"/>
    <col min="8461" max="8461" width="11.42578125" style="1"/>
    <col min="8462" max="8462" width="17.85546875" style="1" bestFit="1" customWidth="1"/>
    <col min="8463" max="8463" width="20.28515625" style="1" bestFit="1" customWidth="1"/>
    <col min="8464" max="8468" width="11.42578125" style="1"/>
    <col min="8469" max="8469" width="30.140625" style="1" bestFit="1" customWidth="1"/>
    <col min="8470" max="8470" width="19.42578125" style="1" bestFit="1" customWidth="1"/>
    <col min="8471" max="8471" width="14.42578125" style="1" bestFit="1" customWidth="1"/>
    <col min="8472" max="8472" width="19.42578125" style="1" bestFit="1" customWidth="1"/>
    <col min="8473" max="8473" width="14.42578125" style="1" bestFit="1" customWidth="1"/>
    <col min="8474" max="8474" width="20" style="1" customWidth="1"/>
    <col min="8475" max="8475" width="13.140625" style="1" bestFit="1" customWidth="1"/>
    <col min="8476" max="8476" width="7.140625" style="1" bestFit="1" customWidth="1"/>
    <col min="8477" max="8477" width="9.140625" style="1" bestFit="1" customWidth="1"/>
    <col min="8478" max="8705" width="11.42578125" style="1"/>
    <col min="8706" max="8706" width="10.42578125" style="1" customWidth="1"/>
    <col min="8707" max="8707" width="79.28515625" style="1" customWidth="1"/>
    <col min="8708" max="8708" width="13.42578125" style="1" bestFit="1" customWidth="1"/>
    <col min="8709" max="8709" width="17.42578125" style="1" customWidth="1"/>
    <col min="8710" max="8710" width="19.42578125" style="1" bestFit="1" customWidth="1"/>
    <col min="8711" max="8711" width="13.42578125" style="1" bestFit="1" customWidth="1"/>
    <col min="8712" max="8712" width="10" style="1" bestFit="1" customWidth="1"/>
    <col min="8713" max="8713" width="16" style="1" customWidth="1"/>
    <col min="8714" max="8714" width="12.28515625" style="1" customWidth="1"/>
    <col min="8715" max="8715" width="10.28515625" style="1" customWidth="1"/>
    <col min="8716" max="8716" width="11.140625" style="1" customWidth="1"/>
    <col min="8717" max="8717" width="11.42578125" style="1"/>
    <col min="8718" max="8718" width="17.85546875" style="1" bestFit="1" customWidth="1"/>
    <col min="8719" max="8719" width="20.28515625" style="1" bestFit="1" customWidth="1"/>
    <col min="8720" max="8724" width="11.42578125" style="1"/>
    <col min="8725" max="8725" width="30.140625" style="1" bestFit="1" customWidth="1"/>
    <col min="8726" max="8726" width="19.42578125" style="1" bestFit="1" customWidth="1"/>
    <col min="8727" max="8727" width="14.42578125" style="1" bestFit="1" customWidth="1"/>
    <col min="8728" max="8728" width="19.42578125" style="1" bestFit="1" customWidth="1"/>
    <col min="8729" max="8729" width="14.42578125" style="1" bestFit="1" customWidth="1"/>
    <col min="8730" max="8730" width="20" style="1" customWidth="1"/>
    <col min="8731" max="8731" width="13.140625" style="1" bestFit="1" customWidth="1"/>
    <col min="8732" max="8732" width="7.140625" style="1" bestFit="1" customWidth="1"/>
    <col min="8733" max="8733" width="9.140625" style="1" bestFit="1" customWidth="1"/>
    <col min="8734" max="8961" width="11.42578125" style="1"/>
    <col min="8962" max="8962" width="10.42578125" style="1" customWidth="1"/>
    <col min="8963" max="8963" width="79.28515625" style="1" customWidth="1"/>
    <col min="8964" max="8964" width="13.42578125" style="1" bestFit="1" customWidth="1"/>
    <col min="8965" max="8965" width="17.42578125" style="1" customWidth="1"/>
    <col min="8966" max="8966" width="19.42578125" style="1" bestFit="1" customWidth="1"/>
    <col min="8967" max="8967" width="13.42578125" style="1" bestFit="1" customWidth="1"/>
    <col min="8968" max="8968" width="10" style="1" bestFit="1" customWidth="1"/>
    <col min="8969" max="8969" width="16" style="1" customWidth="1"/>
    <col min="8970" max="8970" width="12.28515625" style="1" customWidth="1"/>
    <col min="8971" max="8971" width="10.28515625" style="1" customWidth="1"/>
    <col min="8972" max="8972" width="11.140625" style="1" customWidth="1"/>
    <col min="8973" max="8973" width="11.42578125" style="1"/>
    <col min="8974" max="8974" width="17.85546875" style="1" bestFit="1" customWidth="1"/>
    <col min="8975" max="8975" width="20.28515625" style="1" bestFit="1" customWidth="1"/>
    <col min="8976" max="8980" width="11.42578125" style="1"/>
    <col min="8981" max="8981" width="30.140625" style="1" bestFit="1" customWidth="1"/>
    <col min="8982" max="8982" width="19.42578125" style="1" bestFit="1" customWidth="1"/>
    <col min="8983" max="8983" width="14.42578125" style="1" bestFit="1" customWidth="1"/>
    <col min="8984" max="8984" width="19.42578125" style="1" bestFit="1" customWidth="1"/>
    <col min="8985" max="8985" width="14.42578125" style="1" bestFit="1" customWidth="1"/>
    <col min="8986" max="8986" width="20" style="1" customWidth="1"/>
    <col min="8987" max="8987" width="13.140625" style="1" bestFit="1" customWidth="1"/>
    <col min="8988" max="8988" width="7.140625" style="1" bestFit="1" customWidth="1"/>
    <col min="8989" max="8989" width="9.140625" style="1" bestFit="1" customWidth="1"/>
    <col min="8990" max="9217" width="11.42578125" style="1"/>
    <col min="9218" max="9218" width="10.42578125" style="1" customWidth="1"/>
    <col min="9219" max="9219" width="79.28515625" style="1" customWidth="1"/>
    <col min="9220" max="9220" width="13.42578125" style="1" bestFit="1" customWidth="1"/>
    <col min="9221" max="9221" width="17.42578125" style="1" customWidth="1"/>
    <col min="9222" max="9222" width="19.42578125" style="1" bestFit="1" customWidth="1"/>
    <col min="9223" max="9223" width="13.42578125" style="1" bestFit="1" customWidth="1"/>
    <col min="9224" max="9224" width="10" style="1" bestFit="1" customWidth="1"/>
    <col min="9225" max="9225" width="16" style="1" customWidth="1"/>
    <col min="9226" max="9226" width="12.28515625" style="1" customWidth="1"/>
    <col min="9227" max="9227" width="10.28515625" style="1" customWidth="1"/>
    <col min="9228" max="9228" width="11.140625" style="1" customWidth="1"/>
    <col min="9229" max="9229" width="11.42578125" style="1"/>
    <col min="9230" max="9230" width="17.85546875" style="1" bestFit="1" customWidth="1"/>
    <col min="9231" max="9231" width="20.28515625" style="1" bestFit="1" customWidth="1"/>
    <col min="9232" max="9236" width="11.42578125" style="1"/>
    <col min="9237" max="9237" width="30.140625" style="1" bestFit="1" customWidth="1"/>
    <col min="9238" max="9238" width="19.42578125" style="1" bestFit="1" customWidth="1"/>
    <col min="9239" max="9239" width="14.42578125" style="1" bestFit="1" customWidth="1"/>
    <col min="9240" max="9240" width="19.42578125" style="1" bestFit="1" customWidth="1"/>
    <col min="9241" max="9241" width="14.42578125" style="1" bestFit="1" customWidth="1"/>
    <col min="9242" max="9242" width="20" style="1" customWidth="1"/>
    <col min="9243" max="9243" width="13.140625" style="1" bestFit="1" customWidth="1"/>
    <col min="9244" max="9244" width="7.140625" style="1" bestFit="1" customWidth="1"/>
    <col min="9245" max="9245" width="9.140625" style="1" bestFit="1" customWidth="1"/>
    <col min="9246" max="9473" width="11.42578125" style="1"/>
    <col min="9474" max="9474" width="10.42578125" style="1" customWidth="1"/>
    <col min="9475" max="9475" width="79.28515625" style="1" customWidth="1"/>
    <col min="9476" max="9476" width="13.42578125" style="1" bestFit="1" customWidth="1"/>
    <col min="9477" max="9477" width="17.42578125" style="1" customWidth="1"/>
    <col min="9478" max="9478" width="19.42578125" style="1" bestFit="1" customWidth="1"/>
    <col min="9479" max="9479" width="13.42578125" style="1" bestFit="1" customWidth="1"/>
    <col min="9480" max="9480" width="10" style="1" bestFit="1" customWidth="1"/>
    <col min="9481" max="9481" width="16" style="1" customWidth="1"/>
    <col min="9482" max="9482" width="12.28515625" style="1" customWidth="1"/>
    <col min="9483" max="9483" width="10.28515625" style="1" customWidth="1"/>
    <col min="9484" max="9484" width="11.140625" style="1" customWidth="1"/>
    <col min="9485" max="9485" width="11.42578125" style="1"/>
    <col min="9486" max="9486" width="17.85546875" style="1" bestFit="1" customWidth="1"/>
    <col min="9487" max="9487" width="20.28515625" style="1" bestFit="1" customWidth="1"/>
    <col min="9488" max="9492" width="11.42578125" style="1"/>
    <col min="9493" max="9493" width="30.140625" style="1" bestFit="1" customWidth="1"/>
    <col min="9494" max="9494" width="19.42578125" style="1" bestFit="1" customWidth="1"/>
    <col min="9495" max="9495" width="14.42578125" style="1" bestFit="1" customWidth="1"/>
    <col min="9496" max="9496" width="19.42578125" style="1" bestFit="1" customWidth="1"/>
    <col min="9497" max="9497" width="14.42578125" style="1" bestFit="1" customWidth="1"/>
    <col min="9498" max="9498" width="20" style="1" customWidth="1"/>
    <col min="9499" max="9499" width="13.140625" style="1" bestFit="1" customWidth="1"/>
    <col min="9500" max="9500" width="7.140625" style="1" bestFit="1" customWidth="1"/>
    <col min="9501" max="9501" width="9.140625" style="1" bestFit="1" customWidth="1"/>
    <col min="9502" max="9729" width="11.42578125" style="1"/>
    <col min="9730" max="9730" width="10.42578125" style="1" customWidth="1"/>
    <col min="9731" max="9731" width="79.28515625" style="1" customWidth="1"/>
    <col min="9732" max="9732" width="13.42578125" style="1" bestFit="1" customWidth="1"/>
    <col min="9733" max="9733" width="17.42578125" style="1" customWidth="1"/>
    <col min="9734" max="9734" width="19.42578125" style="1" bestFit="1" customWidth="1"/>
    <col min="9735" max="9735" width="13.42578125" style="1" bestFit="1" customWidth="1"/>
    <col min="9736" max="9736" width="10" style="1" bestFit="1" customWidth="1"/>
    <col min="9737" max="9737" width="16" style="1" customWidth="1"/>
    <col min="9738" max="9738" width="12.28515625" style="1" customWidth="1"/>
    <col min="9739" max="9739" width="10.28515625" style="1" customWidth="1"/>
    <col min="9740" max="9740" width="11.140625" style="1" customWidth="1"/>
    <col min="9741" max="9741" width="11.42578125" style="1"/>
    <col min="9742" max="9742" width="17.85546875" style="1" bestFit="1" customWidth="1"/>
    <col min="9743" max="9743" width="20.28515625" style="1" bestFit="1" customWidth="1"/>
    <col min="9744" max="9748" width="11.42578125" style="1"/>
    <col min="9749" max="9749" width="30.140625" style="1" bestFit="1" customWidth="1"/>
    <col min="9750" max="9750" width="19.42578125" style="1" bestFit="1" customWidth="1"/>
    <col min="9751" max="9751" width="14.42578125" style="1" bestFit="1" customWidth="1"/>
    <col min="9752" max="9752" width="19.42578125" style="1" bestFit="1" customWidth="1"/>
    <col min="9753" max="9753" width="14.42578125" style="1" bestFit="1" customWidth="1"/>
    <col min="9754" max="9754" width="20" style="1" customWidth="1"/>
    <col min="9755" max="9755" width="13.140625" style="1" bestFit="1" customWidth="1"/>
    <col min="9756" max="9756" width="7.140625" style="1" bestFit="1" customWidth="1"/>
    <col min="9757" max="9757" width="9.140625" style="1" bestFit="1" customWidth="1"/>
    <col min="9758" max="9985" width="11.42578125" style="1"/>
    <col min="9986" max="9986" width="10.42578125" style="1" customWidth="1"/>
    <col min="9987" max="9987" width="79.28515625" style="1" customWidth="1"/>
    <col min="9988" max="9988" width="13.42578125" style="1" bestFit="1" customWidth="1"/>
    <col min="9989" max="9989" width="17.42578125" style="1" customWidth="1"/>
    <col min="9990" max="9990" width="19.42578125" style="1" bestFit="1" customWidth="1"/>
    <col min="9991" max="9991" width="13.42578125" style="1" bestFit="1" customWidth="1"/>
    <col min="9992" max="9992" width="10" style="1" bestFit="1" customWidth="1"/>
    <col min="9993" max="9993" width="16" style="1" customWidth="1"/>
    <col min="9994" max="9994" width="12.28515625" style="1" customWidth="1"/>
    <col min="9995" max="9995" width="10.28515625" style="1" customWidth="1"/>
    <col min="9996" max="9996" width="11.140625" style="1" customWidth="1"/>
    <col min="9997" max="9997" width="11.42578125" style="1"/>
    <col min="9998" max="9998" width="17.85546875" style="1" bestFit="1" customWidth="1"/>
    <col min="9999" max="9999" width="20.28515625" style="1" bestFit="1" customWidth="1"/>
    <col min="10000" max="10004" width="11.42578125" style="1"/>
    <col min="10005" max="10005" width="30.140625" style="1" bestFit="1" customWidth="1"/>
    <col min="10006" max="10006" width="19.42578125" style="1" bestFit="1" customWidth="1"/>
    <col min="10007" max="10007" width="14.42578125" style="1" bestFit="1" customWidth="1"/>
    <col min="10008" max="10008" width="19.42578125" style="1" bestFit="1" customWidth="1"/>
    <col min="10009" max="10009" width="14.42578125" style="1" bestFit="1" customWidth="1"/>
    <col min="10010" max="10010" width="20" style="1" customWidth="1"/>
    <col min="10011" max="10011" width="13.140625" style="1" bestFit="1" customWidth="1"/>
    <col min="10012" max="10012" width="7.140625" style="1" bestFit="1" customWidth="1"/>
    <col min="10013" max="10013" width="9.140625" style="1" bestFit="1" customWidth="1"/>
    <col min="10014" max="10241" width="11.42578125" style="1"/>
    <col min="10242" max="10242" width="10.42578125" style="1" customWidth="1"/>
    <col min="10243" max="10243" width="79.28515625" style="1" customWidth="1"/>
    <col min="10244" max="10244" width="13.42578125" style="1" bestFit="1" customWidth="1"/>
    <col min="10245" max="10245" width="17.42578125" style="1" customWidth="1"/>
    <col min="10246" max="10246" width="19.42578125" style="1" bestFit="1" customWidth="1"/>
    <col min="10247" max="10247" width="13.42578125" style="1" bestFit="1" customWidth="1"/>
    <col min="10248" max="10248" width="10" style="1" bestFit="1" customWidth="1"/>
    <col min="10249" max="10249" width="16" style="1" customWidth="1"/>
    <col min="10250" max="10250" width="12.28515625" style="1" customWidth="1"/>
    <col min="10251" max="10251" width="10.28515625" style="1" customWidth="1"/>
    <col min="10252" max="10252" width="11.140625" style="1" customWidth="1"/>
    <col min="10253" max="10253" width="11.42578125" style="1"/>
    <col min="10254" max="10254" width="17.85546875" style="1" bestFit="1" customWidth="1"/>
    <col min="10255" max="10255" width="20.28515625" style="1" bestFit="1" customWidth="1"/>
    <col min="10256" max="10260" width="11.42578125" style="1"/>
    <col min="10261" max="10261" width="30.140625" style="1" bestFit="1" customWidth="1"/>
    <col min="10262" max="10262" width="19.42578125" style="1" bestFit="1" customWidth="1"/>
    <col min="10263" max="10263" width="14.42578125" style="1" bestFit="1" customWidth="1"/>
    <col min="10264" max="10264" width="19.42578125" style="1" bestFit="1" customWidth="1"/>
    <col min="10265" max="10265" width="14.42578125" style="1" bestFit="1" customWidth="1"/>
    <col min="10266" max="10266" width="20" style="1" customWidth="1"/>
    <col min="10267" max="10267" width="13.140625" style="1" bestFit="1" customWidth="1"/>
    <col min="10268" max="10268" width="7.140625" style="1" bestFit="1" customWidth="1"/>
    <col min="10269" max="10269" width="9.140625" style="1" bestFit="1" customWidth="1"/>
    <col min="10270" max="10497" width="11.42578125" style="1"/>
    <col min="10498" max="10498" width="10.42578125" style="1" customWidth="1"/>
    <col min="10499" max="10499" width="79.28515625" style="1" customWidth="1"/>
    <col min="10500" max="10500" width="13.42578125" style="1" bestFit="1" customWidth="1"/>
    <col min="10501" max="10501" width="17.42578125" style="1" customWidth="1"/>
    <col min="10502" max="10502" width="19.42578125" style="1" bestFit="1" customWidth="1"/>
    <col min="10503" max="10503" width="13.42578125" style="1" bestFit="1" customWidth="1"/>
    <col min="10504" max="10504" width="10" style="1" bestFit="1" customWidth="1"/>
    <col min="10505" max="10505" width="16" style="1" customWidth="1"/>
    <col min="10506" max="10506" width="12.28515625" style="1" customWidth="1"/>
    <col min="10507" max="10507" width="10.28515625" style="1" customWidth="1"/>
    <col min="10508" max="10508" width="11.140625" style="1" customWidth="1"/>
    <col min="10509" max="10509" width="11.42578125" style="1"/>
    <col min="10510" max="10510" width="17.85546875" style="1" bestFit="1" customWidth="1"/>
    <col min="10511" max="10511" width="20.28515625" style="1" bestFit="1" customWidth="1"/>
    <col min="10512" max="10516" width="11.42578125" style="1"/>
    <col min="10517" max="10517" width="30.140625" style="1" bestFit="1" customWidth="1"/>
    <col min="10518" max="10518" width="19.42578125" style="1" bestFit="1" customWidth="1"/>
    <col min="10519" max="10519" width="14.42578125" style="1" bestFit="1" customWidth="1"/>
    <col min="10520" max="10520" width="19.42578125" style="1" bestFit="1" customWidth="1"/>
    <col min="10521" max="10521" width="14.42578125" style="1" bestFit="1" customWidth="1"/>
    <col min="10522" max="10522" width="20" style="1" customWidth="1"/>
    <col min="10523" max="10523" width="13.140625" style="1" bestFit="1" customWidth="1"/>
    <col min="10524" max="10524" width="7.140625" style="1" bestFit="1" customWidth="1"/>
    <col min="10525" max="10525" width="9.140625" style="1" bestFit="1" customWidth="1"/>
    <col min="10526" max="10753" width="11.42578125" style="1"/>
    <col min="10754" max="10754" width="10.42578125" style="1" customWidth="1"/>
    <col min="10755" max="10755" width="79.28515625" style="1" customWidth="1"/>
    <col min="10756" max="10756" width="13.42578125" style="1" bestFit="1" customWidth="1"/>
    <col min="10757" max="10757" width="17.42578125" style="1" customWidth="1"/>
    <col min="10758" max="10758" width="19.42578125" style="1" bestFit="1" customWidth="1"/>
    <col min="10759" max="10759" width="13.42578125" style="1" bestFit="1" customWidth="1"/>
    <col min="10760" max="10760" width="10" style="1" bestFit="1" customWidth="1"/>
    <col min="10761" max="10761" width="16" style="1" customWidth="1"/>
    <col min="10762" max="10762" width="12.28515625" style="1" customWidth="1"/>
    <col min="10763" max="10763" width="10.28515625" style="1" customWidth="1"/>
    <col min="10764" max="10764" width="11.140625" style="1" customWidth="1"/>
    <col min="10765" max="10765" width="11.42578125" style="1"/>
    <col min="10766" max="10766" width="17.85546875" style="1" bestFit="1" customWidth="1"/>
    <col min="10767" max="10767" width="20.28515625" style="1" bestFit="1" customWidth="1"/>
    <col min="10768" max="10772" width="11.42578125" style="1"/>
    <col min="10773" max="10773" width="30.140625" style="1" bestFit="1" customWidth="1"/>
    <col min="10774" max="10774" width="19.42578125" style="1" bestFit="1" customWidth="1"/>
    <col min="10775" max="10775" width="14.42578125" style="1" bestFit="1" customWidth="1"/>
    <col min="10776" max="10776" width="19.42578125" style="1" bestFit="1" customWidth="1"/>
    <col min="10777" max="10777" width="14.42578125" style="1" bestFit="1" customWidth="1"/>
    <col min="10778" max="10778" width="20" style="1" customWidth="1"/>
    <col min="10779" max="10779" width="13.140625" style="1" bestFit="1" customWidth="1"/>
    <col min="10780" max="10780" width="7.140625" style="1" bestFit="1" customWidth="1"/>
    <col min="10781" max="10781" width="9.140625" style="1" bestFit="1" customWidth="1"/>
    <col min="10782" max="11009" width="11.42578125" style="1"/>
    <col min="11010" max="11010" width="10.42578125" style="1" customWidth="1"/>
    <col min="11011" max="11011" width="79.28515625" style="1" customWidth="1"/>
    <col min="11012" max="11012" width="13.42578125" style="1" bestFit="1" customWidth="1"/>
    <col min="11013" max="11013" width="17.42578125" style="1" customWidth="1"/>
    <col min="11014" max="11014" width="19.42578125" style="1" bestFit="1" customWidth="1"/>
    <col min="11015" max="11015" width="13.42578125" style="1" bestFit="1" customWidth="1"/>
    <col min="11016" max="11016" width="10" style="1" bestFit="1" customWidth="1"/>
    <col min="11017" max="11017" width="16" style="1" customWidth="1"/>
    <col min="11018" max="11018" width="12.28515625" style="1" customWidth="1"/>
    <col min="11019" max="11019" width="10.28515625" style="1" customWidth="1"/>
    <col min="11020" max="11020" width="11.140625" style="1" customWidth="1"/>
    <col min="11021" max="11021" width="11.42578125" style="1"/>
    <col min="11022" max="11022" width="17.85546875" style="1" bestFit="1" customWidth="1"/>
    <col min="11023" max="11023" width="20.28515625" style="1" bestFit="1" customWidth="1"/>
    <col min="11024" max="11028" width="11.42578125" style="1"/>
    <col min="11029" max="11029" width="30.140625" style="1" bestFit="1" customWidth="1"/>
    <col min="11030" max="11030" width="19.42578125" style="1" bestFit="1" customWidth="1"/>
    <col min="11031" max="11031" width="14.42578125" style="1" bestFit="1" customWidth="1"/>
    <col min="11032" max="11032" width="19.42578125" style="1" bestFit="1" customWidth="1"/>
    <col min="11033" max="11033" width="14.42578125" style="1" bestFit="1" customWidth="1"/>
    <col min="11034" max="11034" width="20" style="1" customWidth="1"/>
    <col min="11035" max="11035" width="13.140625" style="1" bestFit="1" customWidth="1"/>
    <col min="11036" max="11036" width="7.140625" style="1" bestFit="1" customWidth="1"/>
    <col min="11037" max="11037" width="9.140625" style="1" bestFit="1" customWidth="1"/>
    <col min="11038" max="11265" width="11.42578125" style="1"/>
    <col min="11266" max="11266" width="10.42578125" style="1" customWidth="1"/>
    <col min="11267" max="11267" width="79.28515625" style="1" customWidth="1"/>
    <col min="11268" max="11268" width="13.42578125" style="1" bestFit="1" customWidth="1"/>
    <col min="11269" max="11269" width="17.42578125" style="1" customWidth="1"/>
    <col min="11270" max="11270" width="19.42578125" style="1" bestFit="1" customWidth="1"/>
    <col min="11271" max="11271" width="13.42578125" style="1" bestFit="1" customWidth="1"/>
    <col min="11272" max="11272" width="10" style="1" bestFit="1" customWidth="1"/>
    <col min="11273" max="11273" width="16" style="1" customWidth="1"/>
    <col min="11274" max="11274" width="12.28515625" style="1" customWidth="1"/>
    <col min="11275" max="11275" width="10.28515625" style="1" customWidth="1"/>
    <col min="11276" max="11276" width="11.140625" style="1" customWidth="1"/>
    <col min="11277" max="11277" width="11.42578125" style="1"/>
    <col min="11278" max="11278" width="17.85546875" style="1" bestFit="1" customWidth="1"/>
    <col min="11279" max="11279" width="20.28515625" style="1" bestFit="1" customWidth="1"/>
    <col min="11280" max="11284" width="11.42578125" style="1"/>
    <col min="11285" max="11285" width="30.140625" style="1" bestFit="1" customWidth="1"/>
    <col min="11286" max="11286" width="19.42578125" style="1" bestFit="1" customWidth="1"/>
    <col min="11287" max="11287" width="14.42578125" style="1" bestFit="1" customWidth="1"/>
    <col min="11288" max="11288" width="19.42578125" style="1" bestFit="1" customWidth="1"/>
    <col min="11289" max="11289" width="14.42578125" style="1" bestFit="1" customWidth="1"/>
    <col min="11290" max="11290" width="20" style="1" customWidth="1"/>
    <col min="11291" max="11291" width="13.140625" style="1" bestFit="1" customWidth="1"/>
    <col min="11292" max="11292" width="7.140625" style="1" bestFit="1" customWidth="1"/>
    <col min="11293" max="11293" width="9.140625" style="1" bestFit="1" customWidth="1"/>
    <col min="11294" max="11521" width="11.42578125" style="1"/>
    <col min="11522" max="11522" width="10.42578125" style="1" customWidth="1"/>
    <col min="11523" max="11523" width="79.28515625" style="1" customWidth="1"/>
    <col min="11524" max="11524" width="13.42578125" style="1" bestFit="1" customWidth="1"/>
    <col min="11525" max="11525" width="17.42578125" style="1" customWidth="1"/>
    <col min="11526" max="11526" width="19.42578125" style="1" bestFit="1" customWidth="1"/>
    <col min="11527" max="11527" width="13.42578125" style="1" bestFit="1" customWidth="1"/>
    <col min="11528" max="11528" width="10" style="1" bestFit="1" customWidth="1"/>
    <col min="11529" max="11529" width="16" style="1" customWidth="1"/>
    <col min="11530" max="11530" width="12.28515625" style="1" customWidth="1"/>
    <col min="11531" max="11531" width="10.28515625" style="1" customWidth="1"/>
    <col min="11532" max="11532" width="11.140625" style="1" customWidth="1"/>
    <col min="11533" max="11533" width="11.42578125" style="1"/>
    <col min="11534" max="11534" width="17.85546875" style="1" bestFit="1" customWidth="1"/>
    <col min="11535" max="11535" width="20.28515625" style="1" bestFit="1" customWidth="1"/>
    <col min="11536" max="11540" width="11.42578125" style="1"/>
    <col min="11541" max="11541" width="30.140625" style="1" bestFit="1" customWidth="1"/>
    <col min="11542" max="11542" width="19.42578125" style="1" bestFit="1" customWidth="1"/>
    <col min="11543" max="11543" width="14.42578125" style="1" bestFit="1" customWidth="1"/>
    <col min="11544" max="11544" width="19.42578125" style="1" bestFit="1" customWidth="1"/>
    <col min="11545" max="11545" width="14.42578125" style="1" bestFit="1" customWidth="1"/>
    <col min="11546" max="11546" width="20" style="1" customWidth="1"/>
    <col min="11547" max="11547" width="13.140625" style="1" bestFit="1" customWidth="1"/>
    <col min="11548" max="11548" width="7.140625" style="1" bestFit="1" customWidth="1"/>
    <col min="11549" max="11549" width="9.140625" style="1" bestFit="1" customWidth="1"/>
    <col min="11550" max="11777" width="11.42578125" style="1"/>
    <col min="11778" max="11778" width="10.42578125" style="1" customWidth="1"/>
    <col min="11779" max="11779" width="79.28515625" style="1" customWidth="1"/>
    <col min="11780" max="11780" width="13.42578125" style="1" bestFit="1" customWidth="1"/>
    <col min="11781" max="11781" width="17.42578125" style="1" customWidth="1"/>
    <col min="11782" max="11782" width="19.42578125" style="1" bestFit="1" customWidth="1"/>
    <col min="11783" max="11783" width="13.42578125" style="1" bestFit="1" customWidth="1"/>
    <col min="11784" max="11784" width="10" style="1" bestFit="1" customWidth="1"/>
    <col min="11785" max="11785" width="16" style="1" customWidth="1"/>
    <col min="11786" max="11786" width="12.28515625" style="1" customWidth="1"/>
    <col min="11787" max="11787" width="10.28515625" style="1" customWidth="1"/>
    <col min="11788" max="11788" width="11.140625" style="1" customWidth="1"/>
    <col min="11789" max="11789" width="11.42578125" style="1"/>
    <col min="11790" max="11790" width="17.85546875" style="1" bestFit="1" customWidth="1"/>
    <col min="11791" max="11791" width="20.28515625" style="1" bestFit="1" customWidth="1"/>
    <col min="11792" max="11796" width="11.42578125" style="1"/>
    <col min="11797" max="11797" width="30.140625" style="1" bestFit="1" customWidth="1"/>
    <col min="11798" max="11798" width="19.42578125" style="1" bestFit="1" customWidth="1"/>
    <col min="11799" max="11799" width="14.42578125" style="1" bestFit="1" customWidth="1"/>
    <col min="11800" max="11800" width="19.42578125" style="1" bestFit="1" customWidth="1"/>
    <col min="11801" max="11801" width="14.42578125" style="1" bestFit="1" customWidth="1"/>
    <col min="11802" max="11802" width="20" style="1" customWidth="1"/>
    <col min="11803" max="11803" width="13.140625" style="1" bestFit="1" customWidth="1"/>
    <col min="11804" max="11804" width="7.140625" style="1" bestFit="1" customWidth="1"/>
    <col min="11805" max="11805" width="9.140625" style="1" bestFit="1" customWidth="1"/>
    <col min="11806" max="12033" width="11.42578125" style="1"/>
    <col min="12034" max="12034" width="10.42578125" style="1" customWidth="1"/>
    <col min="12035" max="12035" width="79.28515625" style="1" customWidth="1"/>
    <col min="12036" max="12036" width="13.42578125" style="1" bestFit="1" customWidth="1"/>
    <col min="12037" max="12037" width="17.42578125" style="1" customWidth="1"/>
    <col min="12038" max="12038" width="19.42578125" style="1" bestFit="1" customWidth="1"/>
    <col min="12039" max="12039" width="13.42578125" style="1" bestFit="1" customWidth="1"/>
    <col min="12040" max="12040" width="10" style="1" bestFit="1" customWidth="1"/>
    <col min="12041" max="12041" width="16" style="1" customWidth="1"/>
    <col min="12042" max="12042" width="12.28515625" style="1" customWidth="1"/>
    <col min="12043" max="12043" width="10.28515625" style="1" customWidth="1"/>
    <col min="12044" max="12044" width="11.140625" style="1" customWidth="1"/>
    <col min="12045" max="12045" width="11.42578125" style="1"/>
    <col min="12046" max="12046" width="17.85546875" style="1" bestFit="1" customWidth="1"/>
    <col min="12047" max="12047" width="20.28515625" style="1" bestFit="1" customWidth="1"/>
    <col min="12048" max="12052" width="11.42578125" style="1"/>
    <col min="12053" max="12053" width="30.140625" style="1" bestFit="1" customWidth="1"/>
    <col min="12054" max="12054" width="19.42578125" style="1" bestFit="1" customWidth="1"/>
    <col min="12055" max="12055" width="14.42578125" style="1" bestFit="1" customWidth="1"/>
    <col min="12056" max="12056" width="19.42578125" style="1" bestFit="1" customWidth="1"/>
    <col min="12057" max="12057" width="14.42578125" style="1" bestFit="1" customWidth="1"/>
    <col min="12058" max="12058" width="20" style="1" customWidth="1"/>
    <col min="12059" max="12059" width="13.140625" style="1" bestFit="1" customWidth="1"/>
    <col min="12060" max="12060" width="7.140625" style="1" bestFit="1" customWidth="1"/>
    <col min="12061" max="12061" width="9.140625" style="1" bestFit="1" customWidth="1"/>
    <col min="12062" max="12289" width="11.42578125" style="1"/>
    <col min="12290" max="12290" width="10.42578125" style="1" customWidth="1"/>
    <col min="12291" max="12291" width="79.28515625" style="1" customWidth="1"/>
    <col min="12292" max="12292" width="13.42578125" style="1" bestFit="1" customWidth="1"/>
    <col min="12293" max="12293" width="17.42578125" style="1" customWidth="1"/>
    <col min="12294" max="12294" width="19.42578125" style="1" bestFit="1" customWidth="1"/>
    <col min="12295" max="12295" width="13.42578125" style="1" bestFit="1" customWidth="1"/>
    <col min="12296" max="12296" width="10" style="1" bestFit="1" customWidth="1"/>
    <col min="12297" max="12297" width="16" style="1" customWidth="1"/>
    <col min="12298" max="12298" width="12.28515625" style="1" customWidth="1"/>
    <col min="12299" max="12299" width="10.28515625" style="1" customWidth="1"/>
    <col min="12300" max="12300" width="11.140625" style="1" customWidth="1"/>
    <col min="12301" max="12301" width="11.42578125" style="1"/>
    <col min="12302" max="12302" width="17.85546875" style="1" bestFit="1" customWidth="1"/>
    <col min="12303" max="12303" width="20.28515625" style="1" bestFit="1" customWidth="1"/>
    <col min="12304" max="12308" width="11.42578125" style="1"/>
    <col min="12309" max="12309" width="30.140625" style="1" bestFit="1" customWidth="1"/>
    <col min="12310" max="12310" width="19.42578125" style="1" bestFit="1" customWidth="1"/>
    <col min="12311" max="12311" width="14.42578125" style="1" bestFit="1" customWidth="1"/>
    <col min="12312" max="12312" width="19.42578125" style="1" bestFit="1" customWidth="1"/>
    <col min="12313" max="12313" width="14.42578125" style="1" bestFit="1" customWidth="1"/>
    <col min="12314" max="12314" width="20" style="1" customWidth="1"/>
    <col min="12315" max="12315" width="13.140625" style="1" bestFit="1" customWidth="1"/>
    <col min="12316" max="12316" width="7.140625" style="1" bestFit="1" customWidth="1"/>
    <col min="12317" max="12317" width="9.140625" style="1" bestFit="1" customWidth="1"/>
    <col min="12318" max="12545" width="11.42578125" style="1"/>
    <col min="12546" max="12546" width="10.42578125" style="1" customWidth="1"/>
    <col min="12547" max="12547" width="79.28515625" style="1" customWidth="1"/>
    <col min="12548" max="12548" width="13.42578125" style="1" bestFit="1" customWidth="1"/>
    <col min="12549" max="12549" width="17.42578125" style="1" customWidth="1"/>
    <col min="12550" max="12550" width="19.42578125" style="1" bestFit="1" customWidth="1"/>
    <col min="12551" max="12551" width="13.42578125" style="1" bestFit="1" customWidth="1"/>
    <col min="12552" max="12552" width="10" style="1" bestFit="1" customWidth="1"/>
    <col min="12553" max="12553" width="16" style="1" customWidth="1"/>
    <col min="12554" max="12554" width="12.28515625" style="1" customWidth="1"/>
    <col min="12555" max="12555" width="10.28515625" style="1" customWidth="1"/>
    <col min="12556" max="12556" width="11.140625" style="1" customWidth="1"/>
    <col min="12557" max="12557" width="11.42578125" style="1"/>
    <col min="12558" max="12558" width="17.85546875" style="1" bestFit="1" customWidth="1"/>
    <col min="12559" max="12559" width="20.28515625" style="1" bestFit="1" customWidth="1"/>
    <col min="12560" max="12564" width="11.42578125" style="1"/>
    <col min="12565" max="12565" width="30.140625" style="1" bestFit="1" customWidth="1"/>
    <col min="12566" max="12566" width="19.42578125" style="1" bestFit="1" customWidth="1"/>
    <col min="12567" max="12567" width="14.42578125" style="1" bestFit="1" customWidth="1"/>
    <col min="12568" max="12568" width="19.42578125" style="1" bestFit="1" customWidth="1"/>
    <col min="12569" max="12569" width="14.42578125" style="1" bestFit="1" customWidth="1"/>
    <col min="12570" max="12570" width="20" style="1" customWidth="1"/>
    <col min="12571" max="12571" width="13.140625" style="1" bestFit="1" customWidth="1"/>
    <col min="12572" max="12572" width="7.140625" style="1" bestFit="1" customWidth="1"/>
    <col min="12573" max="12573" width="9.140625" style="1" bestFit="1" customWidth="1"/>
    <col min="12574" max="12801" width="11.42578125" style="1"/>
    <col min="12802" max="12802" width="10.42578125" style="1" customWidth="1"/>
    <col min="12803" max="12803" width="79.28515625" style="1" customWidth="1"/>
    <col min="12804" max="12804" width="13.42578125" style="1" bestFit="1" customWidth="1"/>
    <col min="12805" max="12805" width="17.42578125" style="1" customWidth="1"/>
    <col min="12806" max="12806" width="19.42578125" style="1" bestFit="1" customWidth="1"/>
    <col min="12807" max="12807" width="13.42578125" style="1" bestFit="1" customWidth="1"/>
    <col min="12808" max="12808" width="10" style="1" bestFit="1" customWidth="1"/>
    <col min="12809" max="12809" width="16" style="1" customWidth="1"/>
    <col min="12810" max="12810" width="12.28515625" style="1" customWidth="1"/>
    <col min="12811" max="12811" width="10.28515625" style="1" customWidth="1"/>
    <col min="12812" max="12812" width="11.140625" style="1" customWidth="1"/>
    <col min="12813" max="12813" width="11.42578125" style="1"/>
    <col min="12814" max="12814" width="17.85546875" style="1" bestFit="1" customWidth="1"/>
    <col min="12815" max="12815" width="20.28515625" style="1" bestFit="1" customWidth="1"/>
    <col min="12816" max="12820" width="11.42578125" style="1"/>
    <col min="12821" max="12821" width="30.140625" style="1" bestFit="1" customWidth="1"/>
    <col min="12822" max="12822" width="19.42578125" style="1" bestFit="1" customWidth="1"/>
    <col min="12823" max="12823" width="14.42578125" style="1" bestFit="1" customWidth="1"/>
    <col min="12824" max="12824" width="19.42578125" style="1" bestFit="1" customWidth="1"/>
    <col min="12825" max="12825" width="14.42578125" style="1" bestFit="1" customWidth="1"/>
    <col min="12826" max="12826" width="20" style="1" customWidth="1"/>
    <col min="12827" max="12827" width="13.140625" style="1" bestFit="1" customWidth="1"/>
    <col min="12828" max="12828" width="7.140625" style="1" bestFit="1" customWidth="1"/>
    <col min="12829" max="12829" width="9.140625" style="1" bestFit="1" customWidth="1"/>
    <col min="12830" max="13057" width="11.42578125" style="1"/>
    <col min="13058" max="13058" width="10.42578125" style="1" customWidth="1"/>
    <col min="13059" max="13059" width="79.28515625" style="1" customWidth="1"/>
    <col min="13060" max="13060" width="13.42578125" style="1" bestFit="1" customWidth="1"/>
    <col min="13061" max="13061" width="17.42578125" style="1" customWidth="1"/>
    <col min="13062" max="13062" width="19.42578125" style="1" bestFit="1" customWidth="1"/>
    <col min="13063" max="13063" width="13.42578125" style="1" bestFit="1" customWidth="1"/>
    <col min="13064" max="13064" width="10" style="1" bestFit="1" customWidth="1"/>
    <col min="13065" max="13065" width="16" style="1" customWidth="1"/>
    <col min="13066" max="13066" width="12.28515625" style="1" customWidth="1"/>
    <col min="13067" max="13067" width="10.28515625" style="1" customWidth="1"/>
    <col min="13068" max="13068" width="11.140625" style="1" customWidth="1"/>
    <col min="13069" max="13069" width="11.42578125" style="1"/>
    <col min="13070" max="13070" width="17.85546875" style="1" bestFit="1" customWidth="1"/>
    <col min="13071" max="13071" width="20.28515625" style="1" bestFit="1" customWidth="1"/>
    <col min="13072" max="13076" width="11.42578125" style="1"/>
    <col min="13077" max="13077" width="30.140625" style="1" bestFit="1" customWidth="1"/>
    <col min="13078" max="13078" width="19.42578125" style="1" bestFit="1" customWidth="1"/>
    <col min="13079" max="13079" width="14.42578125" style="1" bestFit="1" customWidth="1"/>
    <col min="13080" max="13080" width="19.42578125" style="1" bestFit="1" customWidth="1"/>
    <col min="13081" max="13081" width="14.42578125" style="1" bestFit="1" customWidth="1"/>
    <col min="13082" max="13082" width="20" style="1" customWidth="1"/>
    <col min="13083" max="13083" width="13.140625" style="1" bestFit="1" customWidth="1"/>
    <col min="13084" max="13084" width="7.140625" style="1" bestFit="1" customWidth="1"/>
    <col min="13085" max="13085" width="9.140625" style="1" bestFit="1" customWidth="1"/>
    <col min="13086" max="13313" width="11.42578125" style="1"/>
    <col min="13314" max="13314" width="10.42578125" style="1" customWidth="1"/>
    <col min="13315" max="13315" width="79.28515625" style="1" customWidth="1"/>
    <col min="13316" max="13316" width="13.42578125" style="1" bestFit="1" customWidth="1"/>
    <col min="13317" max="13317" width="17.42578125" style="1" customWidth="1"/>
    <col min="13318" max="13318" width="19.42578125" style="1" bestFit="1" customWidth="1"/>
    <col min="13319" max="13319" width="13.42578125" style="1" bestFit="1" customWidth="1"/>
    <col min="13320" max="13320" width="10" style="1" bestFit="1" customWidth="1"/>
    <col min="13321" max="13321" width="16" style="1" customWidth="1"/>
    <col min="13322" max="13322" width="12.28515625" style="1" customWidth="1"/>
    <col min="13323" max="13323" width="10.28515625" style="1" customWidth="1"/>
    <col min="13324" max="13324" width="11.140625" style="1" customWidth="1"/>
    <col min="13325" max="13325" width="11.42578125" style="1"/>
    <col min="13326" max="13326" width="17.85546875" style="1" bestFit="1" customWidth="1"/>
    <col min="13327" max="13327" width="20.28515625" style="1" bestFit="1" customWidth="1"/>
    <col min="13328" max="13332" width="11.42578125" style="1"/>
    <col min="13333" max="13333" width="30.140625" style="1" bestFit="1" customWidth="1"/>
    <col min="13334" max="13334" width="19.42578125" style="1" bestFit="1" customWidth="1"/>
    <col min="13335" max="13335" width="14.42578125" style="1" bestFit="1" customWidth="1"/>
    <col min="13336" max="13336" width="19.42578125" style="1" bestFit="1" customWidth="1"/>
    <col min="13337" max="13337" width="14.42578125" style="1" bestFit="1" customWidth="1"/>
    <col min="13338" max="13338" width="20" style="1" customWidth="1"/>
    <col min="13339" max="13339" width="13.140625" style="1" bestFit="1" customWidth="1"/>
    <col min="13340" max="13340" width="7.140625" style="1" bestFit="1" customWidth="1"/>
    <col min="13341" max="13341" width="9.140625" style="1" bestFit="1" customWidth="1"/>
    <col min="13342" max="13569" width="11.42578125" style="1"/>
    <col min="13570" max="13570" width="10.42578125" style="1" customWidth="1"/>
    <col min="13571" max="13571" width="79.28515625" style="1" customWidth="1"/>
    <col min="13572" max="13572" width="13.42578125" style="1" bestFit="1" customWidth="1"/>
    <col min="13573" max="13573" width="17.42578125" style="1" customWidth="1"/>
    <col min="13574" max="13574" width="19.42578125" style="1" bestFit="1" customWidth="1"/>
    <col min="13575" max="13575" width="13.42578125" style="1" bestFit="1" customWidth="1"/>
    <col min="13576" max="13576" width="10" style="1" bestFit="1" customWidth="1"/>
    <col min="13577" max="13577" width="16" style="1" customWidth="1"/>
    <col min="13578" max="13578" width="12.28515625" style="1" customWidth="1"/>
    <col min="13579" max="13579" width="10.28515625" style="1" customWidth="1"/>
    <col min="13580" max="13580" width="11.140625" style="1" customWidth="1"/>
    <col min="13581" max="13581" width="11.42578125" style="1"/>
    <col min="13582" max="13582" width="17.85546875" style="1" bestFit="1" customWidth="1"/>
    <col min="13583" max="13583" width="20.28515625" style="1" bestFit="1" customWidth="1"/>
    <col min="13584" max="13588" width="11.42578125" style="1"/>
    <col min="13589" max="13589" width="30.140625" style="1" bestFit="1" customWidth="1"/>
    <col min="13590" max="13590" width="19.42578125" style="1" bestFit="1" customWidth="1"/>
    <col min="13591" max="13591" width="14.42578125" style="1" bestFit="1" customWidth="1"/>
    <col min="13592" max="13592" width="19.42578125" style="1" bestFit="1" customWidth="1"/>
    <col min="13593" max="13593" width="14.42578125" style="1" bestFit="1" customWidth="1"/>
    <col min="13594" max="13594" width="20" style="1" customWidth="1"/>
    <col min="13595" max="13595" width="13.140625" style="1" bestFit="1" customWidth="1"/>
    <col min="13596" max="13596" width="7.140625" style="1" bestFit="1" customWidth="1"/>
    <col min="13597" max="13597" width="9.140625" style="1" bestFit="1" customWidth="1"/>
    <col min="13598" max="13825" width="11.42578125" style="1"/>
    <col min="13826" max="13826" width="10.42578125" style="1" customWidth="1"/>
    <col min="13827" max="13827" width="79.28515625" style="1" customWidth="1"/>
    <col min="13828" max="13828" width="13.42578125" style="1" bestFit="1" customWidth="1"/>
    <col min="13829" max="13829" width="17.42578125" style="1" customWidth="1"/>
    <col min="13830" max="13830" width="19.42578125" style="1" bestFit="1" customWidth="1"/>
    <col min="13831" max="13831" width="13.42578125" style="1" bestFit="1" customWidth="1"/>
    <col min="13832" max="13832" width="10" style="1" bestFit="1" customWidth="1"/>
    <col min="13833" max="13833" width="16" style="1" customWidth="1"/>
    <col min="13834" max="13834" width="12.28515625" style="1" customWidth="1"/>
    <col min="13835" max="13835" width="10.28515625" style="1" customWidth="1"/>
    <col min="13836" max="13836" width="11.140625" style="1" customWidth="1"/>
    <col min="13837" max="13837" width="11.42578125" style="1"/>
    <col min="13838" max="13838" width="17.85546875" style="1" bestFit="1" customWidth="1"/>
    <col min="13839" max="13839" width="20.28515625" style="1" bestFit="1" customWidth="1"/>
    <col min="13840" max="13844" width="11.42578125" style="1"/>
    <col min="13845" max="13845" width="30.140625" style="1" bestFit="1" customWidth="1"/>
    <col min="13846" max="13846" width="19.42578125" style="1" bestFit="1" customWidth="1"/>
    <col min="13847" max="13847" width="14.42578125" style="1" bestFit="1" customWidth="1"/>
    <col min="13848" max="13848" width="19.42578125" style="1" bestFit="1" customWidth="1"/>
    <col min="13849" max="13849" width="14.42578125" style="1" bestFit="1" customWidth="1"/>
    <col min="13850" max="13850" width="20" style="1" customWidth="1"/>
    <col min="13851" max="13851" width="13.140625" style="1" bestFit="1" customWidth="1"/>
    <col min="13852" max="13852" width="7.140625" style="1" bestFit="1" customWidth="1"/>
    <col min="13853" max="13853" width="9.140625" style="1" bestFit="1" customWidth="1"/>
    <col min="13854" max="14081" width="11.42578125" style="1"/>
    <col min="14082" max="14082" width="10.42578125" style="1" customWidth="1"/>
    <col min="14083" max="14083" width="79.28515625" style="1" customWidth="1"/>
    <col min="14084" max="14084" width="13.42578125" style="1" bestFit="1" customWidth="1"/>
    <col min="14085" max="14085" width="17.42578125" style="1" customWidth="1"/>
    <col min="14086" max="14086" width="19.42578125" style="1" bestFit="1" customWidth="1"/>
    <col min="14087" max="14087" width="13.42578125" style="1" bestFit="1" customWidth="1"/>
    <col min="14088" max="14088" width="10" style="1" bestFit="1" customWidth="1"/>
    <col min="14089" max="14089" width="16" style="1" customWidth="1"/>
    <col min="14090" max="14090" width="12.28515625" style="1" customWidth="1"/>
    <col min="14091" max="14091" width="10.28515625" style="1" customWidth="1"/>
    <col min="14092" max="14092" width="11.140625" style="1" customWidth="1"/>
    <col min="14093" max="14093" width="11.42578125" style="1"/>
    <col min="14094" max="14094" width="17.85546875" style="1" bestFit="1" customWidth="1"/>
    <col min="14095" max="14095" width="20.28515625" style="1" bestFit="1" customWidth="1"/>
    <col min="14096" max="14100" width="11.42578125" style="1"/>
    <col min="14101" max="14101" width="30.140625" style="1" bestFit="1" customWidth="1"/>
    <col min="14102" max="14102" width="19.42578125" style="1" bestFit="1" customWidth="1"/>
    <col min="14103" max="14103" width="14.42578125" style="1" bestFit="1" customWidth="1"/>
    <col min="14104" max="14104" width="19.42578125" style="1" bestFit="1" customWidth="1"/>
    <col min="14105" max="14105" width="14.42578125" style="1" bestFit="1" customWidth="1"/>
    <col min="14106" max="14106" width="20" style="1" customWidth="1"/>
    <col min="14107" max="14107" width="13.140625" style="1" bestFit="1" customWidth="1"/>
    <col min="14108" max="14108" width="7.140625" style="1" bestFit="1" customWidth="1"/>
    <col min="14109" max="14109" width="9.140625" style="1" bestFit="1" customWidth="1"/>
    <col min="14110" max="14337" width="11.42578125" style="1"/>
    <col min="14338" max="14338" width="10.42578125" style="1" customWidth="1"/>
    <col min="14339" max="14339" width="79.28515625" style="1" customWidth="1"/>
    <col min="14340" max="14340" width="13.42578125" style="1" bestFit="1" customWidth="1"/>
    <col min="14341" max="14341" width="17.42578125" style="1" customWidth="1"/>
    <col min="14342" max="14342" width="19.42578125" style="1" bestFit="1" customWidth="1"/>
    <col min="14343" max="14343" width="13.42578125" style="1" bestFit="1" customWidth="1"/>
    <col min="14344" max="14344" width="10" style="1" bestFit="1" customWidth="1"/>
    <col min="14345" max="14345" width="16" style="1" customWidth="1"/>
    <col min="14346" max="14346" width="12.28515625" style="1" customWidth="1"/>
    <col min="14347" max="14347" width="10.28515625" style="1" customWidth="1"/>
    <col min="14348" max="14348" width="11.140625" style="1" customWidth="1"/>
    <col min="14349" max="14349" width="11.42578125" style="1"/>
    <col min="14350" max="14350" width="17.85546875" style="1" bestFit="1" customWidth="1"/>
    <col min="14351" max="14351" width="20.28515625" style="1" bestFit="1" customWidth="1"/>
    <col min="14352" max="14356" width="11.42578125" style="1"/>
    <col min="14357" max="14357" width="30.140625" style="1" bestFit="1" customWidth="1"/>
    <col min="14358" max="14358" width="19.42578125" style="1" bestFit="1" customWidth="1"/>
    <col min="14359" max="14359" width="14.42578125" style="1" bestFit="1" customWidth="1"/>
    <col min="14360" max="14360" width="19.42578125" style="1" bestFit="1" customWidth="1"/>
    <col min="14361" max="14361" width="14.42578125" style="1" bestFit="1" customWidth="1"/>
    <col min="14362" max="14362" width="20" style="1" customWidth="1"/>
    <col min="14363" max="14363" width="13.140625" style="1" bestFit="1" customWidth="1"/>
    <col min="14364" max="14364" width="7.140625" style="1" bestFit="1" customWidth="1"/>
    <col min="14365" max="14365" width="9.140625" style="1" bestFit="1" customWidth="1"/>
    <col min="14366" max="14593" width="11.42578125" style="1"/>
    <col min="14594" max="14594" width="10.42578125" style="1" customWidth="1"/>
    <col min="14595" max="14595" width="79.28515625" style="1" customWidth="1"/>
    <col min="14596" max="14596" width="13.42578125" style="1" bestFit="1" customWidth="1"/>
    <col min="14597" max="14597" width="17.42578125" style="1" customWidth="1"/>
    <col min="14598" max="14598" width="19.42578125" style="1" bestFit="1" customWidth="1"/>
    <col min="14599" max="14599" width="13.42578125" style="1" bestFit="1" customWidth="1"/>
    <col min="14600" max="14600" width="10" style="1" bestFit="1" customWidth="1"/>
    <col min="14601" max="14601" width="16" style="1" customWidth="1"/>
    <col min="14602" max="14602" width="12.28515625" style="1" customWidth="1"/>
    <col min="14603" max="14603" width="10.28515625" style="1" customWidth="1"/>
    <col min="14604" max="14604" width="11.140625" style="1" customWidth="1"/>
    <col min="14605" max="14605" width="11.42578125" style="1"/>
    <col min="14606" max="14606" width="17.85546875" style="1" bestFit="1" customWidth="1"/>
    <col min="14607" max="14607" width="20.28515625" style="1" bestFit="1" customWidth="1"/>
    <col min="14608" max="14612" width="11.42578125" style="1"/>
    <col min="14613" max="14613" width="30.140625" style="1" bestFit="1" customWidth="1"/>
    <col min="14614" max="14614" width="19.42578125" style="1" bestFit="1" customWidth="1"/>
    <col min="14615" max="14615" width="14.42578125" style="1" bestFit="1" customWidth="1"/>
    <col min="14616" max="14616" width="19.42578125" style="1" bestFit="1" customWidth="1"/>
    <col min="14617" max="14617" width="14.42578125" style="1" bestFit="1" customWidth="1"/>
    <col min="14618" max="14618" width="20" style="1" customWidth="1"/>
    <col min="14619" max="14619" width="13.140625" style="1" bestFit="1" customWidth="1"/>
    <col min="14620" max="14620" width="7.140625" style="1" bestFit="1" customWidth="1"/>
    <col min="14621" max="14621" width="9.140625" style="1" bestFit="1" customWidth="1"/>
    <col min="14622" max="14849" width="11.42578125" style="1"/>
    <col min="14850" max="14850" width="10.42578125" style="1" customWidth="1"/>
    <col min="14851" max="14851" width="79.28515625" style="1" customWidth="1"/>
    <col min="14852" max="14852" width="13.42578125" style="1" bestFit="1" customWidth="1"/>
    <col min="14853" max="14853" width="17.42578125" style="1" customWidth="1"/>
    <col min="14854" max="14854" width="19.42578125" style="1" bestFit="1" customWidth="1"/>
    <col min="14855" max="14855" width="13.42578125" style="1" bestFit="1" customWidth="1"/>
    <col min="14856" max="14856" width="10" style="1" bestFit="1" customWidth="1"/>
    <col min="14857" max="14857" width="16" style="1" customWidth="1"/>
    <col min="14858" max="14858" width="12.28515625" style="1" customWidth="1"/>
    <col min="14859" max="14859" width="10.28515625" style="1" customWidth="1"/>
    <col min="14860" max="14860" width="11.140625" style="1" customWidth="1"/>
    <col min="14861" max="14861" width="11.42578125" style="1"/>
    <col min="14862" max="14862" width="17.85546875" style="1" bestFit="1" customWidth="1"/>
    <col min="14863" max="14863" width="20.28515625" style="1" bestFit="1" customWidth="1"/>
    <col min="14864" max="14868" width="11.42578125" style="1"/>
    <col min="14869" max="14869" width="30.140625" style="1" bestFit="1" customWidth="1"/>
    <col min="14870" max="14870" width="19.42578125" style="1" bestFit="1" customWidth="1"/>
    <col min="14871" max="14871" width="14.42578125" style="1" bestFit="1" customWidth="1"/>
    <col min="14872" max="14872" width="19.42578125" style="1" bestFit="1" customWidth="1"/>
    <col min="14873" max="14873" width="14.42578125" style="1" bestFit="1" customWidth="1"/>
    <col min="14874" max="14874" width="20" style="1" customWidth="1"/>
    <col min="14875" max="14875" width="13.140625" style="1" bestFit="1" customWidth="1"/>
    <col min="14876" max="14876" width="7.140625" style="1" bestFit="1" customWidth="1"/>
    <col min="14877" max="14877" width="9.140625" style="1" bestFit="1" customWidth="1"/>
    <col min="14878" max="15105" width="11.42578125" style="1"/>
    <col min="15106" max="15106" width="10.42578125" style="1" customWidth="1"/>
    <col min="15107" max="15107" width="79.28515625" style="1" customWidth="1"/>
    <col min="15108" max="15108" width="13.42578125" style="1" bestFit="1" customWidth="1"/>
    <col min="15109" max="15109" width="17.42578125" style="1" customWidth="1"/>
    <col min="15110" max="15110" width="19.42578125" style="1" bestFit="1" customWidth="1"/>
    <col min="15111" max="15111" width="13.42578125" style="1" bestFit="1" customWidth="1"/>
    <col min="15112" max="15112" width="10" style="1" bestFit="1" customWidth="1"/>
    <col min="15113" max="15113" width="16" style="1" customWidth="1"/>
    <col min="15114" max="15114" width="12.28515625" style="1" customWidth="1"/>
    <col min="15115" max="15115" width="10.28515625" style="1" customWidth="1"/>
    <col min="15116" max="15116" width="11.140625" style="1" customWidth="1"/>
    <col min="15117" max="15117" width="11.42578125" style="1"/>
    <col min="15118" max="15118" width="17.85546875" style="1" bestFit="1" customWidth="1"/>
    <col min="15119" max="15119" width="20.28515625" style="1" bestFit="1" customWidth="1"/>
    <col min="15120" max="15124" width="11.42578125" style="1"/>
    <col min="15125" max="15125" width="30.140625" style="1" bestFit="1" customWidth="1"/>
    <col min="15126" max="15126" width="19.42578125" style="1" bestFit="1" customWidth="1"/>
    <col min="15127" max="15127" width="14.42578125" style="1" bestFit="1" customWidth="1"/>
    <col min="15128" max="15128" width="19.42578125" style="1" bestFit="1" customWidth="1"/>
    <col min="15129" max="15129" width="14.42578125" style="1" bestFit="1" customWidth="1"/>
    <col min="15130" max="15130" width="20" style="1" customWidth="1"/>
    <col min="15131" max="15131" width="13.140625" style="1" bestFit="1" customWidth="1"/>
    <col min="15132" max="15132" width="7.140625" style="1" bestFit="1" customWidth="1"/>
    <col min="15133" max="15133" width="9.140625" style="1" bestFit="1" customWidth="1"/>
    <col min="15134" max="15361" width="11.42578125" style="1"/>
    <col min="15362" max="15362" width="10.42578125" style="1" customWidth="1"/>
    <col min="15363" max="15363" width="79.28515625" style="1" customWidth="1"/>
    <col min="15364" max="15364" width="13.42578125" style="1" bestFit="1" customWidth="1"/>
    <col min="15365" max="15365" width="17.42578125" style="1" customWidth="1"/>
    <col min="15366" max="15366" width="19.42578125" style="1" bestFit="1" customWidth="1"/>
    <col min="15367" max="15367" width="13.42578125" style="1" bestFit="1" customWidth="1"/>
    <col min="15368" max="15368" width="10" style="1" bestFit="1" customWidth="1"/>
    <col min="15369" max="15369" width="16" style="1" customWidth="1"/>
    <col min="15370" max="15370" width="12.28515625" style="1" customWidth="1"/>
    <col min="15371" max="15371" width="10.28515625" style="1" customWidth="1"/>
    <col min="15372" max="15372" width="11.140625" style="1" customWidth="1"/>
    <col min="15373" max="15373" width="11.42578125" style="1"/>
    <col min="15374" max="15374" width="17.85546875" style="1" bestFit="1" customWidth="1"/>
    <col min="15375" max="15375" width="20.28515625" style="1" bestFit="1" customWidth="1"/>
    <col min="15376" max="15380" width="11.42578125" style="1"/>
    <col min="15381" max="15381" width="30.140625" style="1" bestFit="1" customWidth="1"/>
    <col min="15382" max="15382" width="19.42578125" style="1" bestFit="1" customWidth="1"/>
    <col min="15383" max="15383" width="14.42578125" style="1" bestFit="1" customWidth="1"/>
    <col min="15384" max="15384" width="19.42578125" style="1" bestFit="1" customWidth="1"/>
    <col min="15385" max="15385" width="14.42578125" style="1" bestFit="1" customWidth="1"/>
    <col min="15386" max="15386" width="20" style="1" customWidth="1"/>
    <col min="15387" max="15387" width="13.140625" style="1" bestFit="1" customWidth="1"/>
    <col min="15388" max="15388" width="7.140625" style="1" bestFit="1" customWidth="1"/>
    <col min="15389" max="15389" width="9.140625" style="1" bestFit="1" customWidth="1"/>
    <col min="15390" max="15617" width="11.42578125" style="1"/>
    <col min="15618" max="15618" width="10.42578125" style="1" customWidth="1"/>
    <col min="15619" max="15619" width="79.28515625" style="1" customWidth="1"/>
    <col min="15620" max="15620" width="13.42578125" style="1" bestFit="1" customWidth="1"/>
    <col min="15621" max="15621" width="17.42578125" style="1" customWidth="1"/>
    <col min="15622" max="15622" width="19.42578125" style="1" bestFit="1" customWidth="1"/>
    <col min="15623" max="15623" width="13.42578125" style="1" bestFit="1" customWidth="1"/>
    <col min="15624" max="15624" width="10" style="1" bestFit="1" customWidth="1"/>
    <col min="15625" max="15625" width="16" style="1" customWidth="1"/>
    <col min="15626" max="15626" width="12.28515625" style="1" customWidth="1"/>
    <col min="15627" max="15627" width="10.28515625" style="1" customWidth="1"/>
    <col min="15628" max="15628" width="11.140625" style="1" customWidth="1"/>
    <col min="15629" max="15629" width="11.42578125" style="1"/>
    <col min="15630" max="15630" width="17.85546875" style="1" bestFit="1" customWidth="1"/>
    <col min="15631" max="15631" width="20.28515625" style="1" bestFit="1" customWidth="1"/>
    <col min="15632" max="15636" width="11.42578125" style="1"/>
    <col min="15637" max="15637" width="30.140625" style="1" bestFit="1" customWidth="1"/>
    <col min="15638" max="15638" width="19.42578125" style="1" bestFit="1" customWidth="1"/>
    <col min="15639" max="15639" width="14.42578125" style="1" bestFit="1" customWidth="1"/>
    <col min="15640" max="15640" width="19.42578125" style="1" bestFit="1" customWidth="1"/>
    <col min="15641" max="15641" width="14.42578125" style="1" bestFit="1" customWidth="1"/>
    <col min="15642" max="15642" width="20" style="1" customWidth="1"/>
    <col min="15643" max="15643" width="13.140625" style="1" bestFit="1" customWidth="1"/>
    <col min="15644" max="15644" width="7.140625" style="1" bestFit="1" customWidth="1"/>
    <col min="15645" max="15645" width="9.140625" style="1" bestFit="1" customWidth="1"/>
    <col min="15646" max="15873" width="11.42578125" style="1"/>
    <col min="15874" max="15874" width="10.42578125" style="1" customWidth="1"/>
    <col min="15875" max="15875" width="79.28515625" style="1" customWidth="1"/>
    <col min="15876" max="15876" width="13.42578125" style="1" bestFit="1" customWidth="1"/>
    <col min="15877" max="15877" width="17.42578125" style="1" customWidth="1"/>
    <col min="15878" max="15878" width="19.42578125" style="1" bestFit="1" customWidth="1"/>
    <col min="15879" max="15879" width="13.42578125" style="1" bestFit="1" customWidth="1"/>
    <col min="15880" max="15880" width="10" style="1" bestFit="1" customWidth="1"/>
    <col min="15881" max="15881" width="16" style="1" customWidth="1"/>
    <col min="15882" max="15882" width="12.28515625" style="1" customWidth="1"/>
    <col min="15883" max="15883" width="10.28515625" style="1" customWidth="1"/>
    <col min="15884" max="15884" width="11.140625" style="1" customWidth="1"/>
    <col min="15885" max="15885" width="11.42578125" style="1"/>
    <col min="15886" max="15886" width="17.85546875" style="1" bestFit="1" customWidth="1"/>
    <col min="15887" max="15887" width="20.28515625" style="1" bestFit="1" customWidth="1"/>
    <col min="15888" max="15892" width="11.42578125" style="1"/>
    <col min="15893" max="15893" width="30.140625" style="1" bestFit="1" customWidth="1"/>
    <col min="15894" max="15894" width="19.42578125" style="1" bestFit="1" customWidth="1"/>
    <col min="15895" max="15895" width="14.42578125" style="1" bestFit="1" customWidth="1"/>
    <col min="15896" max="15896" width="19.42578125" style="1" bestFit="1" customWidth="1"/>
    <col min="15897" max="15897" width="14.42578125" style="1" bestFit="1" customWidth="1"/>
    <col min="15898" max="15898" width="20" style="1" customWidth="1"/>
    <col min="15899" max="15899" width="13.140625" style="1" bestFit="1" customWidth="1"/>
    <col min="15900" max="15900" width="7.140625" style="1" bestFit="1" customWidth="1"/>
    <col min="15901" max="15901" width="9.140625" style="1" bestFit="1" customWidth="1"/>
    <col min="15902" max="16129" width="11.42578125" style="1"/>
    <col min="16130" max="16130" width="10.42578125" style="1" customWidth="1"/>
    <col min="16131" max="16131" width="79.28515625" style="1" customWidth="1"/>
    <col min="16132" max="16132" width="13.42578125" style="1" bestFit="1" customWidth="1"/>
    <col min="16133" max="16133" width="17.42578125" style="1" customWidth="1"/>
    <col min="16134" max="16134" width="19.42578125" style="1" bestFit="1" customWidth="1"/>
    <col min="16135" max="16135" width="13.42578125" style="1" bestFit="1" customWidth="1"/>
    <col min="16136" max="16136" width="10" style="1" bestFit="1" customWidth="1"/>
    <col min="16137" max="16137" width="16" style="1" customWidth="1"/>
    <col min="16138" max="16138" width="12.28515625" style="1" customWidth="1"/>
    <col min="16139" max="16139" width="10.28515625" style="1" customWidth="1"/>
    <col min="16140" max="16140" width="11.140625" style="1" customWidth="1"/>
    <col min="16141" max="16141" width="11.42578125" style="1"/>
    <col min="16142" max="16142" width="17.85546875" style="1" bestFit="1" customWidth="1"/>
    <col min="16143" max="16143" width="20.28515625" style="1" bestFit="1" customWidth="1"/>
    <col min="16144" max="16148" width="11.42578125" style="1"/>
    <col min="16149" max="16149" width="30.140625" style="1" bestFit="1" customWidth="1"/>
    <col min="16150" max="16150" width="19.42578125" style="1" bestFit="1" customWidth="1"/>
    <col min="16151" max="16151" width="14.42578125" style="1" bestFit="1" customWidth="1"/>
    <col min="16152" max="16152" width="19.42578125" style="1" bestFit="1" customWidth="1"/>
    <col min="16153" max="16153" width="14.42578125" style="1" bestFit="1" customWidth="1"/>
    <col min="16154" max="16154" width="20" style="1" customWidth="1"/>
    <col min="16155" max="16155" width="13.140625" style="1" bestFit="1" customWidth="1"/>
    <col min="16156" max="16156" width="7.140625" style="1" bestFit="1" customWidth="1"/>
    <col min="16157" max="16157" width="9.140625" style="1" bestFit="1" customWidth="1"/>
    <col min="16158" max="16384" width="11.42578125" style="1"/>
  </cols>
  <sheetData>
    <row r="1" spans="3:15" ht="15" customHeight="1">
      <c r="C1" s="633" t="s">
        <v>159</v>
      </c>
      <c r="D1" s="633"/>
      <c r="E1" s="633"/>
      <c r="F1" s="633"/>
      <c r="G1" s="633"/>
      <c r="H1" s="633"/>
      <c r="I1" s="633"/>
      <c r="J1" s="633"/>
      <c r="K1" s="633"/>
      <c r="L1" s="633"/>
    </row>
    <row r="2" spans="3:15" ht="15" customHeight="1">
      <c r="C2" s="633" t="s">
        <v>160</v>
      </c>
      <c r="D2" s="633"/>
      <c r="E2" s="633"/>
      <c r="F2" s="633"/>
      <c r="G2" s="633"/>
      <c r="H2" s="633"/>
      <c r="I2" s="633"/>
      <c r="J2" s="633"/>
      <c r="K2" s="633"/>
      <c r="L2" s="633"/>
    </row>
    <row r="3" spans="3:15" ht="15" customHeight="1">
      <c r="C3" s="634" t="s">
        <v>161</v>
      </c>
      <c r="D3" s="634"/>
      <c r="E3" s="634"/>
      <c r="F3" s="634"/>
      <c r="G3" s="634"/>
      <c r="H3" s="634"/>
      <c r="I3" s="634"/>
      <c r="J3" s="634"/>
      <c r="K3" s="634"/>
      <c r="L3" s="634"/>
    </row>
    <row r="4" spans="3:15" ht="23.25" customHeight="1"/>
    <row r="5" spans="3:15" s="24" customFormat="1" ht="15.75" customHeight="1">
      <c r="C5" s="578" t="s">
        <v>1083</v>
      </c>
      <c r="D5" s="548"/>
      <c r="E5" s="548"/>
      <c r="F5" s="548"/>
      <c r="G5" s="548"/>
      <c r="H5" s="548"/>
      <c r="I5" s="548"/>
      <c r="J5" s="548"/>
      <c r="K5" s="548"/>
      <c r="L5" s="548"/>
    </row>
    <row r="6" spans="3:15" ht="15.75" thickBot="1">
      <c r="C6" s="687" t="s">
        <v>212</v>
      </c>
      <c r="D6" s="687"/>
      <c r="E6" s="687"/>
      <c r="F6" s="687"/>
      <c r="G6" s="687"/>
      <c r="H6" s="687"/>
      <c r="I6" s="687"/>
      <c r="J6" s="687"/>
      <c r="K6" s="687"/>
      <c r="L6" s="687"/>
    </row>
    <row r="7" spans="3:15" ht="15.75" thickBot="1">
      <c r="C7" s="686" t="s">
        <v>1053</v>
      </c>
      <c r="D7" s="686"/>
      <c r="E7" s="686"/>
      <c r="F7" s="686"/>
      <c r="G7" s="686"/>
      <c r="H7" s="686"/>
      <c r="I7" s="686"/>
      <c r="J7" s="686"/>
      <c r="K7" s="686"/>
      <c r="L7" s="686"/>
      <c r="N7" s="174" t="s">
        <v>238</v>
      </c>
      <c r="O7" s="472">
        <v>6143649538424.999</v>
      </c>
    </row>
    <row r="8" spans="3:15" ht="15.75" thickBot="1">
      <c r="C8" s="127"/>
      <c r="D8" s="127"/>
      <c r="E8" s="127"/>
      <c r="F8" s="127"/>
      <c r="G8" s="127"/>
      <c r="H8" s="127"/>
      <c r="I8" s="127"/>
      <c r="J8" s="127"/>
      <c r="K8" s="127"/>
      <c r="L8" s="127"/>
      <c r="N8" s="70"/>
      <c r="O8" s="71"/>
    </row>
    <row r="9" spans="3:15" ht="15.75" thickBot="1">
      <c r="C9" s="670" t="s">
        <v>0</v>
      </c>
      <c r="D9" s="93">
        <v>2021</v>
      </c>
      <c r="E9" s="673">
        <v>2022</v>
      </c>
      <c r="F9" s="674"/>
      <c r="G9" s="674"/>
      <c r="H9" s="674"/>
      <c r="I9" s="675"/>
      <c r="J9" s="673" t="s">
        <v>227</v>
      </c>
      <c r="K9" s="675"/>
      <c r="L9" s="683" t="s">
        <v>89</v>
      </c>
    </row>
    <row r="10" spans="3:15" ht="15.75" thickBot="1">
      <c r="C10" s="671"/>
      <c r="D10" s="679" t="s">
        <v>70</v>
      </c>
      <c r="E10" s="679" t="s">
        <v>71</v>
      </c>
      <c r="F10" s="679" t="s">
        <v>72</v>
      </c>
      <c r="G10" s="679" t="s">
        <v>70</v>
      </c>
      <c r="H10" s="681" t="s">
        <v>73</v>
      </c>
      <c r="I10" s="681" t="s">
        <v>74</v>
      </c>
      <c r="J10" s="668" t="s">
        <v>75</v>
      </c>
      <c r="K10" s="669"/>
      <c r="L10" s="684"/>
    </row>
    <row r="11" spans="3:15" ht="15.75" thickBot="1">
      <c r="C11" s="671"/>
      <c r="D11" s="680"/>
      <c r="E11" s="680"/>
      <c r="F11" s="680"/>
      <c r="G11" s="680"/>
      <c r="H11" s="678"/>
      <c r="I11" s="678"/>
      <c r="J11" s="94" t="s">
        <v>76</v>
      </c>
      <c r="K11" s="94" t="s">
        <v>77</v>
      </c>
      <c r="L11" s="685"/>
    </row>
    <row r="12" spans="3:15" ht="15.75" thickBot="1">
      <c r="C12" s="672"/>
      <c r="D12" s="74">
        <v>1</v>
      </c>
      <c r="E12" s="74">
        <v>2</v>
      </c>
      <c r="F12" s="74">
        <v>3</v>
      </c>
      <c r="G12" s="128">
        <v>4</v>
      </c>
      <c r="H12" s="128">
        <v>5</v>
      </c>
      <c r="I12" s="129" t="s">
        <v>232</v>
      </c>
      <c r="J12" s="95" t="s">
        <v>174</v>
      </c>
      <c r="K12" s="128" t="s">
        <v>226</v>
      </c>
      <c r="L12" s="81" t="s">
        <v>176</v>
      </c>
    </row>
    <row r="13" spans="3:15" ht="15" customHeight="1">
      <c r="C13" s="12" t="s">
        <v>81</v>
      </c>
      <c r="D13" s="25"/>
      <c r="E13" s="26"/>
      <c r="F13" s="25"/>
      <c r="G13" s="25"/>
      <c r="H13" s="25"/>
      <c r="I13" s="27"/>
      <c r="J13" s="28"/>
      <c r="K13" s="14"/>
      <c r="L13" s="14"/>
      <c r="M13" s="67"/>
      <c r="N13" s="67"/>
      <c r="O13" s="67"/>
    </row>
    <row r="14" spans="3:15">
      <c r="C14" s="2" t="s">
        <v>90</v>
      </c>
      <c r="D14" s="78">
        <v>76842551.269999981</v>
      </c>
      <c r="E14" s="78">
        <v>501555814</v>
      </c>
      <c r="F14" s="78">
        <v>94873490.610000014</v>
      </c>
      <c r="G14" s="78">
        <v>83013294.689999983</v>
      </c>
      <c r="H14" s="78">
        <v>80292749.589999989</v>
      </c>
      <c r="I14" s="21">
        <f>G14/E14</f>
        <v>0.1655115789167185</v>
      </c>
      <c r="J14" s="78">
        <f t="shared" ref="J14:J45" si="0">G14-D14</f>
        <v>6170743.4200000018</v>
      </c>
      <c r="K14" s="29">
        <f>J14/D14</f>
        <v>8.030372909298647E-2</v>
      </c>
      <c r="L14" s="29">
        <f>G14/$O$7</f>
        <v>1.3512049177089205E-5</v>
      </c>
      <c r="M14" s="67"/>
      <c r="N14" s="67"/>
      <c r="O14" s="67"/>
    </row>
    <row r="15" spans="3:15">
      <c r="C15" s="2" t="s">
        <v>91</v>
      </c>
      <c r="D15" s="78">
        <v>10267438.610000001</v>
      </c>
      <c r="E15" s="78">
        <v>55682724</v>
      </c>
      <c r="F15" s="78">
        <v>13239417.990000002</v>
      </c>
      <c r="G15" s="78">
        <v>12958121.990000002</v>
      </c>
      <c r="H15" s="78">
        <v>12160684.009999998</v>
      </c>
      <c r="I15" s="21">
        <f t="shared" ref="I15:I71" si="1">G15/E15</f>
        <v>0.23271350715528935</v>
      </c>
      <c r="J15" s="78">
        <f t="shared" si="0"/>
        <v>2690683.3800000008</v>
      </c>
      <c r="K15" s="29">
        <f>J15/D15</f>
        <v>0.26205984590737186</v>
      </c>
      <c r="L15" s="29">
        <f t="shared" ref="L15:L71" si="2">G15/$O$7</f>
        <v>2.1091896451700885E-6</v>
      </c>
      <c r="M15" s="67"/>
      <c r="N15" s="67"/>
      <c r="O15" s="67"/>
    </row>
    <row r="16" spans="3:15">
      <c r="C16" s="2" t="s">
        <v>92</v>
      </c>
      <c r="D16" s="78">
        <v>0</v>
      </c>
      <c r="E16" s="78">
        <v>1780799783</v>
      </c>
      <c r="F16" s="78">
        <v>0</v>
      </c>
      <c r="G16" s="78">
        <v>0</v>
      </c>
      <c r="H16" s="78">
        <v>0</v>
      </c>
      <c r="I16" s="21">
        <f t="shared" si="1"/>
        <v>0</v>
      </c>
      <c r="J16" s="78">
        <f t="shared" si="0"/>
        <v>0</v>
      </c>
      <c r="K16" s="31">
        <v>0</v>
      </c>
      <c r="L16" s="29">
        <f t="shared" si="2"/>
        <v>0</v>
      </c>
      <c r="M16" s="67"/>
      <c r="N16" s="67"/>
      <c r="O16" s="67"/>
    </row>
    <row r="17" spans="3:15">
      <c r="C17" s="2" t="s">
        <v>93</v>
      </c>
      <c r="D17" s="78">
        <v>0</v>
      </c>
      <c r="E17" s="78">
        <v>616792804</v>
      </c>
      <c r="F17" s="78">
        <v>0</v>
      </c>
      <c r="G17" s="78">
        <v>0</v>
      </c>
      <c r="H17" s="78">
        <v>0</v>
      </c>
      <c r="I17" s="21">
        <f t="shared" si="1"/>
        <v>0</v>
      </c>
      <c r="J17" s="78">
        <f t="shared" si="0"/>
        <v>0</v>
      </c>
      <c r="K17" s="31">
        <v>0</v>
      </c>
      <c r="L17" s="29">
        <f t="shared" si="2"/>
        <v>0</v>
      </c>
      <c r="M17" s="67"/>
      <c r="N17" s="67"/>
      <c r="O17" s="67"/>
    </row>
    <row r="18" spans="3:15">
      <c r="C18" s="2" t="s">
        <v>95</v>
      </c>
      <c r="D18" s="78">
        <v>40569148.740000017</v>
      </c>
      <c r="E18" s="78">
        <v>180167111</v>
      </c>
      <c r="F18" s="78">
        <v>48818205.410000011</v>
      </c>
      <c r="G18" s="78">
        <v>45171083.439999998</v>
      </c>
      <c r="H18" s="78">
        <v>44550377.019999996</v>
      </c>
      <c r="I18" s="21">
        <f t="shared" si="1"/>
        <v>0.25071769863701704</v>
      </c>
      <c r="J18" s="78">
        <f t="shared" si="0"/>
        <v>4601934.6999999806</v>
      </c>
      <c r="K18" s="29">
        <f t="shared" ref="K18:K24" si="3">J18/D18</f>
        <v>0.11343434217693124</v>
      </c>
      <c r="L18" s="29">
        <f t="shared" si="2"/>
        <v>7.3524837570048253E-6</v>
      </c>
      <c r="M18" s="67"/>
      <c r="N18" s="67"/>
      <c r="O18" s="67"/>
    </row>
    <row r="19" spans="3:15">
      <c r="C19" s="2" t="s">
        <v>96</v>
      </c>
      <c r="D19" s="78">
        <v>299944335.92000002</v>
      </c>
      <c r="E19" s="78">
        <v>2008317326</v>
      </c>
      <c r="F19" s="78">
        <v>876042764.95000005</v>
      </c>
      <c r="G19" s="78">
        <v>601743019.82000005</v>
      </c>
      <c r="H19" s="78">
        <v>473661169.03000009</v>
      </c>
      <c r="I19" s="21">
        <f t="shared" si="1"/>
        <v>0.29962546856004174</v>
      </c>
      <c r="J19" s="78">
        <f t="shared" si="0"/>
        <v>301798683.90000004</v>
      </c>
      <c r="K19" s="29">
        <f t="shared" si="3"/>
        <v>1.006182307041446</v>
      </c>
      <c r="L19" s="29">
        <f t="shared" si="2"/>
        <v>9.7945531569866261E-5</v>
      </c>
      <c r="M19" s="67"/>
      <c r="N19" s="67"/>
      <c r="O19" s="67"/>
    </row>
    <row r="20" spans="3:15">
      <c r="C20" s="2" t="s">
        <v>97</v>
      </c>
      <c r="D20" s="101">
        <v>9586728.6800000016</v>
      </c>
      <c r="E20" s="101">
        <v>71925496</v>
      </c>
      <c r="F20" s="101">
        <v>8740453.0600000005</v>
      </c>
      <c r="G20" s="101">
        <v>8666667.459999999</v>
      </c>
      <c r="H20" s="101">
        <v>8622857.2599999998</v>
      </c>
      <c r="I20" s="48">
        <f t="shared" si="1"/>
        <v>0.12049506700655911</v>
      </c>
      <c r="J20" s="101">
        <f t="shared" si="0"/>
        <v>-920061.22000000253</v>
      </c>
      <c r="K20" s="46">
        <f t="shared" si="3"/>
        <v>-9.5972385441495819E-2</v>
      </c>
      <c r="L20" s="46">
        <f t="shared" si="2"/>
        <v>1.4106708733619931E-6</v>
      </c>
      <c r="M20" s="67"/>
      <c r="N20" s="67"/>
      <c r="O20" s="67"/>
    </row>
    <row r="21" spans="3:15">
      <c r="C21" s="2" t="s">
        <v>98</v>
      </c>
      <c r="D21" s="101">
        <v>4101500.1599999997</v>
      </c>
      <c r="E21" s="101">
        <v>20352056</v>
      </c>
      <c r="F21" s="101">
        <v>3856851.6199999996</v>
      </c>
      <c r="G21" s="101">
        <v>3856851.62</v>
      </c>
      <c r="H21" s="101">
        <v>3803617.8899999997</v>
      </c>
      <c r="I21" s="48">
        <f t="shared" si="1"/>
        <v>0.1895067318997157</v>
      </c>
      <c r="J21" s="101">
        <f t="shared" si="0"/>
        <v>-244648.53999999957</v>
      </c>
      <c r="K21" s="46">
        <f t="shared" si="3"/>
        <v>-5.9648550641529074E-2</v>
      </c>
      <c r="L21" s="46">
        <f t="shared" si="2"/>
        <v>6.2777858598177003E-7</v>
      </c>
      <c r="M21" s="67"/>
      <c r="N21" s="67"/>
      <c r="O21" s="67"/>
    </row>
    <row r="22" spans="3:15">
      <c r="C22" s="2" t="s">
        <v>99</v>
      </c>
      <c r="D22" s="101">
        <v>429214911.31</v>
      </c>
      <c r="E22" s="101">
        <v>6206972381</v>
      </c>
      <c r="F22" s="101">
        <v>1344495480.99</v>
      </c>
      <c r="G22" s="101">
        <v>1185242981.8000002</v>
      </c>
      <c r="H22" s="101">
        <v>970668684.07000005</v>
      </c>
      <c r="I22" s="48">
        <f t="shared" si="1"/>
        <v>0.1909534808674381</v>
      </c>
      <c r="J22" s="101">
        <f t="shared" si="0"/>
        <v>756028070.49000025</v>
      </c>
      <c r="K22" s="46">
        <f t="shared" si="3"/>
        <v>1.7614207954298209</v>
      </c>
      <c r="L22" s="46">
        <f t="shared" si="2"/>
        <v>1.9292164606509308E-4</v>
      </c>
      <c r="M22" s="67"/>
      <c r="N22" s="67"/>
      <c r="O22" s="67"/>
    </row>
    <row r="23" spans="3:15">
      <c r="C23" s="2" t="s">
        <v>100</v>
      </c>
      <c r="D23" s="101">
        <v>32362546</v>
      </c>
      <c r="E23" s="101">
        <v>144144665</v>
      </c>
      <c r="F23" s="101">
        <v>22850589.389999997</v>
      </c>
      <c r="G23" s="101">
        <v>21753332.989999998</v>
      </c>
      <c r="H23" s="101">
        <v>21697427.390000001</v>
      </c>
      <c r="I23" s="48">
        <f t="shared" si="1"/>
        <v>0.15091320230270056</v>
      </c>
      <c r="J23" s="101">
        <f t="shared" si="0"/>
        <v>-10609213.010000002</v>
      </c>
      <c r="K23" s="46">
        <f t="shared" si="3"/>
        <v>-0.32782380626048402</v>
      </c>
      <c r="L23" s="46">
        <f t="shared" si="2"/>
        <v>3.5407835121364582E-6</v>
      </c>
      <c r="M23" s="67"/>
      <c r="N23" s="67"/>
      <c r="O23" s="67"/>
    </row>
    <row r="24" spans="3:15">
      <c r="C24" s="2" t="s">
        <v>101</v>
      </c>
      <c r="D24" s="101">
        <v>21656209.580000002</v>
      </c>
      <c r="E24" s="101">
        <v>155000000</v>
      </c>
      <c r="F24" s="101">
        <v>26786584.179999996</v>
      </c>
      <c r="G24" s="101">
        <v>23514843.440000005</v>
      </c>
      <c r="H24" s="101">
        <v>22182674.780000001</v>
      </c>
      <c r="I24" s="48">
        <f t="shared" si="1"/>
        <v>0.15170866735483873</v>
      </c>
      <c r="J24" s="101">
        <f t="shared" si="0"/>
        <v>1858633.8600000031</v>
      </c>
      <c r="K24" s="46">
        <f t="shared" si="3"/>
        <v>8.5824523129684402E-2</v>
      </c>
      <c r="L24" s="46">
        <f t="shared" si="2"/>
        <v>3.8275040418448619E-6</v>
      </c>
      <c r="M24" s="67"/>
      <c r="N24" s="67"/>
      <c r="O24" s="67"/>
    </row>
    <row r="25" spans="3:15">
      <c r="C25" s="2" t="s">
        <v>102</v>
      </c>
      <c r="D25" s="101">
        <v>0</v>
      </c>
      <c r="E25" s="101">
        <v>1047817385</v>
      </c>
      <c r="F25" s="101">
        <v>0</v>
      </c>
      <c r="G25" s="101">
        <v>0</v>
      </c>
      <c r="H25" s="101">
        <v>0</v>
      </c>
      <c r="I25" s="48">
        <f t="shared" si="1"/>
        <v>0</v>
      </c>
      <c r="J25" s="101">
        <f t="shared" si="0"/>
        <v>0</v>
      </c>
      <c r="K25" s="49">
        <v>0</v>
      </c>
      <c r="L25" s="46">
        <f t="shared" si="2"/>
        <v>0</v>
      </c>
      <c r="M25" s="67"/>
      <c r="N25" s="67"/>
      <c r="O25" s="67"/>
    </row>
    <row r="26" spans="3:15">
      <c r="C26" s="2" t="s">
        <v>103</v>
      </c>
      <c r="D26" s="101">
        <v>156656174.45999998</v>
      </c>
      <c r="E26" s="101">
        <v>617073784</v>
      </c>
      <c r="F26" s="101">
        <v>167483548.88</v>
      </c>
      <c r="G26" s="101">
        <v>143289515.59</v>
      </c>
      <c r="H26" s="101">
        <v>138909962.61999997</v>
      </c>
      <c r="I26" s="48">
        <f t="shared" si="1"/>
        <v>0.23220807512055966</v>
      </c>
      <c r="J26" s="101">
        <f t="shared" si="0"/>
        <v>-13366658.869999975</v>
      </c>
      <c r="K26" s="46">
        <f>J26/D26</f>
        <v>-8.5324813503683317E-2</v>
      </c>
      <c r="L26" s="46">
        <f t="shared" si="2"/>
        <v>2.3323191645911177E-5</v>
      </c>
      <c r="M26" s="67"/>
      <c r="N26" s="67"/>
      <c r="O26" s="101"/>
    </row>
    <row r="27" spans="3:15">
      <c r="C27" s="2" t="s">
        <v>104</v>
      </c>
      <c r="D27" s="101">
        <v>0</v>
      </c>
      <c r="E27" s="101">
        <v>10384558818</v>
      </c>
      <c r="F27" s="101">
        <v>0</v>
      </c>
      <c r="G27" s="101">
        <v>0</v>
      </c>
      <c r="H27" s="101">
        <v>0</v>
      </c>
      <c r="I27" s="48">
        <f t="shared" si="1"/>
        <v>0</v>
      </c>
      <c r="J27" s="101">
        <f t="shared" si="0"/>
        <v>0</v>
      </c>
      <c r="K27" s="49">
        <v>0</v>
      </c>
      <c r="L27" s="46">
        <f t="shared" si="2"/>
        <v>0</v>
      </c>
      <c r="M27" s="67"/>
      <c r="N27" s="67"/>
      <c r="O27" s="67"/>
    </row>
    <row r="28" spans="3:15">
      <c r="C28" s="2" t="s">
        <v>105</v>
      </c>
      <c r="D28" s="101">
        <v>18007203.800000004</v>
      </c>
      <c r="E28" s="101">
        <v>134578000</v>
      </c>
      <c r="F28" s="101">
        <v>24051653.889999997</v>
      </c>
      <c r="G28" s="101">
        <v>21662907.75</v>
      </c>
      <c r="H28" s="101">
        <v>18581497.379999992</v>
      </c>
      <c r="I28" s="48">
        <f t="shared" si="1"/>
        <v>0.16096916100699965</v>
      </c>
      <c r="J28" s="101">
        <f t="shared" si="0"/>
        <v>3655703.9499999955</v>
      </c>
      <c r="K28" s="46">
        <f t="shared" ref="K28:K38" si="4">J28/D28</f>
        <v>0.20301341566423514</v>
      </c>
      <c r="L28" s="46">
        <f t="shared" si="2"/>
        <v>3.5260650228355239E-6</v>
      </c>
      <c r="M28" s="67"/>
      <c r="N28" s="67"/>
      <c r="O28" s="67"/>
    </row>
    <row r="29" spans="3:15">
      <c r="C29" s="2" t="s">
        <v>106</v>
      </c>
      <c r="D29" s="101">
        <v>394930246.57000005</v>
      </c>
      <c r="E29" s="101">
        <v>4595434107</v>
      </c>
      <c r="F29" s="101">
        <v>0</v>
      </c>
      <c r="G29" s="101">
        <v>0</v>
      </c>
      <c r="H29" s="101">
        <v>0</v>
      </c>
      <c r="I29" s="48">
        <f t="shared" si="1"/>
        <v>0</v>
      </c>
      <c r="J29" s="101">
        <f t="shared" si="0"/>
        <v>-394930246.57000005</v>
      </c>
      <c r="K29" s="46">
        <f t="shared" si="4"/>
        <v>-1</v>
      </c>
      <c r="L29" s="46">
        <f t="shared" si="2"/>
        <v>0</v>
      </c>
      <c r="M29" s="67"/>
      <c r="N29" s="67"/>
      <c r="O29" s="67"/>
    </row>
    <row r="30" spans="3:15">
      <c r="C30" s="2" t="s">
        <v>107</v>
      </c>
      <c r="D30" s="101">
        <v>67258130.079999998</v>
      </c>
      <c r="E30" s="101">
        <v>346967148</v>
      </c>
      <c r="F30" s="101">
        <v>72089744.670000002</v>
      </c>
      <c r="G30" s="101">
        <v>69218650.220000014</v>
      </c>
      <c r="H30" s="101">
        <v>68697499.49000001</v>
      </c>
      <c r="I30" s="48">
        <f t="shared" si="1"/>
        <v>0.19949626533518389</v>
      </c>
      <c r="J30" s="101">
        <f t="shared" si="0"/>
        <v>1960520.1400000155</v>
      </c>
      <c r="K30" s="46">
        <f t="shared" si="4"/>
        <v>2.9149191892014842E-2</v>
      </c>
      <c r="L30" s="46">
        <f t="shared" si="2"/>
        <v>1.1266699017754369E-5</v>
      </c>
      <c r="M30" s="67"/>
      <c r="N30" s="67"/>
      <c r="O30" s="67"/>
    </row>
    <row r="31" spans="3:15">
      <c r="C31" s="2" t="s">
        <v>108</v>
      </c>
      <c r="D31" s="101">
        <v>10691834.930000002</v>
      </c>
      <c r="E31" s="101">
        <v>62000000</v>
      </c>
      <c r="F31" s="101">
        <v>16500205.209999999</v>
      </c>
      <c r="G31" s="101">
        <v>12986831.92</v>
      </c>
      <c r="H31" s="101">
        <v>11690805.680000002</v>
      </c>
      <c r="I31" s="48">
        <f t="shared" si="1"/>
        <v>0.20946503096774194</v>
      </c>
      <c r="J31" s="101">
        <f t="shared" si="0"/>
        <v>2294996.9899999984</v>
      </c>
      <c r="K31" s="46">
        <f t="shared" si="4"/>
        <v>0.2146494970251096</v>
      </c>
      <c r="L31" s="46">
        <f t="shared" si="2"/>
        <v>2.1138627518993108E-6</v>
      </c>
      <c r="M31" s="67"/>
      <c r="N31" s="67"/>
      <c r="O31" s="67"/>
    </row>
    <row r="32" spans="3:15">
      <c r="C32" s="2" t="s">
        <v>109</v>
      </c>
      <c r="D32" s="101">
        <v>11834524.9</v>
      </c>
      <c r="E32" s="101">
        <v>109440625</v>
      </c>
      <c r="F32" s="101">
        <v>20043564.880000003</v>
      </c>
      <c r="G32" s="101">
        <v>18332421.170000002</v>
      </c>
      <c r="H32" s="101">
        <v>14521912.910000002</v>
      </c>
      <c r="I32" s="48">
        <f t="shared" si="1"/>
        <v>0.16751020171896863</v>
      </c>
      <c r="J32" s="101">
        <f t="shared" si="0"/>
        <v>6497896.2700000014</v>
      </c>
      <c r="K32" s="46">
        <f t="shared" si="4"/>
        <v>0.54906270635334087</v>
      </c>
      <c r="L32" s="46">
        <f t="shared" si="2"/>
        <v>2.9839627171669276E-6</v>
      </c>
      <c r="M32" s="67"/>
      <c r="N32" s="67"/>
      <c r="O32" s="67"/>
    </row>
    <row r="33" spans="3:15">
      <c r="C33" s="2" t="s">
        <v>110</v>
      </c>
      <c r="D33" s="101">
        <v>86828507.480000004</v>
      </c>
      <c r="E33" s="101">
        <v>582091328</v>
      </c>
      <c r="F33" s="101">
        <v>103889738.34999996</v>
      </c>
      <c r="G33" s="101">
        <v>91423635.579999998</v>
      </c>
      <c r="H33" s="101">
        <v>90046598.950000003</v>
      </c>
      <c r="I33" s="48">
        <f t="shared" si="1"/>
        <v>0.15706063839521758</v>
      </c>
      <c r="J33" s="101">
        <f t="shared" si="0"/>
        <v>4595128.099999994</v>
      </c>
      <c r="K33" s="46">
        <f t="shared" si="4"/>
        <v>5.2921882839670274E-2</v>
      </c>
      <c r="L33" s="46">
        <f t="shared" si="2"/>
        <v>1.488099785122795E-5</v>
      </c>
      <c r="M33" s="67"/>
      <c r="N33" s="67"/>
      <c r="O33" s="67"/>
    </row>
    <row r="34" spans="3:15">
      <c r="C34" s="2" t="s">
        <v>111</v>
      </c>
      <c r="D34" s="101">
        <v>62493867.320000008</v>
      </c>
      <c r="E34" s="101">
        <v>374522262</v>
      </c>
      <c r="F34" s="101">
        <v>86916751.879999965</v>
      </c>
      <c r="G34" s="101">
        <v>73959432.74999997</v>
      </c>
      <c r="H34" s="101">
        <v>71762370.660000026</v>
      </c>
      <c r="I34" s="48">
        <f t="shared" si="1"/>
        <v>0.19747673303863569</v>
      </c>
      <c r="J34" s="101">
        <f t="shared" si="0"/>
        <v>11465565.429999962</v>
      </c>
      <c r="K34" s="46">
        <f t="shared" si="4"/>
        <v>0.1834670491952515</v>
      </c>
      <c r="L34" s="46">
        <f t="shared" si="2"/>
        <v>1.2038354773889069E-5</v>
      </c>
      <c r="M34" s="67"/>
      <c r="N34" s="67"/>
      <c r="O34" s="67"/>
    </row>
    <row r="35" spans="3:15">
      <c r="C35" s="2" t="s">
        <v>112</v>
      </c>
      <c r="D35" s="101">
        <v>3499257.96</v>
      </c>
      <c r="E35" s="101">
        <v>30000000</v>
      </c>
      <c r="F35" s="101">
        <v>16299227.91</v>
      </c>
      <c r="G35" s="101">
        <v>7968023.2899999991</v>
      </c>
      <c r="H35" s="101">
        <v>6991291.8300000001</v>
      </c>
      <c r="I35" s="48">
        <f t="shared" si="1"/>
        <v>0.26560077633333329</v>
      </c>
      <c r="J35" s="101">
        <f t="shared" si="0"/>
        <v>4468765.3299999991</v>
      </c>
      <c r="K35" s="46">
        <f t="shared" si="4"/>
        <v>1.2770608457800006</v>
      </c>
      <c r="L35" s="46">
        <f t="shared" si="2"/>
        <v>1.2969527705258235E-6</v>
      </c>
      <c r="M35" s="67"/>
      <c r="N35" s="67"/>
      <c r="O35" s="67"/>
    </row>
    <row r="36" spans="3:15">
      <c r="C36" s="2" t="s">
        <v>113</v>
      </c>
      <c r="D36" s="101">
        <v>23807356.559999995</v>
      </c>
      <c r="E36" s="101">
        <v>601403578</v>
      </c>
      <c r="F36" s="101">
        <v>7324703.2799999993</v>
      </c>
      <c r="G36" s="101">
        <v>7324703.2799999993</v>
      </c>
      <c r="H36" s="101">
        <v>7289303.2799999993</v>
      </c>
      <c r="I36" s="48">
        <f t="shared" si="1"/>
        <v>1.2179347692540664E-2</v>
      </c>
      <c r="J36" s="101">
        <f t="shared" si="0"/>
        <v>-16482653.279999996</v>
      </c>
      <c r="K36" s="46">
        <f t="shared" si="4"/>
        <v>-0.69233445714394759</v>
      </c>
      <c r="L36" s="46">
        <f t="shared" si="2"/>
        <v>1.1922397646851741E-6</v>
      </c>
      <c r="M36" s="67"/>
      <c r="N36" s="67"/>
      <c r="O36" s="67"/>
    </row>
    <row r="37" spans="3:15">
      <c r="C37" s="2" t="s">
        <v>114</v>
      </c>
      <c r="D37" s="101">
        <v>111417931.48999999</v>
      </c>
      <c r="E37" s="101">
        <v>1255002445</v>
      </c>
      <c r="F37" s="101">
        <v>119959656.45</v>
      </c>
      <c r="G37" s="101">
        <v>119908791.09</v>
      </c>
      <c r="H37" s="101">
        <v>119908791.09</v>
      </c>
      <c r="I37" s="48">
        <f t="shared" si="1"/>
        <v>9.554466731736129E-2</v>
      </c>
      <c r="J37" s="101">
        <f t="shared" si="0"/>
        <v>8490859.6000000089</v>
      </c>
      <c r="K37" s="46">
        <f>J37/D37</f>
        <v>7.6207298829291961E-2</v>
      </c>
      <c r="L37" s="46">
        <f t="shared" si="2"/>
        <v>1.9517518103863085E-5</v>
      </c>
      <c r="M37" s="67"/>
      <c r="N37" s="67"/>
      <c r="O37" s="67"/>
    </row>
    <row r="38" spans="3:15">
      <c r="C38" s="2" t="s">
        <v>115</v>
      </c>
      <c r="D38" s="101">
        <v>58149835.170000002</v>
      </c>
      <c r="E38" s="101">
        <v>349157841</v>
      </c>
      <c r="F38" s="101">
        <v>63482905.239999995</v>
      </c>
      <c r="G38" s="101">
        <v>59858773.430000007</v>
      </c>
      <c r="H38" s="101">
        <v>58677642.570000008</v>
      </c>
      <c r="I38" s="48">
        <f t="shared" si="1"/>
        <v>0.17143757464693457</v>
      </c>
      <c r="J38" s="101">
        <f t="shared" si="0"/>
        <v>1708938.2600000054</v>
      </c>
      <c r="K38" s="46">
        <f t="shared" si="4"/>
        <v>2.9388531455058386E-2</v>
      </c>
      <c r="L38" s="46">
        <f t="shared" si="2"/>
        <v>9.7431946688393858E-6</v>
      </c>
      <c r="M38" s="67"/>
      <c r="N38" s="67"/>
      <c r="O38" s="67"/>
    </row>
    <row r="39" spans="3:15">
      <c r="C39" s="2" t="s">
        <v>116</v>
      </c>
      <c r="D39" s="101">
        <v>0</v>
      </c>
      <c r="E39" s="101">
        <v>3494270000</v>
      </c>
      <c r="F39" s="101">
        <v>0</v>
      </c>
      <c r="G39" s="101">
        <v>0</v>
      </c>
      <c r="H39" s="101">
        <v>0</v>
      </c>
      <c r="I39" s="48">
        <f t="shared" si="1"/>
        <v>0</v>
      </c>
      <c r="J39" s="101">
        <f t="shared" si="0"/>
        <v>0</v>
      </c>
      <c r="K39" s="49">
        <v>0</v>
      </c>
      <c r="L39" s="46">
        <f t="shared" si="2"/>
        <v>0</v>
      </c>
      <c r="M39" s="67"/>
      <c r="N39" s="67"/>
      <c r="O39" s="67"/>
    </row>
    <row r="40" spans="3:15">
      <c r="C40" s="2" t="s">
        <v>117</v>
      </c>
      <c r="D40" s="101">
        <v>48125072.040000007</v>
      </c>
      <c r="E40" s="101">
        <v>306979786</v>
      </c>
      <c r="F40" s="101">
        <v>65462026.459999986</v>
      </c>
      <c r="G40" s="101">
        <v>53764261.659999989</v>
      </c>
      <c r="H40" s="101">
        <v>52149906.040000014</v>
      </c>
      <c r="I40" s="48">
        <f t="shared" si="1"/>
        <v>0.17513941996167784</v>
      </c>
      <c r="J40" s="101">
        <f t="shared" si="0"/>
        <v>5639189.6199999824</v>
      </c>
      <c r="K40" s="46">
        <f t="shared" ref="K40:K45" si="5">J40/D40</f>
        <v>0.11717779072232598</v>
      </c>
      <c r="L40" s="46">
        <f t="shared" si="2"/>
        <v>8.7511928087263785E-6</v>
      </c>
      <c r="M40" s="67"/>
      <c r="N40" s="67"/>
      <c r="O40" s="67"/>
    </row>
    <row r="41" spans="3:15">
      <c r="C41" s="2" t="s">
        <v>118</v>
      </c>
      <c r="D41" s="101">
        <v>25310058.799999997</v>
      </c>
      <c r="E41" s="101">
        <v>238079323</v>
      </c>
      <c r="F41" s="101">
        <v>93598879.989999965</v>
      </c>
      <c r="G41" s="101">
        <v>66344259.710000008</v>
      </c>
      <c r="H41" s="101">
        <v>64445669.210000001</v>
      </c>
      <c r="I41" s="48">
        <f t="shared" si="1"/>
        <v>0.27866451766582018</v>
      </c>
      <c r="J41" s="101">
        <f t="shared" si="0"/>
        <v>41034200.910000011</v>
      </c>
      <c r="K41" s="46">
        <f t="shared" si="5"/>
        <v>1.6212605918560732</v>
      </c>
      <c r="L41" s="46">
        <f t="shared" si="2"/>
        <v>1.0798835333144375E-5</v>
      </c>
      <c r="M41" s="67"/>
      <c r="N41" s="67"/>
      <c r="O41" s="67"/>
    </row>
    <row r="42" spans="3:15">
      <c r="C42" s="2" t="s">
        <v>119</v>
      </c>
      <c r="D42" s="101">
        <v>3317073.45</v>
      </c>
      <c r="E42" s="101">
        <v>27303900</v>
      </c>
      <c r="F42" s="101">
        <v>4215086.7300000004</v>
      </c>
      <c r="G42" s="101">
        <v>3978055.8299999996</v>
      </c>
      <c r="H42" s="101">
        <v>3978055.8299999996</v>
      </c>
      <c r="I42" s="48">
        <f t="shared" si="1"/>
        <v>0.14569551712392734</v>
      </c>
      <c r="J42" s="101">
        <f t="shared" si="0"/>
        <v>660982.37999999942</v>
      </c>
      <c r="K42" s="46">
        <f t="shared" si="5"/>
        <v>0.19926673013526408</v>
      </c>
      <c r="L42" s="46">
        <f t="shared" si="2"/>
        <v>6.4750695903461706E-7</v>
      </c>
      <c r="M42" s="67"/>
      <c r="N42" s="67"/>
      <c r="O42" s="67"/>
    </row>
    <row r="43" spans="3:15">
      <c r="C43" s="2" t="s">
        <v>120</v>
      </c>
      <c r="D43" s="101">
        <v>32311905.050000004</v>
      </c>
      <c r="E43" s="101">
        <v>310196527</v>
      </c>
      <c r="F43" s="101">
        <v>43389097.900000006</v>
      </c>
      <c r="G43" s="101">
        <v>41606174.240000002</v>
      </c>
      <c r="H43" s="101">
        <v>40896062.690000005</v>
      </c>
      <c r="I43" s="48">
        <f t="shared" si="1"/>
        <v>0.13412843348823181</v>
      </c>
      <c r="J43" s="101">
        <f t="shared" si="0"/>
        <v>9294269.1899999976</v>
      </c>
      <c r="K43" s="46">
        <f t="shared" si="5"/>
        <v>0.28764225370240115</v>
      </c>
      <c r="L43" s="46">
        <f t="shared" si="2"/>
        <v>6.772224551510837E-6</v>
      </c>
      <c r="M43" s="67"/>
      <c r="N43" s="67"/>
      <c r="O43" s="67"/>
    </row>
    <row r="44" spans="3:15">
      <c r="C44" s="2" t="s">
        <v>121</v>
      </c>
      <c r="D44" s="101">
        <v>196312294.62999997</v>
      </c>
      <c r="E44" s="101">
        <v>1510783124</v>
      </c>
      <c r="F44" s="101">
        <v>359500466.84999979</v>
      </c>
      <c r="G44" s="101">
        <v>273245907.16999996</v>
      </c>
      <c r="H44" s="101">
        <v>224992370.81999996</v>
      </c>
      <c r="I44" s="48">
        <f t="shared" si="1"/>
        <v>0.18086375392289591</v>
      </c>
      <c r="J44" s="101">
        <f t="shared" si="0"/>
        <v>76933612.539999992</v>
      </c>
      <c r="K44" s="46">
        <f t="shared" si="5"/>
        <v>0.39189401094312909</v>
      </c>
      <c r="L44" s="46">
        <f t="shared" si="2"/>
        <v>4.4476154679885917E-5</v>
      </c>
      <c r="M44" s="67"/>
      <c r="N44" s="67"/>
      <c r="O44" s="67"/>
    </row>
    <row r="45" spans="3:15">
      <c r="C45" s="2" t="s">
        <v>122</v>
      </c>
      <c r="D45" s="101">
        <v>26400179.359999996</v>
      </c>
      <c r="E45" s="101">
        <v>158671257</v>
      </c>
      <c r="F45" s="101">
        <v>39536499.870000012</v>
      </c>
      <c r="G45" s="101">
        <v>34873731.419999994</v>
      </c>
      <c r="H45" s="101">
        <v>30985149.510000005</v>
      </c>
      <c r="I45" s="48">
        <f t="shared" si="1"/>
        <v>0.21978606635731129</v>
      </c>
      <c r="J45" s="101">
        <f t="shared" si="0"/>
        <v>8473552.0599999987</v>
      </c>
      <c r="K45" s="46">
        <f t="shared" si="5"/>
        <v>0.32096570043908973</v>
      </c>
      <c r="L45" s="46">
        <f t="shared" si="2"/>
        <v>5.6763868449664711E-6</v>
      </c>
      <c r="M45" s="67"/>
      <c r="N45" s="67"/>
      <c r="O45" s="67"/>
    </row>
    <row r="46" spans="3:15">
      <c r="C46" s="2" t="s">
        <v>123</v>
      </c>
      <c r="D46" s="101">
        <v>0</v>
      </c>
      <c r="E46" s="101">
        <v>4702271422</v>
      </c>
      <c r="F46" s="101">
        <v>0</v>
      </c>
      <c r="G46" s="101">
        <v>0</v>
      </c>
      <c r="H46" s="101">
        <v>0</v>
      </c>
      <c r="I46" s="48">
        <f t="shared" si="1"/>
        <v>0</v>
      </c>
      <c r="J46" s="101">
        <f t="shared" ref="J46:J71" si="6">G46-D46</f>
        <v>0</v>
      </c>
      <c r="K46" s="49">
        <v>0</v>
      </c>
      <c r="L46" s="46">
        <f t="shared" si="2"/>
        <v>0</v>
      </c>
      <c r="M46" s="67"/>
      <c r="N46" s="67"/>
      <c r="O46" s="67"/>
    </row>
    <row r="47" spans="3:15">
      <c r="C47" s="2" t="s">
        <v>124</v>
      </c>
      <c r="D47" s="101">
        <v>0</v>
      </c>
      <c r="E47" s="101">
        <v>26090970</v>
      </c>
      <c r="F47" s="101">
        <v>0</v>
      </c>
      <c r="G47" s="101">
        <v>0</v>
      </c>
      <c r="H47" s="101">
        <v>0</v>
      </c>
      <c r="I47" s="48">
        <f t="shared" si="1"/>
        <v>0</v>
      </c>
      <c r="J47" s="101">
        <f t="shared" si="6"/>
        <v>0</v>
      </c>
      <c r="K47" s="49">
        <v>0</v>
      </c>
      <c r="L47" s="46">
        <f t="shared" si="2"/>
        <v>0</v>
      </c>
      <c r="M47" s="67"/>
      <c r="N47" s="67"/>
      <c r="O47" s="67"/>
    </row>
    <row r="48" spans="3:15">
      <c r="C48" s="2" t="s">
        <v>125</v>
      </c>
      <c r="D48" s="101">
        <v>697744162.31999969</v>
      </c>
      <c r="E48" s="101">
        <v>7267707370</v>
      </c>
      <c r="F48" s="101">
        <v>746511093.72000027</v>
      </c>
      <c r="G48" s="101">
        <v>740229214.01000011</v>
      </c>
      <c r="H48" s="101">
        <v>739243271.61000001</v>
      </c>
      <c r="I48" s="48">
        <f t="shared" si="1"/>
        <v>0.10185181878202122</v>
      </c>
      <c r="J48" s="101">
        <f t="shared" si="6"/>
        <v>42485051.690000415</v>
      </c>
      <c r="K48" s="46">
        <f>J48/D48</f>
        <v>6.0889153910994531E-2</v>
      </c>
      <c r="L48" s="46">
        <f t="shared" si="2"/>
        <v>1.2048688802645586E-4</v>
      </c>
      <c r="M48" s="67"/>
      <c r="N48" s="67"/>
      <c r="O48" s="67"/>
    </row>
    <row r="49" spans="3:15">
      <c r="C49" s="2" t="s">
        <v>126</v>
      </c>
      <c r="D49" s="101">
        <v>0</v>
      </c>
      <c r="E49" s="101">
        <v>7693749671</v>
      </c>
      <c r="F49" s="101">
        <v>0</v>
      </c>
      <c r="G49" s="101">
        <v>0</v>
      </c>
      <c r="H49" s="101">
        <v>0</v>
      </c>
      <c r="I49" s="48">
        <f t="shared" si="1"/>
        <v>0</v>
      </c>
      <c r="J49" s="101">
        <f t="shared" si="6"/>
        <v>0</v>
      </c>
      <c r="K49" s="49">
        <v>0</v>
      </c>
      <c r="L49" s="46">
        <f t="shared" si="2"/>
        <v>0</v>
      </c>
      <c r="M49" s="67"/>
      <c r="N49" s="67"/>
      <c r="O49" s="67"/>
    </row>
    <row r="50" spans="3:15">
      <c r="C50" s="2" t="s">
        <v>127</v>
      </c>
      <c r="D50" s="101">
        <v>46195265.630000003</v>
      </c>
      <c r="E50" s="101">
        <v>314639385</v>
      </c>
      <c r="F50" s="101">
        <v>69241461.329999998</v>
      </c>
      <c r="G50" s="101">
        <v>60058311.430000007</v>
      </c>
      <c r="H50" s="101">
        <v>58371282.559999987</v>
      </c>
      <c r="I50" s="48">
        <f t="shared" si="1"/>
        <v>0.19087982717103266</v>
      </c>
      <c r="J50" s="101">
        <f t="shared" si="6"/>
        <v>13863045.800000004</v>
      </c>
      <c r="K50" s="46">
        <f t="shared" ref="K50:K59" si="7">J50/D50</f>
        <v>0.30009667897649456</v>
      </c>
      <c r="L50" s="46">
        <f t="shared" si="2"/>
        <v>9.7756734094888979E-6</v>
      </c>
      <c r="M50" s="67"/>
      <c r="N50" s="67"/>
      <c r="O50" s="67"/>
    </row>
    <row r="51" spans="3:15">
      <c r="C51" s="2" t="s">
        <v>128</v>
      </c>
      <c r="D51" s="101">
        <v>605167916.91999996</v>
      </c>
      <c r="E51" s="101">
        <v>4924577702</v>
      </c>
      <c r="F51" s="101">
        <v>897210162.74999988</v>
      </c>
      <c r="G51" s="101">
        <v>897210162.74999988</v>
      </c>
      <c r="H51" s="101">
        <v>897210162.75</v>
      </c>
      <c r="I51" s="48">
        <f t="shared" si="1"/>
        <v>0.18219027438345003</v>
      </c>
      <c r="J51" s="101">
        <f t="shared" si="6"/>
        <v>292042245.82999992</v>
      </c>
      <c r="K51" s="46">
        <f t="shared" si="7"/>
        <v>0.48258051635709298</v>
      </c>
      <c r="L51" s="46">
        <f t="shared" si="2"/>
        <v>1.4603863015597905E-4</v>
      </c>
      <c r="M51" s="67"/>
      <c r="N51" s="67"/>
      <c r="O51" s="67"/>
    </row>
    <row r="52" spans="3:15">
      <c r="C52" s="2" t="s">
        <v>129</v>
      </c>
      <c r="D52" s="101">
        <v>31210172.979999993</v>
      </c>
      <c r="E52" s="101">
        <v>224695000</v>
      </c>
      <c r="F52" s="101">
        <v>45079688.739999995</v>
      </c>
      <c r="G52" s="101">
        <v>41042866.179999992</v>
      </c>
      <c r="H52" s="101">
        <v>39323154.839999996</v>
      </c>
      <c r="I52" s="48">
        <f t="shared" si="1"/>
        <v>0.18266034482298224</v>
      </c>
      <c r="J52" s="101">
        <f t="shared" si="6"/>
        <v>9832693.1999999993</v>
      </c>
      <c r="K52" s="46">
        <f t="shared" si="7"/>
        <v>0.31504769955299367</v>
      </c>
      <c r="L52" s="46">
        <f t="shared" si="2"/>
        <v>6.6805350668687134E-6</v>
      </c>
      <c r="M52" s="67"/>
      <c r="N52" s="67"/>
      <c r="O52" s="67"/>
    </row>
    <row r="53" spans="3:15">
      <c r="C53" s="2" t="s">
        <v>130</v>
      </c>
      <c r="D53" s="101">
        <v>10747408.960000001</v>
      </c>
      <c r="E53" s="101">
        <v>70201379</v>
      </c>
      <c r="F53" s="101">
        <v>15008225.199999999</v>
      </c>
      <c r="G53" s="101">
        <v>13951801.91</v>
      </c>
      <c r="H53" s="101">
        <v>13370785.720000001</v>
      </c>
      <c r="I53" s="48">
        <f t="shared" si="1"/>
        <v>0.19873971293355933</v>
      </c>
      <c r="J53" s="101">
        <f t="shared" si="6"/>
        <v>3204392.9499999993</v>
      </c>
      <c r="K53" s="46">
        <f t="shared" si="7"/>
        <v>0.29815492849729608</v>
      </c>
      <c r="L53" s="46">
        <f t="shared" si="2"/>
        <v>2.27093062889403E-6</v>
      </c>
      <c r="M53" s="67"/>
      <c r="N53" s="67"/>
      <c r="O53" s="67"/>
    </row>
    <row r="54" spans="3:15">
      <c r="C54" s="2" t="s">
        <v>131</v>
      </c>
      <c r="D54" s="101">
        <v>32338034.780000001</v>
      </c>
      <c r="E54" s="101">
        <v>168360446</v>
      </c>
      <c r="F54" s="101">
        <v>32597583.839999996</v>
      </c>
      <c r="G54" s="101">
        <v>32451859.739999991</v>
      </c>
      <c r="H54" s="101">
        <v>31558058.009999994</v>
      </c>
      <c r="I54" s="48">
        <f t="shared" si="1"/>
        <v>0.19275227947542969</v>
      </c>
      <c r="J54" s="101">
        <f t="shared" si="6"/>
        <v>113824.95999998972</v>
      </c>
      <c r="K54" s="46">
        <f t="shared" si="7"/>
        <v>3.5198477821659921E-3</v>
      </c>
      <c r="L54" s="46">
        <f t="shared" si="2"/>
        <v>5.2821795151289552E-6</v>
      </c>
      <c r="M54" s="67"/>
      <c r="N54" s="67"/>
      <c r="O54" s="67"/>
    </row>
    <row r="55" spans="3:15">
      <c r="C55" s="2" t="s">
        <v>132</v>
      </c>
      <c r="D55" s="101">
        <v>114254386.55000001</v>
      </c>
      <c r="E55" s="101">
        <v>616669483</v>
      </c>
      <c r="F55" s="101">
        <v>132898225.32999998</v>
      </c>
      <c r="G55" s="101">
        <v>128315326.92</v>
      </c>
      <c r="H55" s="101">
        <v>126512037.34999999</v>
      </c>
      <c r="I55" s="48">
        <f t="shared" si="1"/>
        <v>0.20807795822125999</v>
      </c>
      <c r="J55" s="101">
        <f t="shared" si="6"/>
        <v>14060940.36999999</v>
      </c>
      <c r="K55" s="46">
        <f t="shared" si="7"/>
        <v>0.12306696306882398</v>
      </c>
      <c r="L55" s="46">
        <f t="shared" si="2"/>
        <v>2.0885847429522362E-5</v>
      </c>
      <c r="M55" s="67"/>
      <c r="N55" s="67"/>
      <c r="O55" s="67"/>
    </row>
    <row r="56" spans="3:15">
      <c r="C56" s="2" t="s">
        <v>133</v>
      </c>
      <c r="D56" s="78">
        <v>46682902.789999992</v>
      </c>
      <c r="E56" s="78">
        <v>294009971</v>
      </c>
      <c r="F56" s="78">
        <v>76992960.319999993</v>
      </c>
      <c r="G56" s="78">
        <v>45891353.739999995</v>
      </c>
      <c r="H56" s="78">
        <v>37805011.439999998</v>
      </c>
      <c r="I56" s="21">
        <f t="shared" si="1"/>
        <v>0.15608774622136878</v>
      </c>
      <c r="J56" s="78">
        <f t="shared" si="6"/>
        <v>-791549.04999999702</v>
      </c>
      <c r="K56" s="29">
        <f t="shared" si="7"/>
        <v>-1.6955866124279569E-2</v>
      </c>
      <c r="L56" s="46">
        <f t="shared" si="2"/>
        <v>7.4697219385604499E-6</v>
      </c>
      <c r="M56" s="67"/>
      <c r="N56" s="67"/>
      <c r="O56" s="67"/>
    </row>
    <row r="57" spans="3:15">
      <c r="C57" s="2" t="s">
        <v>134</v>
      </c>
      <c r="D57" s="78">
        <v>16864986.260000002</v>
      </c>
      <c r="E57" s="78">
        <v>135648963</v>
      </c>
      <c r="F57" s="78">
        <v>27460668.07</v>
      </c>
      <c r="G57" s="78">
        <v>19854790.520000007</v>
      </c>
      <c r="H57" s="78">
        <v>18479188.100000001</v>
      </c>
      <c r="I57" s="21">
        <f t="shared" si="1"/>
        <v>0.14636890751608625</v>
      </c>
      <c r="J57" s="78">
        <f t="shared" si="6"/>
        <v>2989804.2600000054</v>
      </c>
      <c r="K57" s="29">
        <f t="shared" si="7"/>
        <v>0.17727878421645421</v>
      </c>
      <c r="L57" s="46">
        <f t="shared" si="2"/>
        <v>3.23175832146995E-6</v>
      </c>
      <c r="M57" s="67"/>
      <c r="N57" s="67"/>
      <c r="O57" s="67"/>
    </row>
    <row r="58" spans="3:15">
      <c r="C58" s="2" t="s">
        <v>135</v>
      </c>
      <c r="D58" s="78">
        <v>51813748.870000012</v>
      </c>
      <c r="E58" s="78">
        <v>358591686</v>
      </c>
      <c r="F58" s="78">
        <v>72289216.519999981</v>
      </c>
      <c r="G58" s="78">
        <v>69880428.049999997</v>
      </c>
      <c r="H58" s="78">
        <v>67873281.180000007</v>
      </c>
      <c r="I58" s="21">
        <f t="shared" si="1"/>
        <v>0.19487464650811787</v>
      </c>
      <c r="J58" s="78">
        <f t="shared" si="6"/>
        <v>18066679.179999985</v>
      </c>
      <c r="K58" s="29">
        <f t="shared" si="7"/>
        <v>0.34868504159637309</v>
      </c>
      <c r="L58" s="46">
        <f t="shared" si="2"/>
        <v>1.1374416397442278E-5</v>
      </c>
      <c r="M58" s="67"/>
      <c r="N58" s="67"/>
      <c r="O58" s="67"/>
    </row>
    <row r="59" spans="3:15">
      <c r="C59" s="2" t="s">
        <v>136</v>
      </c>
      <c r="D59" s="78">
        <v>19594425.140000001</v>
      </c>
      <c r="E59" s="78">
        <v>96161475</v>
      </c>
      <c r="F59" s="78">
        <v>21024893.210000008</v>
      </c>
      <c r="G59" s="78">
        <v>19794556.530000001</v>
      </c>
      <c r="H59" s="78">
        <v>18082943.040000007</v>
      </c>
      <c r="I59" s="21">
        <f t="shared" si="1"/>
        <v>0.20584705600657646</v>
      </c>
      <c r="J59" s="78">
        <f t="shared" si="6"/>
        <v>200131.3900000006</v>
      </c>
      <c r="K59" s="29">
        <f t="shared" si="7"/>
        <v>1.0213690300689301E-2</v>
      </c>
      <c r="L59" s="46">
        <f t="shared" si="2"/>
        <v>3.2219540529121037E-6</v>
      </c>
      <c r="M59" s="67"/>
      <c r="N59" s="67"/>
      <c r="O59" s="67"/>
    </row>
    <row r="60" spans="3:15">
      <c r="C60" s="2" t="s">
        <v>137</v>
      </c>
      <c r="D60" s="78">
        <v>0</v>
      </c>
      <c r="E60" s="78">
        <v>228263180</v>
      </c>
      <c r="F60" s="78">
        <v>21626669.339999996</v>
      </c>
      <c r="G60" s="78">
        <v>21626669.339999996</v>
      </c>
      <c r="H60" s="78">
        <v>21236321.479999997</v>
      </c>
      <c r="I60" s="21">
        <f t="shared" si="1"/>
        <v>9.4744449542847844E-2</v>
      </c>
      <c r="J60" s="78">
        <f t="shared" si="6"/>
        <v>21626669.339999996</v>
      </c>
      <c r="K60" s="31">
        <v>0</v>
      </c>
      <c r="L60" s="46">
        <f t="shared" si="2"/>
        <v>3.5201665076657776E-6</v>
      </c>
      <c r="M60" s="67"/>
      <c r="N60" s="67"/>
      <c r="O60" s="67"/>
    </row>
    <row r="61" spans="3:15">
      <c r="C61" s="2" t="s">
        <v>138</v>
      </c>
      <c r="D61" s="78">
        <v>32463816.009999998</v>
      </c>
      <c r="E61" s="78">
        <v>179353239</v>
      </c>
      <c r="F61" s="78">
        <v>42483415.68</v>
      </c>
      <c r="G61" s="78">
        <v>34041963.780000009</v>
      </c>
      <c r="H61" s="78">
        <v>32546292.59</v>
      </c>
      <c r="I61" s="21">
        <f t="shared" si="1"/>
        <v>0.18980400894795108</v>
      </c>
      <c r="J61" s="78">
        <f t="shared" si="6"/>
        <v>1578147.7700000107</v>
      </c>
      <c r="K61" s="29">
        <f t="shared" ref="K61:K71" si="8">J61/D61</f>
        <v>4.8612515839600794E-2</v>
      </c>
      <c r="L61" s="46">
        <f t="shared" si="2"/>
        <v>5.5410002746880465E-6</v>
      </c>
      <c r="M61" s="67"/>
      <c r="N61" s="67"/>
      <c r="O61" s="67"/>
    </row>
    <row r="62" spans="3:15">
      <c r="C62" s="2" t="s">
        <v>139</v>
      </c>
      <c r="D62" s="78">
        <v>35411882.68</v>
      </c>
      <c r="E62" s="78">
        <v>224343743</v>
      </c>
      <c r="F62" s="78">
        <v>38668847.449999996</v>
      </c>
      <c r="G62" s="78">
        <v>36286738.949999988</v>
      </c>
      <c r="H62" s="78">
        <v>34955088.490000002</v>
      </c>
      <c r="I62" s="21">
        <f t="shared" si="1"/>
        <v>0.16174615999876576</v>
      </c>
      <c r="J62" s="78">
        <f t="shared" si="6"/>
        <v>874856.26999998838</v>
      </c>
      <c r="K62" s="29">
        <f t="shared" si="8"/>
        <v>2.4705161199861637E-2</v>
      </c>
      <c r="L62" s="46">
        <f t="shared" si="2"/>
        <v>5.9063816584991185E-6</v>
      </c>
      <c r="M62" s="67"/>
      <c r="N62" s="67"/>
      <c r="O62" s="67"/>
    </row>
    <row r="63" spans="3:15">
      <c r="C63" s="2" t="s">
        <v>140</v>
      </c>
      <c r="D63" s="101">
        <v>11099001.859999999</v>
      </c>
      <c r="E63" s="101">
        <v>72826675</v>
      </c>
      <c r="F63" s="101">
        <v>13088330.700000001</v>
      </c>
      <c r="G63" s="101">
        <v>9404408.5799999963</v>
      </c>
      <c r="H63" s="101">
        <v>9150526.6400000006</v>
      </c>
      <c r="I63" s="48">
        <f t="shared" si="1"/>
        <v>0.12913411988121107</v>
      </c>
      <c r="J63" s="101">
        <f t="shared" si="6"/>
        <v>-1694593.2800000031</v>
      </c>
      <c r="K63" s="46">
        <f t="shared" si="8"/>
        <v>-0.15267979061317169</v>
      </c>
      <c r="L63" s="46">
        <f t="shared" si="2"/>
        <v>1.5307527750697404E-6</v>
      </c>
      <c r="M63" s="67"/>
      <c r="N63" s="67"/>
      <c r="O63" s="67"/>
    </row>
    <row r="64" spans="3:15">
      <c r="C64" s="2" t="s">
        <v>141</v>
      </c>
      <c r="D64" s="101">
        <v>3142174.0700000003</v>
      </c>
      <c r="E64" s="101">
        <v>17000000</v>
      </c>
      <c r="F64" s="101">
        <v>3813108.07</v>
      </c>
      <c r="G64" s="101">
        <v>3813108.0700000003</v>
      </c>
      <c r="H64" s="101">
        <v>3600608.07</v>
      </c>
      <c r="I64" s="48">
        <f t="shared" si="1"/>
        <v>0.22430047470588238</v>
      </c>
      <c r="J64" s="101">
        <f t="shared" si="6"/>
        <v>670934</v>
      </c>
      <c r="K64" s="46">
        <f t="shared" si="8"/>
        <v>0.21352540790332469</v>
      </c>
      <c r="L64" s="46">
        <f t="shared" si="2"/>
        <v>6.2065846141632911E-7</v>
      </c>
      <c r="M64" s="67"/>
      <c r="N64" s="67"/>
      <c r="O64" s="67"/>
    </row>
    <row r="65" spans="3:15" ht="16.5" customHeight="1">
      <c r="C65" s="2" t="s">
        <v>142</v>
      </c>
      <c r="D65" s="101">
        <v>10337659.560000002</v>
      </c>
      <c r="E65" s="101">
        <v>64500000</v>
      </c>
      <c r="F65" s="101">
        <v>10580090.66</v>
      </c>
      <c r="G65" s="101">
        <v>10512181.66</v>
      </c>
      <c r="H65" s="101">
        <v>9865824.0099999998</v>
      </c>
      <c r="I65" s="48">
        <f t="shared" si="1"/>
        <v>0.16297956062015503</v>
      </c>
      <c r="J65" s="101">
        <f t="shared" si="6"/>
        <v>174522.09999999776</v>
      </c>
      <c r="K65" s="46">
        <f t="shared" si="8"/>
        <v>1.6882167475826389E-2</v>
      </c>
      <c r="L65" s="46">
        <f t="shared" si="2"/>
        <v>1.7110646683624028E-6</v>
      </c>
      <c r="M65" s="67"/>
      <c r="N65" s="67"/>
      <c r="O65" s="67"/>
    </row>
    <row r="66" spans="3:15">
      <c r="C66" s="2" t="s">
        <v>143</v>
      </c>
      <c r="D66" s="101">
        <v>12550170447.249998</v>
      </c>
      <c r="E66" s="101">
        <v>73798410445</v>
      </c>
      <c r="F66" s="101">
        <v>16355745890.459997</v>
      </c>
      <c r="G66" s="101">
        <v>15071916896.029991</v>
      </c>
      <c r="H66" s="101">
        <v>14133569231.959997</v>
      </c>
      <c r="I66" s="48">
        <f t="shared" si="1"/>
        <v>0.20423091507184551</v>
      </c>
      <c r="J66" s="101">
        <f t="shared" si="6"/>
        <v>2521746448.7799931</v>
      </c>
      <c r="K66" s="46">
        <f t="shared" si="8"/>
        <v>0.20093324304870774</v>
      </c>
      <c r="L66" s="46">
        <f t="shared" si="2"/>
        <v>2.4532514105441413E-3</v>
      </c>
      <c r="M66" s="67"/>
      <c r="N66" s="67"/>
      <c r="O66" s="67"/>
    </row>
    <row r="67" spans="3:15">
      <c r="C67" s="2" t="s">
        <v>144</v>
      </c>
      <c r="D67" s="101">
        <v>12158050.840000002</v>
      </c>
      <c r="E67" s="101">
        <v>70594062</v>
      </c>
      <c r="F67" s="101">
        <v>15438336.91</v>
      </c>
      <c r="G67" s="101">
        <v>14746939.910000002</v>
      </c>
      <c r="H67" s="101">
        <v>14132607.699999999</v>
      </c>
      <c r="I67" s="48">
        <f t="shared" si="1"/>
        <v>0.20889773859450109</v>
      </c>
      <c r="J67" s="101">
        <f t="shared" si="6"/>
        <v>2588889.0700000003</v>
      </c>
      <c r="K67" s="46">
        <f t="shared" si="8"/>
        <v>0.21293619380851347</v>
      </c>
      <c r="L67" s="46">
        <f t="shared" si="2"/>
        <v>2.4003550036124885E-6</v>
      </c>
      <c r="M67" s="67"/>
      <c r="N67" s="50"/>
      <c r="O67" s="67"/>
    </row>
    <row r="68" spans="3:15">
      <c r="C68" s="2" t="s">
        <v>145</v>
      </c>
      <c r="D68" s="101">
        <v>177729074.85000002</v>
      </c>
      <c r="E68" s="101">
        <v>2359343180</v>
      </c>
      <c r="F68" s="101">
        <v>402243552.09000003</v>
      </c>
      <c r="G68" s="101">
        <v>382887148.88000011</v>
      </c>
      <c r="H68" s="101">
        <v>367379390.16000009</v>
      </c>
      <c r="I68" s="48">
        <f t="shared" si="1"/>
        <v>0.16228548357259334</v>
      </c>
      <c r="J68" s="101">
        <f t="shared" si="6"/>
        <v>205158074.03000009</v>
      </c>
      <c r="K68" s="46">
        <f t="shared" si="8"/>
        <v>1.1543303998130279</v>
      </c>
      <c r="L68" s="46">
        <f t="shared" si="2"/>
        <v>6.2322426838520154E-5</v>
      </c>
      <c r="M68" s="67"/>
      <c r="N68" s="67"/>
      <c r="O68" s="67"/>
    </row>
    <row r="69" spans="3:15">
      <c r="C69" s="2" t="s">
        <v>146</v>
      </c>
      <c r="D69" s="78">
        <v>25079366.780000012</v>
      </c>
      <c r="E69" s="78">
        <v>217317150</v>
      </c>
      <c r="F69" s="78">
        <v>48273162.089999989</v>
      </c>
      <c r="G69" s="78">
        <v>46768022.890000008</v>
      </c>
      <c r="H69" s="78">
        <v>37171552.399999991</v>
      </c>
      <c r="I69" s="21">
        <f t="shared" si="1"/>
        <v>0.21520631431987769</v>
      </c>
      <c r="J69" s="78">
        <f t="shared" si="6"/>
        <v>21688656.109999996</v>
      </c>
      <c r="K69" s="29">
        <f t="shared" si="8"/>
        <v>0.86480078625015366</v>
      </c>
      <c r="L69" s="46">
        <f t="shared" si="2"/>
        <v>7.6124171142075876E-6</v>
      </c>
      <c r="M69" s="67"/>
      <c r="N69" s="67"/>
      <c r="O69" s="67"/>
    </row>
    <row r="70" spans="3:15" ht="15.75" thickBot="1">
      <c r="C70" s="2" t="s">
        <v>147</v>
      </c>
      <c r="D70" s="78">
        <v>61222298</v>
      </c>
      <c r="E70" s="78">
        <v>300000000</v>
      </c>
      <c r="F70" s="78">
        <v>210120573.42000002</v>
      </c>
      <c r="G70" s="78">
        <v>51384739.239999987</v>
      </c>
      <c r="H70" s="78">
        <v>43795321.489999995</v>
      </c>
      <c r="I70" s="21">
        <f t="shared" si="1"/>
        <v>0.17128246413333328</v>
      </c>
      <c r="J70" s="78">
        <f t="shared" si="6"/>
        <v>-9837558.7600000128</v>
      </c>
      <c r="K70" s="29">
        <f t="shared" si="8"/>
        <v>-0.16068587886067284</v>
      </c>
      <c r="L70" s="46">
        <f t="shared" si="2"/>
        <v>8.3638786552875387E-6</v>
      </c>
      <c r="M70" s="67"/>
      <c r="N70" s="67"/>
      <c r="O70" s="67"/>
    </row>
    <row r="71" spans="3:15" ht="15.75" thickBot="1">
      <c r="C71" s="76" t="s">
        <v>43</v>
      </c>
      <c r="D71" s="80">
        <f>SUM(D14:D70)</f>
        <v>16853324007.42</v>
      </c>
      <c r="E71" s="80">
        <f>SUM(E14:E70)</f>
        <v>142703367995</v>
      </c>
      <c r="F71" s="80">
        <f t="shared" ref="F71:H71" si="9">SUM(F14:F70)</f>
        <v>23041843752.539993</v>
      </c>
      <c r="G71" s="80">
        <f t="shared" si="9"/>
        <v>20837735762.459991</v>
      </c>
      <c r="H71" s="80">
        <f t="shared" si="9"/>
        <v>19417397073.190002</v>
      </c>
      <c r="I71" s="77">
        <f t="shared" si="1"/>
        <v>0.14602133120775465</v>
      </c>
      <c r="J71" s="80">
        <f t="shared" si="6"/>
        <v>3984411755.0399914</v>
      </c>
      <c r="K71" s="72">
        <f t="shared" si="8"/>
        <v>0.23641696755404321</v>
      </c>
      <c r="L71" s="72">
        <f t="shared" si="2"/>
        <v>3.391752024937608E-3</v>
      </c>
      <c r="M71" s="67"/>
      <c r="N71" s="67"/>
      <c r="O71" s="67"/>
    </row>
    <row r="72" spans="3:15">
      <c r="C72" s="8" t="s">
        <v>1070</v>
      </c>
      <c r="L72" s="46"/>
      <c r="M72" s="67"/>
      <c r="N72" s="67"/>
      <c r="O72" s="67"/>
    </row>
    <row r="73" spans="3:15">
      <c r="C73" s="8" t="s">
        <v>1067</v>
      </c>
      <c r="M73" s="67"/>
      <c r="N73" s="67"/>
      <c r="O73" s="67"/>
    </row>
    <row r="74" spans="3:15">
      <c r="C74" s="69" t="s">
        <v>1153</v>
      </c>
      <c r="G74" s="34"/>
      <c r="H74" s="34"/>
      <c r="I74" s="34"/>
      <c r="J74" s="34"/>
      <c r="L74" s="34"/>
    </row>
    <row r="75" spans="3:15">
      <c r="C75" s="8" t="s">
        <v>44</v>
      </c>
      <c r="D75" s="35"/>
      <c r="G75" s="34"/>
      <c r="H75" s="34"/>
      <c r="I75" s="34"/>
      <c r="J75" s="34"/>
      <c r="L75" s="34"/>
    </row>
    <row r="76" spans="3:15">
      <c r="D76" s="35"/>
      <c r="G76" s="34"/>
      <c r="H76" s="34"/>
      <c r="I76" s="34"/>
      <c r="J76" s="34"/>
      <c r="L76" s="34"/>
    </row>
    <row r="77" spans="3:15">
      <c r="G77" s="34"/>
      <c r="H77" s="34"/>
      <c r="I77" s="34"/>
      <c r="J77" s="34"/>
      <c r="L77" s="34"/>
    </row>
    <row r="78" spans="3:15">
      <c r="G78" s="34"/>
      <c r="H78" s="34"/>
      <c r="I78" s="34"/>
      <c r="J78" s="34"/>
      <c r="L78" s="22">
        <v>4936862.2</v>
      </c>
    </row>
    <row r="79" spans="3:15">
      <c r="G79" s="34"/>
      <c r="H79" s="34"/>
      <c r="I79" s="34"/>
      <c r="J79" s="34"/>
      <c r="L79" s="34"/>
    </row>
    <row r="80" spans="3:15">
      <c r="G80" s="34"/>
      <c r="H80" s="34"/>
      <c r="I80" s="34"/>
      <c r="J80" s="34"/>
      <c r="L80" s="34"/>
    </row>
    <row r="81" spans="3:12">
      <c r="G81" s="34"/>
      <c r="H81" s="34"/>
      <c r="I81" s="34"/>
      <c r="J81" s="34"/>
      <c r="L81" s="34"/>
    </row>
    <row r="82" spans="3:12">
      <c r="D82" s="36"/>
      <c r="G82" s="34"/>
      <c r="H82" s="34"/>
      <c r="I82" s="34"/>
      <c r="J82" s="34"/>
      <c r="L82" s="34"/>
    </row>
    <row r="83" spans="3:12">
      <c r="D83" s="36"/>
      <c r="G83" s="34"/>
      <c r="H83" s="34"/>
      <c r="I83" s="34"/>
      <c r="J83" s="34"/>
      <c r="L83" s="34"/>
    </row>
    <row r="84" spans="3:12">
      <c r="D84" s="36"/>
      <c r="G84" s="34"/>
      <c r="H84" s="34"/>
      <c r="I84" s="34"/>
      <c r="J84" s="34"/>
      <c r="L84" s="34"/>
    </row>
    <row r="85" spans="3:12">
      <c r="C85" s="2"/>
      <c r="D85" s="36"/>
      <c r="G85" s="34"/>
      <c r="H85" s="34"/>
      <c r="I85" s="34"/>
      <c r="J85" s="34"/>
      <c r="L85" s="34"/>
    </row>
    <row r="86" spans="3:12">
      <c r="C86" s="2"/>
      <c r="D86" s="36"/>
      <c r="L86" s="34"/>
    </row>
    <row r="87" spans="3:12">
      <c r="C87" s="2"/>
      <c r="D87" s="36"/>
    </row>
    <row r="88" spans="3:12">
      <c r="C88" s="2"/>
      <c r="D88" s="36"/>
    </row>
    <row r="89" spans="3:12">
      <c r="C89" s="2"/>
      <c r="D89" s="36"/>
    </row>
    <row r="90" spans="3:12">
      <c r="C90" s="2"/>
      <c r="D90" s="36"/>
    </row>
    <row r="91" spans="3:12">
      <c r="C91" s="2"/>
      <c r="D91" s="36"/>
    </row>
    <row r="92" spans="3:12">
      <c r="C92" s="2"/>
      <c r="D92" s="36"/>
    </row>
    <row r="93" spans="3:12">
      <c r="C93" s="2"/>
      <c r="D93" s="36"/>
    </row>
    <row r="94" spans="3:12">
      <c r="C94" s="2"/>
      <c r="D94" s="36"/>
    </row>
    <row r="95" spans="3:12">
      <c r="C95" s="2"/>
      <c r="D95" s="36"/>
    </row>
    <row r="96" spans="3:12">
      <c r="C96" s="2"/>
      <c r="D96" s="36"/>
    </row>
    <row r="97" spans="3:4">
      <c r="C97" s="2"/>
      <c r="D97" s="36"/>
    </row>
    <row r="98" spans="3:4">
      <c r="C98" s="2"/>
      <c r="D98" s="36"/>
    </row>
    <row r="99" spans="3:4">
      <c r="C99" s="2"/>
      <c r="D99" s="36"/>
    </row>
    <row r="100" spans="3:4">
      <c r="C100" s="2"/>
      <c r="D100" s="36"/>
    </row>
    <row r="101" spans="3:4">
      <c r="C101" s="2"/>
      <c r="D101" s="36"/>
    </row>
    <row r="102" spans="3:4">
      <c r="C102" s="2"/>
      <c r="D102" s="36"/>
    </row>
    <row r="103" spans="3:4">
      <c r="C103" s="2"/>
      <c r="D103" s="36"/>
    </row>
    <row r="104" spans="3:4">
      <c r="C104" s="2"/>
      <c r="D104" s="36"/>
    </row>
    <row r="105" spans="3:4">
      <c r="C105" s="2"/>
      <c r="D105" s="36"/>
    </row>
    <row r="106" spans="3:4">
      <c r="C106" s="2"/>
      <c r="D106" s="36"/>
    </row>
    <row r="107" spans="3:4">
      <c r="C107" s="2"/>
      <c r="D107" s="36"/>
    </row>
    <row r="108" spans="3:4">
      <c r="C108" s="2"/>
      <c r="D108" s="36"/>
    </row>
    <row r="109" spans="3:4">
      <c r="C109" s="2"/>
      <c r="D109" s="36"/>
    </row>
    <row r="110" spans="3:4">
      <c r="C110" s="2"/>
      <c r="D110" s="36"/>
    </row>
    <row r="111" spans="3:4">
      <c r="C111" s="2"/>
      <c r="D111" s="36"/>
    </row>
    <row r="112" spans="3:4">
      <c r="C112" s="2"/>
      <c r="D112" s="36"/>
    </row>
    <row r="113" spans="3:4">
      <c r="C113" s="2"/>
      <c r="D113" s="36"/>
    </row>
    <row r="114" spans="3:4">
      <c r="C114" s="2"/>
      <c r="D114" s="36"/>
    </row>
    <row r="115" spans="3:4">
      <c r="C115" s="2"/>
      <c r="D115" s="36"/>
    </row>
    <row r="116" spans="3:4">
      <c r="C116" s="2"/>
      <c r="D116" s="36"/>
    </row>
    <row r="117" spans="3:4">
      <c r="C117" s="2"/>
      <c r="D117" s="36"/>
    </row>
    <row r="118" spans="3:4">
      <c r="C118" s="2"/>
      <c r="D118" s="36"/>
    </row>
    <row r="119" spans="3:4">
      <c r="C119" s="2"/>
      <c r="D119" s="36"/>
    </row>
    <row r="120" spans="3:4">
      <c r="C120" s="2"/>
      <c r="D120" s="36"/>
    </row>
    <row r="121" spans="3:4">
      <c r="C121" s="2"/>
      <c r="D121" s="36"/>
    </row>
    <row r="122" spans="3:4">
      <c r="C122" s="2"/>
      <c r="D122" s="36"/>
    </row>
    <row r="123" spans="3:4">
      <c r="C123" s="2"/>
      <c r="D123" s="36"/>
    </row>
    <row r="124" spans="3:4">
      <c r="C124" s="2"/>
      <c r="D124" s="36"/>
    </row>
    <row r="125" spans="3:4">
      <c r="C125" s="2"/>
      <c r="D125" s="36"/>
    </row>
    <row r="126" spans="3:4">
      <c r="C126" s="2"/>
      <c r="D126" s="36"/>
    </row>
    <row r="127" spans="3:4">
      <c r="C127" s="2"/>
      <c r="D127" s="36"/>
    </row>
    <row r="128" spans="3:4">
      <c r="C128" s="2"/>
    </row>
    <row r="129" spans="3:3">
      <c r="C129" s="2"/>
    </row>
    <row r="130" spans="3:3">
      <c r="C130" s="2"/>
    </row>
  </sheetData>
  <mergeCells count="17">
    <mergeCell ref="C9:C12"/>
    <mergeCell ref="E9:I9"/>
    <mergeCell ref="J9:K9"/>
    <mergeCell ref="L9:L11"/>
    <mergeCell ref="D10:D11"/>
    <mergeCell ref="E10:E11"/>
    <mergeCell ref="F10:F11"/>
    <mergeCell ref="G10:G11"/>
    <mergeCell ref="H10:H11"/>
    <mergeCell ref="I10:I11"/>
    <mergeCell ref="J10:K10"/>
    <mergeCell ref="C7:L7"/>
    <mergeCell ref="C5:L5"/>
    <mergeCell ref="C6:L6"/>
    <mergeCell ref="C1:L1"/>
    <mergeCell ref="C2:L2"/>
    <mergeCell ref="C3:L3"/>
  </mergeCells>
  <pageMargins left="0.7" right="0.7" top="0.75" bottom="0.75" header="0.3" footer="0.3"/>
  <pageSetup paperSize="9" orientation="portrait" r:id="rId1"/>
  <ignoredErrors>
    <ignoredError sqref="K38:K45" evalError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3BFE3-2642-4744-8B4A-EEC3B9DEF59C}">
  <dimension ref="A1:Q81"/>
  <sheetViews>
    <sheetView showGridLines="0" zoomScale="78" zoomScaleNormal="78" workbookViewId="0">
      <selection activeCell="C24" sqref="C24"/>
    </sheetView>
  </sheetViews>
  <sheetFormatPr baseColWidth="10" defaultColWidth="11.42578125" defaultRowHeight="15"/>
  <cols>
    <col min="1" max="2" width="10.42578125" style="1" customWidth="1"/>
    <col min="3" max="3" width="88.42578125" style="1" customWidth="1"/>
    <col min="4" max="4" width="21.140625" style="1" customWidth="1"/>
    <col min="5" max="5" width="22" style="1" customWidth="1"/>
    <col min="6" max="8" width="20.28515625" style="1" customWidth="1"/>
    <col min="9" max="9" width="18.5703125" style="1" customWidth="1"/>
    <col min="10" max="10" width="19" style="1" customWidth="1"/>
    <col min="11" max="11" width="10.28515625" style="1" customWidth="1"/>
    <col min="12" max="12" width="14.5703125" style="1" bestFit="1" customWidth="1"/>
    <col min="13" max="13" width="18.42578125" style="1" bestFit="1" customWidth="1"/>
    <col min="14" max="14" width="30.140625" style="1" bestFit="1" customWidth="1"/>
    <col min="15" max="15" width="23.85546875" style="1" bestFit="1" customWidth="1"/>
    <col min="16" max="20" width="11.42578125" style="1"/>
    <col min="21" max="21" width="30.140625" style="1" bestFit="1" customWidth="1"/>
    <col min="22" max="22" width="19.42578125" style="1" bestFit="1" customWidth="1"/>
    <col min="23" max="23" width="14.42578125" style="1" bestFit="1" customWidth="1"/>
    <col min="24" max="24" width="19.42578125" style="1" bestFit="1" customWidth="1"/>
    <col min="25" max="25" width="14.42578125" style="1" bestFit="1" customWidth="1"/>
    <col min="26" max="26" width="20" style="1" customWidth="1"/>
    <col min="27" max="27" width="13.140625" style="1" bestFit="1" customWidth="1"/>
    <col min="28" max="28" width="7.140625" style="1" bestFit="1" customWidth="1"/>
    <col min="29" max="29" width="9.140625" style="1" bestFit="1" customWidth="1"/>
    <col min="30" max="257" width="11.42578125" style="1"/>
    <col min="258" max="258" width="10.42578125" style="1" customWidth="1"/>
    <col min="259" max="259" width="79.28515625" style="1" customWidth="1"/>
    <col min="260" max="260" width="13.42578125" style="1" bestFit="1" customWidth="1"/>
    <col min="261" max="261" width="17.42578125" style="1" customWidth="1"/>
    <col min="262" max="262" width="19.42578125" style="1" bestFit="1" customWidth="1"/>
    <col min="263" max="263" width="13.42578125" style="1" bestFit="1" customWidth="1"/>
    <col min="264" max="264" width="10" style="1" bestFit="1" customWidth="1"/>
    <col min="265" max="265" width="16" style="1" customWidth="1"/>
    <col min="266" max="266" width="12.28515625" style="1" customWidth="1"/>
    <col min="267" max="267" width="10.28515625" style="1" customWidth="1"/>
    <col min="268" max="268" width="11.140625" style="1" customWidth="1"/>
    <col min="269" max="269" width="11.42578125" style="1"/>
    <col min="270" max="270" width="17.85546875" style="1" bestFit="1" customWidth="1"/>
    <col min="271" max="271" width="20.28515625" style="1" bestFit="1" customWidth="1"/>
    <col min="272" max="276" width="11.42578125" style="1"/>
    <col min="277" max="277" width="30.140625" style="1" bestFit="1" customWidth="1"/>
    <col min="278" max="278" width="19.42578125" style="1" bestFit="1" customWidth="1"/>
    <col min="279" max="279" width="14.42578125" style="1" bestFit="1" customWidth="1"/>
    <col min="280" max="280" width="19.42578125" style="1" bestFit="1" customWidth="1"/>
    <col min="281" max="281" width="14.42578125" style="1" bestFit="1" customWidth="1"/>
    <col min="282" max="282" width="20" style="1" customWidth="1"/>
    <col min="283" max="283" width="13.140625" style="1" bestFit="1" customWidth="1"/>
    <col min="284" max="284" width="7.140625" style="1" bestFit="1" customWidth="1"/>
    <col min="285" max="285" width="9.140625" style="1" bestFit="1" customWidth="1"/>
    <col min="286" max="513" width="11.42578125" style="1"/>
    <col min="514" max="514" width="10.42578125" style="1" customWidth="1"/>
    <col min="515" max="515" width="79.28515625" style="1" customWidth="1"/>
    <col min="516" max="516" width="13.42578125" style="1" bestFit="1" customWidth="1"/>
    <col min="517" max="517" width="17.42578125" style="1" customWidth="1"/>
    <col min="518" max="518" width="19.42578125" style="1" bestFit="1" customWidth="1"/>
    <col min="519" max="519" width="13.42578125" style="1" bestFit="1" customWidth="1"/>
    <col min="520" max="520" width="10" style="1" bestFit="1" customWidth="1"/>
    <col min="521" max="521" width="16" style="1" customWidth="1"/>
    <col min="522" max="522" width="12.28515625" style="1" customWidth="1"/>
    <col min="523" max="523" width="10.28515625" style="1" customWidth="1"/>
    <col min="524" max="524" width="11.140625" style="1" customWidth="1"/>
    <col min="525" max="525" width="11.42578125" style="1"/>
    <col min="526" max="526" width="17.85546875" style="1" bestFit="1" customWidth="1"/>
    <col min="527" max="527" width="20.28515625" style="1" bestFit="1" customWidth="1"/>
    <col min="528" max="532" width="11.42578125" style="1"/>
    <col min="533" max="533" width="30.140625" style="1" bestFit="1" customWidth="1"/>
    <col min="534" max="534" width="19.42578125" style="1" bestFit="1" customWidth="1"/>
    <col min="535" max="535" width="14.42578125" style="1" bestFit="1" customWidth="1"/>
    <col min="536" max="536" width="19.42578125" style="1" bestFit="1" customWidth="1"/>
    <col min="537" max="537" width="14.42578125" style="1" bestFit="1" customWidth="1"/>
    <col min="538" max="538" width="20" style="1" customWidth="1"/>
    <col min="539" max="539" width="13.140625" style="1" bestFit="1" customWidth="1"/>
    <col min="540" max="540" width="7.140625" style="1" bestFit="1" customWidth="1"/>
    <col min="541" max="541" width="9.140625" style="1" bestFit="1" customWidth="1"/>
    <col min="542" max="769" width="11.42578125" style="1"/>
    <col min="770" max="770" width="10.42578125" style="1" customWidth="1"/>
    <col min="771" max="771" width="79.28515625" style="1" customWidth="1"/>
    <col min="772" max="772" width="13.42578125" style="1" bestFit="1" customWidth="1"/>
    <col min="773" max="773" width="17.42578125" style="1" customWidth="1"/>
    <col min="774" max="774" width="19.42578125" style="1" bestFit="1" customWidth="1"/>
    <col min="775" max="775" width="13.42578125" style="1" bestFit="1" customWidth="1"/>
    <col min="776" max="776" width="10" style="1" bestFit="1" customWidth="1"/>
    <col min="777" max="777" width="16" style="1" customWidth="1"/>
    <col min="778" max="778" width="12.28515625" style="1" customWidth="1"/>
    <col min="779" max="779" width="10.28515625" style="1" customWidth="1"/>
    <col min="780" max="780" width="11.140625" style="1" customWidth="1"/>
    <col min="781" max="781" width="11.42578125" style="1"/>
    <col min="782" max="782" width="17.85546875" style="1" bestFit="1" customWidth="1"/>
    <col min="783" max="783" width="20.28515625" style="1" bestFit="1" customWidth="1"/>
    <col min="784" max="788" width="11.42578125" style="1"/>
    <col min="789" max="789" width="30.140625" style="1" bestFit="1" customWidth="1"/>
    <col min="790" max="790" width="19.42578125" style="1" bestFit="1" customWidth="1"/>
    <col min="791" max="791" width="14.42578125" style="1" bestFit="1" customWidth="1"/>
    <col min="792" max="792" width="19.42578125" style="1" bestFit="1" customWidth="1"/>
    <col min="793" max="793" width="14.42578125" style="1" bestFit="1" customWidth="1"/>
    <col min="794" max="794" width="20" style="1" customWidth="1"/>
    <col min="795" max="795" width="13.140625" style="1" bestFit="1" customWidth="1"/>
    <col min="796" max="796" width="7.140625" style="1" bestFit="1" customWidth="1"/>
    <col min="797" max="797" width="9.140625" style="1" bestFit="1" customWidth="1"/>
    <col min="798" max="1025" width="11.42578125" style="1"/>
    <col min="1026" max="1026" width="10.42578125" style="1" customWidth="1"/>
    <col min="1027" max="1027" width="79.28515625" style="1" customWidth="1"/>
    <col min="1028" max="1028" width="13.42578125" style="1" bestFit="1" customWidth="1"/>
    <col min="1029" max="1029" width="17.42578125" style="1" customWidth="1"/>
    <col min="1030" max="1030" width="19.42578125" style="1" bestFit="1" customWidth="1"/>
    <col min="1031" max="1031" width="13.42578125" style="1" bestFit="1" customWidth="1"/>
    <col min="1032" max="1032" width="10" style="1" bestFit="1" customWidth="1"/>
    <col min="1033" max="1033" width="16" style="1" customWidth="1"/>
    <col min="1034" max="1034" width="12.28515625" style="1" customWidth="1"/>
    <col min="1035" max="1035" width="10.28515625" style="1" customWidth="1"/>
    <col min="1036" max="1036" width="11.140625" style="1" customWidth="1"/>
    <col min="1037" max="1037" width="11.42578125" style="1"/>
    <col min="1038" max="1038" width="17.85546875" style="1" bestFit="1" customWidth="1"/>
    <col min="1039" max="1039" width="20.28515625" style="1" bestFit="1" customWidth="1"/>
    <col min="1040" max="1044" width="11.42578125" style="1"/>
    <col min="1045" max="1045" width="30.140625" style="1" bestFit="1" customWidth="1"/>
    <col min="1046" max="1046" width="19.42578125" style="1" bestFit="1" customWidth="1"/>
    <col min="1047" max="1047" width="14.42578125" style="1" bestFit="1" customWidth="1"/>
    <col min="1048" max="1048" width="19.42578125" style="1" bestFit="1" customWidth="1"/>
    <col min="1049" max="1049" width="14.42578125" style="1" bestFit="1" customWidth="1"/>
    <col min="1050" max="1050" width="20" style="1" customWidth="1"/>
    <col min="1051" max="1051" width="13.140625" style="1" bestFit="1" customWidth="1"/>
    <col min="1052" max="1052" width="7.140625" style="1" bestFit="1" customWidth="1"/>
    <col min="1053" max="1053" width="9.140625" style="1" bestFit="1" customWidth="1"/>
    <col min="1054" max="1281" width="11.42578125" style="1"/>
    <col min="1282" max="1282" width="10.42578125" style="1" customWidth="1"/>
    <col min="1283" max="1283" width="79.28515625" style="1" customWidth="1"/>
    <col min="1284" max="1284" width="13.42578125" style="1" bestFit="1" customWidth="1"/>
    <col min="1285" max="1285" width="17.42578125" style="1" customWidth="1"/>
    <col min="1286" max="1286" width="19.42578125" style="1" bestFit="1" customWidth="1"/>
    <col min="1287" max="1287" width="13.42578125" style="1" bestFit="1" customWidth="1"/>
    <col min="1288" max="1288" width="10" style="1" bestFit="1" customWidth="1"/>
    <col min="1289" max="1289" width="16" style="1" customWidth="1"/>
    <col min="1290" max="1290" width="12.28515625" style="1" customWidth="1"/>
    <col min="1291" max="1291" width="10.28515625" style="1" customWidth="1"/>
    <col min="1292" max="1292" width="11.140625" style="1" customWidth="1"/>
    <col min="1293" max="1293" width="11.42578125" style="1"/>
    <col min="1294" max="1294" width="17.85546875" style="1" bestFit="1" customWidth="1"/>
    <col min="1295" max="1295" width="20.28515625" style="1" bestFit="1" customWidth="1"/>
    <col min="1296" max="1300" width="11.42578125" style="1"/>
    <col min="1301" max="1301" width="30.140625" style="1" bestFit="1" customWidth="1"/>
    <col min="1302" max="1302" width="19.42578125" style="1" bestFit="1" customWidth="1"/>
    <col min="1303" max="1303" width="14.42578125" style="1" bestFit="1" customWidth="1"/>
    <col min="1304" max="1304" width="19.42578125" style="1" bestFit="1" customWidth="1"/>
    <col min="1305" max="1305" width="14.42578125" style="1" bestFit="1" customWidth="1"/>
    <col min="1306" max="1306" width="20" style="1" customWidth="1"/>
    <col min="1307" max="1307" width="13.140625" style="1" bestFit="1" customWidth="1"/>
    <col min="1308" max="1308" width="7.140625" style="1" bestFit="1" customWidth="1"/>
    <col min="1309" max="1309" width="9.140625" style="1" bestFit="1" customWidth="1"/>
    <col min="1310" max="1537" width="11.42578125" style="1"/>
    <col min="1538" max="1538" width="10.42578125" style="1" customWidth="1"/>
    <col min="1539" max="1539" width="79.28515625" style="1" customWidth="1"/>
    <col min="1540" max="1540" width="13.42578125" style="1" bestFit="1" customWidth="1"/>
    <col min="1541" max="1541" width="17.42578125" style="1" customWidth="1"/>
    <col min="1542" max="1542" width="19.42578125" style="1" bestFit="1" customWidth="1"/>
    <col min="1543" max="1543" width="13.42578125" style="1" bestFit="1" customWidth="1"/>
    <col min="1544" max="1544" width="10" style="1" bestFit="1" customWidth="1"/>
    <col min="1545" max="1545" width="16" style="1" customWidth="1"/>
    <col min="1546" max="1546" width="12.28515625" style="1" customWidth="1"/>
    <col min="1547" max="1547" width="10.28515625" style="1" customWidth="1"/>
    <col min="1548" max="1548" width="11.140625" style="1" customWidth="1"/>
    <col min="1549" max="1549" width="11.42578125" style="1"/>
    <col min="1550" max="1550" width="17.85546875" style="1" bestFit="1" customWidth="1"/>
    <col min="1551" max="1551" width="20.28515625" style="1" bestFit="1" customWidth="1"/>
    <col min="1552" max="1556" width="11.42578125" style="1"/>
    <col min="1557" max="1557" width="30.140625" style="1" bestFit="1" customWidth="1"/>
    <col min="1558" max="1558" width="19.42578125" style="1" bestFit="1" customWidth="1"/>
    <col min="1559" max="1559" width="14.42578125" style="1" bestFit="1" customWidth="1"/>
    <col min="1560" max="1560" width="19.42578125" style="1" bestFit="1" customWidth="1"/>
    <col min="1561" max="1561" width="14.42578125" style="1" bestFit="1" customWidth="1"/>
    <col min="1562" max="1562" width="20" style="1" customWidth="1"/>
    <col min="1563" max="1563" width="13.140625" style="1" bestFit="1" customWidth="1"/>
    <col min="1564" max="1564" width="7.140625" style="1" bestFit="1" customWidth="1"/>
    <col min="1565" max="1565" width="9.140625" style="1" bestFit="1" customWidth="1"/>
    <col min="1566" max="1793" width="11.42578125" style="1"/>
    <col min="1794" max="1794" width="10.42578125" style="1" customWidth="1"/>
    <col min="1795" max="1795" width="79.28515625" style="1" customWidth="1"/>
    <col min="1796" max="1796" width="13.42578125" style="1" bestFit="1" customWidth="1"/>
    <col min="1797" max="1797" width="17.42578125" style="1" customWidth="1"/>
    <col min="1798" max="1798" width="19.42578125" style="1" bestFit="1" customWidth="1"/>
    <col min="1799" max="1799" width="13.42578125" style="1" bestFit="1" customWidth="1"/>
    <col min="1800" max="1800" width="10" style="1" bestFit="1" customWidth="1"/>
    <col min="1801" max="1801" width="16" style="1" customWidth="1"/>
    <col min="1802" max="1802" width="12.28515625" style="1" customWidth="1"/>
    <col min="1803" max="1803" width="10.28515625" style="1" customWidth="1"/>
    <col min="1804" max="1804" width="11.140625" style="1" customWidth="1"/>
    <col min="1805" max="1805" width="11.42578125" style="1"/>
    <col min="1806" max="1806" width="17.85546875" style="1" bestFit="1" customWidth="1"/>
    <col min="1807" max="1807" width="20.28515625" style="1" bestFit="1" customWidth="1"/>
    <col min="1808" max="1812" width="11.42578125" style="1"/>
    <col min="1813" max="1813" width="30.140625" style="1" bestFit="1" customWidth="1"/>
    <col min="1814" max="1814" width="19.42578125" style="1" bestFit="1" customWidth="1"/>
    <col min="1815" max="1815" width="14.42578125" style="1" bestFit="1" customWidth="1"/>
    <col min="1816" max="1816" width="19.42578125" style="1" bestFit="1" customWidth="1"/>
    <col min="1817" max="1817" width="14.42578125" style="1" bestFit="1" customWidth="1"/>
    <col min="1818" max="1818" width="20" style="1" customWidth="1"/>
    <col min="1819" max="1819" width="13.140625" style="1" bestFit="1" customWidth="1"/>
    <col min="1820" max="1820" width="7.140625" style="1" bestFit="1" customWidth="1"/>
    <col min="1821" max="1821" width="9.140625" style="1" bestFit="1" customWidth="1"/>
    <col min="1822" max="2049" width="11.42578125" style="1"/>
    <col min="2050" max="2050" width="10.42578125" style="1" customWidth="1"/>
    <col min="2051" max="2051" width="79.28515625" style="1" customWidth="1"/>
    <col min="2052" max="2052" width="13.42578125" style="1" bestFit="1" customWidth="1"/>
    <col min="2053" max="2053" width="17.42578125" style="1" customWidth="1"/>
    <col min="2054" max="2054" width="19.42578125" style="1" bestFit="1" customWidth="1"/>
    <col min="2055" max="2055" width="13.42578125" style="1" bestFit="1" customWidth="1"/>
    <col min="2056" max="2056" width="10" style="1" bestFit="1" customWidth="1"/>
    <col min="2057" max="2057" width="16" style="1" customWidth="1"/>
    <col min="2058" max="2058" width="12.28515625" style="1" customWidth="1"/>
    <col min="2059" max="2059" width="10.28515625" style="1" customWidth="1"/>
    <col min="2060" max="2060" width="11.140625" style="1" customWidth="1"/>
    <col min="2061" max="2061" width="11.42578125" style="1"/>
    <col min="2062" max="2062" width="17.85546875" style="1" bestFit="1" customWidth="1"/>
    <col min="2063" max="2063" width="20.28515625" style="1" bestFit="1" customWidth="1"/>
    <col min="2064" max="2068" width="11.42578125" style="1"/>
    <col min="2069" max="2069" width="30.140625" style="1" bestFit="1" customWidth="1"/>
    <col min="2070" max="2070" width="19.42578125" style="1" bestFit="1" customWidth="1"/>
    <col min="2071" max="2071" width="14.42578125" style="1" bestFit="1" customWidth="1"/>
    <col min="2072" max="2072" width="19.42578125" style="1" bestFit="1" customWidth="1"/>
    <col min="2073" max="2073" width="14.42578125" style="1" bestFit="1" customWidth="1"/>
    <col min="2074" max="2074" width="20" style="1" customWidth="1"/>
    <col min="2075" max="2075" width="13.140625" style="1" bestFit="1" customWidth="1"/>
    <col min="2076" max="2076" width="7.140625" style="1" bestFit="1" customWidth="1"/>
    <col min="2077" max="2077" width="9.140625" style="1" bestFit="1" customWidth="1"/>
    <col min="2078" max="2305" width="11.42578125" style="1"/>
    <col min="2306" max="2306" width="10.42578125" style="1" customWidth="1"/>
    <col min="2307" max="2307" width="79.28515625" style="1" customWidth="1"/>
    <col min="2308" max="2308" width="13.42578125" style="1" bestFit="1" customWidth="1"/>
    <col min="2309" max="2309" width="17.42578125" style="1" customWidth="1"/>
    <col min="2310" max="2310" width="19.42578125" style="1" bestFit="1" customWidth="1"/>
    <col min="2311" max="2311" width="13.42578125" style="1" bestFit="1" customWidth="1"/>
    <col min="2312" max="2312" width="10" style="1" bestFit="1" customWidth="1"/>
    <col min="2313" max="2313" width="16" style="1" customWidth="1"/>
    <col min="2314" max="2314" width="12.28515625" style="1" customWidth="1"/>
    <col min="2315" max="2315" width="10.28515625" style="1" customWidth="1"/>
    <col min="2316" max="2316" width="11.140625" style="1" customWidth="1"/>
    <col min="2317" max="2317" width="11.42578125" style="1"/>
    <col min="2318" max="2318" width="17.85546875" style="1" bestFit="1" customWidth="1"/>
    <col min="2319" max="2319" width="20.28515625" style="1" bestFit="1" customWidth="1"/>
    <col min="2320" max="2324" width="11.42578125" style="1"/>
    <col min="2325" max="2325" width="30.140625" style="1" bestFit="1" customWidth="1"/>
    <col min="2326" max="2326" width="19.42578125" style="1" bestFit="1" customWidth="1"/>
    <col min="2327" max="2327" width="14.42578125" style="1" bestFit="1" customWidth="1"/>
    <col min="2328" max="2328" width="19.42578125" style="1" bestFit="1" customWidth="1"/>
    <col min="2329" max="2329" width="14.42578125" style="1" bestFit="1" customWidth="1"/>
    <col min="2330" max="2330" width="20" style="1" customWidth="1"/>
    <col min="2331" max="2331" width="13.140625" style="1" bestFit="1" customWidth="1"/>
    <col min="2332" max="2332" width="7.140625" style="1" bestFit="1" customWidth="1"/>
    <col min="2333" max="2333" width="9.140625" style="1" bestFit="1" customWidth="1"/>
    <col min="2334" max="2561" width="11.42578125" style="1"/>
    <col min="2562" max="2562" width="10.42578125" style="1" customWidth="1"/>
    <col min="2563" max="2563" width="79.28515625" style="1" customWidth="1"/>
    <col min="2564" max="2564" width="13.42578125" style="1" bestFit="1" customWidth="1"/>
    <col min="2565" max="2565" width="17.42578125" style="1" customWidth="1"/>
    <col min="2566" max="2566" width="19.42578125" style="1" bestFit="1" customWidth="1"/>
    <col min="2567" max="2567" width="13.42578125" style="1" bestFit="1" customWidth="1"/>
    <col min="2568" max="2568" width="10" style="1" bestFit="1" customWidth="1"/>
    <col min="2569" max="2569" width="16" style="1" customWidth="1"/>
    <col min="2570" max="2570" width="12.28515625" style="1" customWidth="1"/>
    <col min="2571" max="2571" width="10.28515625" style="1" customWidth="1"/>
    <col min="2572" max="2572" width="11.140625" style="1" customWidth="1"/>
    <col min="2573" max="2573" width="11.42578125" style="1"/>
    <col min="2574" max="2574" width="17.85546875" style="1" bestFit="1" customWidth="1"/>
    <col min="2575" max="2575" width="20.28515625" style="1" bestFit="1" customWidth="1"/>
    <col min="2576" max="2580" width="11.42578125" style="1"/>
    <col min="2581" max="2581" width="30.140625" style="1" bestFit="1" customWidth="1"/>
    <col min="2582" max="2582" width="19.42578125" style="1" bestFit="1" customWidth="1"/>
    <col min="2583" max="2583" width="14.42578125" style="1" bestFit="1" customWidth="1"/>
    <col min="2584" max="2584" width="19.42578125" style="1" bestFit="1" customWidth="1"/>
    <col min="2585" max="2585" width="14.42578125" style="1" bestFit="1" customWidth="1"/>
    <col min="2586" max="2586" width="20" style="1" customWidth="1"/>
    <col min="2587" max="2587" width="13.140625" style="1" bestFit="1" customWidth="1"/>
    <col min="2588" max="2588" width="7.140625" style="1" bestFit="1" customWidth="1"/>
    <col min="2589" max="2589" width="9.140625" style="1" bestFit="1" customWidth="1"/>
    <col min="2590" max="2817" width="11.42578125" style="1"/>
    <col min="2818" max="2818" width="10.42578125" style="1" customWidth="1"/>
    <col min="2819" max="2819" width="79.28515625" style="1" customWidth="1"/>
    <col min="2820" max="2820" width="13.42578125" style="1" bestFit="1" customWidth="1"/>
    <col min="2821" max="2821" width="17.42578125" style="1" customWidth="1"/>
    <col min="2822" max="2822" width="19.42578125" style="1" bestFit="1" customWidth="1"/>
    <col min="2823" max="2823" width="13.42578125" style="1" bestFit="1" customWidth="1"/>
    <col min="2824" max="2824" width="10" style="1" bestFit="1" customWidth="1"/>
    <col min="2825" max="2825" width="16" style="1" customWidth="1"/>
    <col min="2826" max="2826" width="12.28515625" style="1" customWidth="1"/>
    <col min="2827" max="2827" width="10.28515625" style="1" customWidth="1"/>
    <col min="2828" max="2828" width="11.140625" style="1" customWidth="1"/>
    <col min="2829" max="2829" width="11.42578125" style="1"/>
    <col min="2830" max="2830" width="17.85546875" style="1" bestFit="1" customWidth="1"/>
    <col min="2831" max="2831" width="20.28515625" style="1" bestFit="1" customWidth="1"/>
    <col min="2832" max="2836" width="11.42578125" style="1"/>
    <col min="2837" max="2837" width="30.140625" style="1" bestFit="1" customWidth="1"/>
    <col min="2838" max="2838" width="19.42578125" style="1" bestFit="1" customWidth="1"/>
    <col min="2839" max="2839" width="14.42578125" style="1" bestFit="1" customWidth="1"/>
    <col min="2840" max="2840" width="19.42578125" style="1" bestFit="1" customWidth="1"/>
    <col min="2841" max="2841" width="14.42578125" style="1" bestFit="1" customWidth="1"/>
    <col min="2842" max="2842" width="20" style="1" customWidth="1"/>
    <col min="2843" max="2843" width="13.140625" style="1" bestFit="1" customWidth="1"/>
    <col min="2844" max="2844" width="7.140625" style="1" bestFit="1" customWidth="1"/>
    <col min="2845" max="2845" width="9.140625" style="1" bestFit="1" customWidth="1"/>
    <col min="2846" max="3073" width="11.42578125" style="1"/>
    <col min="3074" max="3074" width="10.42578125" style="1" customWidth="1"/>
    <col min="3075" max="3075" width="79.28515625" style="1" customWidth="1"/>
    <col min="3076" max="3076" width="13.42578125" style="1" bestFit="1" customWidth="1"/>
    <col min="3077" max="3077" width="17.42578125" style="1" customWidth="1"/>
    <col min="3078" max="3078" width="19.42578125" style="1" bestFit="1" customWidth="1"/>
    <col min="3079" max="3079" width="13.42578125" style="1" bestFit="1" customWidth="1"/>
    <col min="3080" max="3080" width="10" style="1" bestFit="1" customWidth="1"/>
    <col min="3081" max="3081" width="16" style="1" customWidth="1"/>
    <col min="3082" max="3082" width="12.28515625" style="1" customWidth="1"/>
    <col min="3083" max="3083" width="10.28515625" style="1" customWidth="1"/>
    <col min="3084" max="3084" width="11.140625" style="1" customWidth="1"/>
    <col min="3085" max="3085" width="11.42578125" style="1"/>
    <col min="3086" max="3086" width="17.85546875" style="1" bestFit="1" customWidth="1"/>
    <col min="3087" max="3087" width="20.28515625" style="1" bestFit="1" customWidth="1"/>
    <col min="3088" max="3092" width="11.42578125" style="1"/>
    <col min="3093" max="3093" width="30.140625" style="1" bestFit="1" customWidth="1"/>
    <col min="3094" max="3094" width="19.42578125" style="1" bestFit="1" customWidth="1"/>
    <col min="3095" max="3095" width="14.42578125" style="1" bestFit="1" customWidth="1"/>
    <col min="3096" max="3096" width="19.42578125" style="1" bestFit="1" customWidth="1"/>
    <col min="3097" max="3097" width="14.42578125" style="1" bestFit="1" customWidth="1"/>
    <col min="3098" max="3098" width="20" style="1" customWidth="1"/>
    <col min="3099" max="3099" width="13.140625" style="1" bestFit="1" customWidth="1"/>
    <col min="3100" max="3100" width="7.140625" style="1" bestFit="1" customWidth="1"/>
    <col min="3101" max="3101" width="9.140625" style="1" bestFit="1" customWidth="1"/>
    <col min="3102" max="3329" width="11.42578125" style="1"/>
    <col min="3330" max="3330" width="10.42578125" style="1" customWidth="1"/>
    <col min="3331" max="3331" width="79.28515625" style="1" customWidth="1"/>
    <col min="3332" max="3332" width="13.42578125" style="1" bestFit="1" customWidth="1"/>
    <col min="3333" max="3333" width="17.42578125" style="1" customWidth="1"/>
    <col min="3334" max="3334" width="19.42578125" style="1" bestFit="1" customWidth="1"/>
    <col min="3335" max="3335" width="13.42578125" style="1" bestFit="1" customWidth="1"/>
    <col min="3336" max="3336" width="10" style="1" bestFit="1" customWidth="1"/>
    <col min="3337" max="3337" width="16" style="1" customWidth="1"/>
    <col min="3338" max="3338" width="12.28515625" style="1" customWidth="1"/>
    <col min="3339" max="3339" width="10.28515625" style="1" customWidth="1"/>
    <col min="3340" max="3340" width="11.140625" style="1" customWidth="1"/>
    <col min="3341" max="3341" width="11.42578125" style="1"/>
    <col min="3342" max="3342" width="17.85546875" style="1" bestFit="1" customWidth="1"/>
    <col min="3343" max="3343" width="20.28515625" style="1" bestFit="1" customWidth="1"/>
    <col min="3344" max="3348" width="11.42578125" style="1"/>
    <col min="3349" max="3349" width="30.140625" style="1" bestFit="1" customWidth="1"/>
    <col min="3350" max="3350" width="19.42578125" style="1" bestFit="1" customWidth="1"/>
    <col min="3351" max="3351" width="14.42578125" style="1" bestFit="1" customWidth="1"/>
    <col min="3352" max="3352" width="19.42578125" style="1" bestFit="1" customWidth="1"/>
    <col min="3353" max="3353" width="14.42578125" style="1" bestFit="1" customWidth="1"/>
    <col min="3354" max="3354" width="20" style="1" customWidth="1"/>
    <col min="3355" max="3355" width="13.140625" style="1" bestFit="1" customWidth="1"/>
    <col min="3356" max="3356" width="7.140625" style="1" bestFit="1" customWidth="1"/>
    <col min="3357" max="3357" width="9.140625" style="1" bestFit="1" customWidth="1"/>
    <col min="3358" max="3585" width="11.42578125" style="1"/>
    <col min="3586" max="3586" width="10.42578125" style="1" customWidth="1"/>
    <col min="3587" max="3587" width="79.28515625" style="1" customWidth="1"/>
    <col min="3588" max="3588" width="13.42578125" style="1" bestFit="1" customWidth="1"/>
    <col min="3589" max="3589" width="17.42578125" style="1" customWidth="1"/>
    <col min="3590" max="3590" width="19.42578125" style="1" bestFit="1" customWidth="1"/>
    <col min="3591" max="3591" width="13.42578125" style="1" bestFit="1" customWidth="1"/>
    <col min="3592" max="3592" width="10" style="1" bestFit="1" customWidth="1"/>
    <col min="3593" max="3593" width="16" style="1" customWidth="1"/>
    <col min="3594" max="3594" width="12.28515625" style="1" customWidth="1"/>
    <col min="3595" max="3595" width="10.28515625" style="1" customWidth="1"/>
    <col min="3596" max="3596" width="11.140625" style="1" customWidth="1"/>
    <col min="3597" max="3597" width="11.42578125" style="1"/>
    <col min="3598" max="3598" width="17.85546875" style="1" bestFit="1" customWidth="1"/>
    <col min="3599" max="3599" width="20.28515625" style="1" bestFit="1" customWidth="1"/>
    <col min="3600" max="3604" width="11.42578125" style="1"/>
    <col min="3605" max="3605" width="30.140625" style="1" bestFit="1" customWidth="1"/>
    <col min="3606" max="3606" width="19.42578125" style="1" bestFit="1" customWidth="1"/>
    <col min="3607" max="3607" width="14.42578125" style="1" bestFit="1" customWidth="1"/>
    <col min="3608" max="3608" width="19.42578125" style="1" bestFit="1" customWidth="1"/>
    <col min="3609" max="3609" width="14.42578125" style="1" bestFit="1" customWidth="1"/>
    <col min="3610" max="3610" width="20" style="1" customWidth="1"/>
    <col min="3611" max="3611" width="13.140625" style="1" bestFit="1" customWidth="1"/>
    <col min="3612" max="3612" width="7.140625" style="1" bestFit="1" customWidth="1"/>
    <col min="3613" max="3613" width="9.140625" style="1" bestFit="1" customWidth="1"/>
    <col min="3614" max="3841" width="11.42578125" style="1"/>
    <col min="3842" max="3842" width="10.42578125" style="1" customWidth="1"/>
    <col min="3843" max="3843" width="79.28515625" style="1" customWidth="1"/>
    <col min="3844" max="3844" width="13.42578125" style="1" bestFit="1" customWidth="1"/>
    <col min="3845" max="3845" width="17.42578125" style="1" customWidth="1"/>
    <col min="3846" max="3846" width="19.42578125" style="1" bestFit="1" customWidth="1"/>
    <col min="3847" max="3847" width="13.42578125" style="1" bestFit="1" customWidth="1"/>
    <col min="3848" max="3848" width="10" style="1" bestFit="1" customWidth="1"/>
    <col min="3849" max="3849" width="16" style="1" customWidth="1"/>
    <col min="3850" max="3850" width="12.28515625" style="1" customWidth="1"/>
    <col min="3851" max="3851" width="10.28515625" style="1" customWidth="1"/>
    <col min="3852" max="3852" width="11.140625" style="1" customWidth="1"/>
    <col min="3853" max="3853" width="11.42578125" style="1"/>
    <col min="3854" max="3854" width="17.85546875" style="1" bestFit="1" customWidth="1"/>
    <col min="3855" max="3855" width="20.28515625" style="1" bestFit="1" customWidth="1"/>
    <col min="3856" max="3860" width="11.42578125" style="1"/>
    <col min="3861" max="3861" width="30.140625" style="1" bestFit="1" customWidth="1"/>
    <col min="3862" max="3862" width="19.42578125" style="1" bestFit="1" customWidth="1"/>
    <col min="3863" max="3863" width="14.42578125" style="1" bestFit="1" customWidth="1"/>
    <col min="3864" max="3864" width="19.42578125" style="1" bestFit="1" customWidth="1"/>
    <col min="3865" max="3865" width="14.42578125" style="1" bestFit="1" customWidth="1"/>
    <col min="3866" max="3866" width="20" style="1" customWidth="1"/>
    <col min="3867" max="3867" width="13.140625" style="1" bestFit="1" customWidth="1"/>
    <col min="3868" max="3868" width="7.140625" style="1" bestFit="1" customWidth="1"/>
    <col min="3869" max="3869" width="9.140625" style="1" bestFit="1" customWidth="1"/>
    <col min="3870" max="4097" width="11.42578125" style="1"/>
    <col min="4098" max="4098" width="10.42578125" style="1" customWidth="1"/>
    <col min="4099" max="4099" width="79.28515625" style="1" customWidth="1"/>
    <col min="4100" max="4100" width="13.42578125" style="1" bestFit="1" customWidth="1"/>
    <col min="4101" max="4101" width="17.42578125" style="1" customWidth="1"/>
    <col min="4102" max="4102" width="19.42578125" style="1" bestFit="1" customWidth="1"/>
    <col min="4103" max="4103" width="13.42578125" style="1" bestFit="1" customWidth="1"/>
    <col min="4104" max="4104" width="10" style="1" bestFit="1" customWidth="1"/>
    <col min="4105" max="4105" width="16" style="1" customWidth="1"/>
    <col min="4106" max="4106" width="12.28515625" style="1" customWidth="1"/>
    <col min="4107" max="4107" width="10.28515625" style="1" customWidth="1"/>
    <col min="4108" max="4108" width="11.140625" style="1" customWidth="1"/>
    <col min="4109" max="4109" width="11.42578125" style="1"/>
    <col min="4110" max="4110" width="17.85546875" style="1" bestFit="1" customWidth="1"/>
    <col min="4111" max="4111" width="20.28515625" style="1" bestFit="1" customWidth="1"/>
    <col min="4112" max="4116" width="11.42578125" style="1"/>
    <col min="4117" max="4117" width="30.140625" style="1" bestFit="1" customWidth="1"/>
    <col min="4118" max="4118" width="19.42578125" style="1" bestFit="1" customWidth="1"/>
    <col min="4119" max="4119" width="14.42578125" style="1" bestFit="1" customWidth="1"/>
    <col min="4120" max="4120" width="19.42578125" style="1" bestFit="1" customWidth="1"/>
    <col min="4121" max="4121" width="14.42578125" style="1" bestFit="1" customWidth="1"/>
    <col min="4122" max="4122" width="20" style="1" customWidth="1"/>
    <col min="4123" max="4123" width="13.140625" style="1" bestFit="1" customWidth="1"/>
    <col min="4124" max="4124" width="7.140625" style="1" bestFit="1" customWidth="1"/>
    <col min="4125" max="4125" width="9.140625" style="1" bestFit="1" customWidth="1"/>
    <col min="4126" max="4353" width="11.42578125" style="1"/>
    <col min="4354" max="4354" width="10.42578125" style="1" customWidth="1"/>
    <col min="4355" max="4355" width="79.28515625" style="1" customWidth="1"/>
    <col min="4356" max="4356" width="13.42578125" style="1" bestFit="1" customWidth="1"/>
    <col min="4357" max="4357" width="17.42578125" style="1" customWidth="1"/>
    <col min="4358" max="4358" width="19.42578125" style="1" bestFit="1" customWidth="1"/>
    <col min="4359" max="4359" width="13.42578125" style="1" bestFit="1" customWidth="1"/>
    <col min="4360" max="4360" width="10" style="1" bestFit="1" customWidth="1"/>
    <col min="4361" max="4361" width="16" style="1" customWidth="1"/>
    <col min="4362" max="4362" width="12.28515625" style="1" customWidth="1"/>
    <col min="4363" max="4363" width="10.28515625" style="1" customWidth="1"/>
    <col min="4364" max="4364" width="11.140625" style="1" customWidth="1"/>
    <col min="4365" max="4365" width="11.42578125" style="1"/>
    <col min="4366" max="4366" width="17.85546875" style="1" bestFit="1" customWidth="1"/>
    <col min="4367" max="4367" width="20.28515625" style="1" bestFit="1" customWidth="1"/>
    <col min="4368" max="4372" width="11.42578125" style="1"/>
    <col min="4373" max="4373" width="30.140625" style="1" bestFit="1" customWidth="1"/>
    <col min="4374" max="4374" width="19.42578125" style="1" bestFit="1" customWidth="1"/>
    <col min="4375" max="4375" width="14.42578125" style="1" bestFit="1" customWidth="1"/>
    <col min="4376" max="4376" width="19.42578125" style="1" bestFit="1" customWidth="1"/>
    <col min="4377" max="4377" width="14.42578125" style="1" bestFit="1" customWidth="1"/>
    <col min="4378" max="4378" width="20" style="1" customWidth="1"/>
    <col min="4379" max="4379" width="13.140625" style="1" bestFit="1" customWidth="1"/>
    <col min="4380" max="4380" width="7.140625" style="1" bestFit="1" customWidth="1"/>
    <col min="4381" max="4381" width="9.140625" style="1" bestFit="1" customWidth="1"/>
    <col min="4382" max="4609" width="11.42578125" style="1"/>
    <col min="4610" max="4610" width="10.42578125" style="1" customWidth="1"/>
    <col min="4611" max="4611" width="79.28515625" style="1" customWidth="1"/>
    <col min="4612" max="4612" width="13.42578125" style="1" bestFit="1" customWidth="1"/>
    <col min="4613" max="4613" width="17.42578125" style="1" customWidth="1"/>
    <col min="4614" max="4614" width="19.42578125" style="1" bestFit="1" customWidth="1"/>
    <col min="4615" max="4615" width="13.42578125" style="1" bestFit="1" customWidth="1"/>
    <col min="4616" max="4616" width="10" style="1" bestFit="1" customWidth="1"/>
    <col min="4617" max="4617" width="16" style="1" customWidth="1"/>
    <col min="4618" max="4618" width="12.28515625" style="1" customWidth="1"/>
    <col min="4619" max="4619" width="10.28515625" style="1" customWidth="1"/>
    <col min="4620" max="4620" width="11.140625" style="1" customWidth="1"/>
    <col min="4621" max="4621" width="11.42578125" style="1"/>
    <col min="4622" max="4622" width="17.85546875" style="1" bestFit="1" customWidth="1"/>
    <col min="4623" max="4623" width="20.28515625" style="1" bestFit="1" customWidth="1"/>
    <col min="4624" max="4628" width="11.42578125" style="1"/>
    <col min="4629" max="4629" width="30.140625" style="1" bestFit="1" customWidth="1"/>
    <col min="4630" max="4630" width="19.42578125" style="1" bestFit="1" customWidth="1"/>
    <col min="4631" max="4631" width="14.42578125" style="1" bestFit="1" customWidth="1"/>
    <col min="4632" max="4632" width="19.42578125" style="1" bestFit="1" customWidth="1"/>
    <col min="4633" max="4633" width="14.42578125" style="1" bestFit="1" customWidth="1"/>
    <col min="4634" max="4634" width="20" style="1" customWidth="1"/>
    <col min="4635" max="4635" width="13.140625" style="1" bestFit="1" customWidth="1"/>
    <col min="4636" max="4636" width="7.140625" style="1" bestFit="1" customWidth="1"/>
    <col min="4637" max="4637" width="9.140625" style="1" bestFit="1" customWidth="1"/>
    <col min="4638" max="4865" width="11.42578125" style="1"/>
    <col min="4866" max="4866" width="10.42578125" style="1" customWidth="1"/>
    <col min="4867" max="4867" width="79.28515625" style="1" customWidth="1"/>
    <col min="4868" max="4868" width="13.42578125" style="1" bestFit="1" customWidth="1"/>
    <col min="4869" max="4869" width="17.42578125" style="1" customWidth="1"/>
    <col min="4870" max="4870" width="19.42578125" style="1" bestFit="1" customWidth="1"/>
    <col min="4871" max="4871" width="13.42578125" style="1" bestFit="1" customWidth="1"/>
    <col min="4872" max="4872" width="10" style="1" bestFit="1" customWidth="1"/>
    <col min="4873" max="4873" width="16" style="1" customWidth="1"/>
    <col min="4874" max="4874" width="12.28515625" style="1" customWidth="1"/>
    <col min="4875" max="4875" width="10.28515625" style="1" customWidth="1"/>
    <col min="4876" max="4876" width="11.140625" style="1" customWidth="1"/>
    <col min="4877" max="4877" width="11.42578125" style="1"/>
    <col min="4878" max="4878" width="17.85546875" style="1" bestFit="1" customWidth="1"/>
    <col min="4879" max="4879" width="20.28515625" style="1" bestFit="1" customWidth="1"/>
    <col min="4880" max="4884" width="11.42578125" style="1"/>
    <col min="4885" max="4885" width="30.140625" style="1" bestFit="1" customWidth="1"/>
    <col min="4886" max="4886" width="19.42578125" style="1" bestFit="1" customWidth="1"/>
    <col min="4887" max="4887" width="14.42578125" style="1" bestFit="1" customWidth="1"/>
    <col min="4888" max="4888" width="19.42578125" style="1" bestFit="1" customWidth="1"/>
    <col min="4889" max="4889" width="14.42578125" style="1" bestFit="1" customWidth="1"/>
    <col min="4890" max="4890" width="20" style="1" customWidth="1"/>
    <col min="4891" max="4891" width="13.140625" style="1" bestFit="1" customWidth="1"/>
    <col min="4892" max="4892" width="7.140625" style="1" bestFit="1" customWidth="1"/>
    <col min="4893" max="4893" width="9.140625" style="1" bestFit="1" customWidth="1"/>
    <col min="4894" max="5121" width="11.42578125" style="1"/>
    <col min="5122" max="5122" width="10.42578125" style="1" customWidth="1"/>
    <col min="5123" max="5123" width="79.28515625" style="1" customWidth="1"/>
    <col min="5124" max="5124" width="13.42578125" style="1" bestFit="1" customWidth="1"/>
    <col min="5125" max="5125" width="17.42578125" style="1" customWidth="1"/>
    <col min="5126" max="5126" width="19.42578125" style="1" bestFit="1" customWidth="1"/>
    <col min="5127" max="5127" width="13.42578125" style="1" bestFit="1" customWidth="1"/>
    <col min="5128" max="5128" width="10" style="1" bestFit="1" customWidth="1"/>
    <col min="5129" max="5129" width="16" style="1" customWidth="1"/>
    <col min="5130" max="5130" width="12.28515625" style="1" customWidth="1"/>
    <col min="5131" max="5131" width="10.28515625" style="1" customWidth="1"/>
    <col min="5132" max="5132" width="11.140625" style="1" customWidth="1"/>
    <col min="5133" max="5133" width="11.42578125" style="1"/>
    <col min="5134" max="5134" width="17.85546875" style="1" bestFit="1" customWidth="1"/>
    <col min="5135" max="5135" width="20.28515625" style="1" bestFit="1" customWidth="1"/>
    <col min="5136" max="5140" width="11.42578125" style="1"/>
    <col min="5141" max="5141" width="30.140625" style="1" bestFit="1" customWidth="1"/>
    <col min="5142" max="5142" width="19.42578125" style="1" bestFit="1" customWidth="1"/>
    <col min="5143" max="5143" width="14.42578125" style="1" bestFit="1" customWidth="1"/>
    <col min="5144" max="5144" width="19.42578125" style="1" bestFit="1" customWidth="1"/>
    <col min="5145" max="5145" width="14.42578125" style="1" bestFit="1" customWidth="1"/>
    <col min="5146" max="5146" width="20" style="1" customWidth="1"/>
    <col min="5147" max="5147" width="13.140625" style="1" bestFit="1" customWidth="1"/>
    <col min="5148" max="5148" width="7.140625" style="1" bestFit="1" customWidth="1"/>
    <col min="5149" max="5149" width="9.140625" style="1" bestFit="1" customWidth="1"/>
    <col min="5150" max="5377" width="11.42578125" style="1"/>
    <col min="5378" max="5378" width="10.42578125" style="1" customWidth="1"/>
    <col min="5379" max="5379" width="79.28515625" style="1" customWidth="1"/>
    <col min="5380" max="5380" width="13.42578125" style="1" bestFit="1" customWidth="1"/>
    <col min="5381" max="5381" width="17.42578125" style="1" customWidth="1"/>
    <col min="5382" max="5382" width="19.42578125" style="1" bestFit="1" customWidth="1"/>
    <col min="5383" max="5383" width="13.42578125" style="1" bestFit="1" customWidth="1"/>
    <col min="5384" max="5384" width="10" style="1" bestFit="1" customWidth="1"/>
    <col min="5385" max="5385" width="16" style="1" customWidth="1"/>
    <col min="5386" max="5386" width="12.28515625" style="1" customWidth="1"/>
    <col min="5387" max="5387" width="10.28515625" style="1" customWidth="1"/>
    <col min="5388" max="5388" width="11.140625" style="1" customWidth="1"/>
    <col min="5389" max="5389" width="11.42578125" style="1"/>
    <col min="5390" max="5390" width="17.85546875" style="1" bestFit="1" customWidth="1"/>
    <col min="5391" max="5391" width="20.28515625" style="1" bestFit="1" customWidth="1"/>
    <col min="5392" max="5396" width="11.42578125" style="1"/>
    <col min="5397" max="5397" width="30.140625" style="1" bestFit="1" customWidth="1"/>
    <col min="5398" max="5398" width="19.42578125" style="1" bestFit="1" customWidth="1"/>
    <col min="5399" max="5399" width="14.42578125" style="1" bestFit="1" customWidth="1"/>
    <col min="5400" max="5400" width="19.42578125" style="1" bestFit="1" customWidth="1"/>
    <col min="5401" max="5401" width="14.42578125" style="1" bestFit="1" customWidth="1"/>
    <col min="5402" max="5402" width="20" style="1" customWidth="1"/>
    <col min="5403" max="5403" width="13.140625" style="1" bestFit="1" customWidth="1"/>
    <col min="5404" max="5404" width="7.140625" style="1" bestFit="1" customWidth="1"/>
    <col min="5405" max="5405" width="9.140625" style="1" bestFit="1" customWidth="1"/>
    <col min="5406" max="5633" width="11.42578125" style="1"/>
    <col min="5634" max="5634" width="10.42578125" style="1" customWidth="1"/>
    <col min="5635" max="5635" width="79.28515625" style="1" customWidth="1"/>
    <col min="5636" max="5636" width="13.42578125" style="1" bestFit="1" customWidth="1"/>
    <col min="5637" max="5637" width="17.42578125" style="1" customWidth="1"/>
    <col min="5638" max="5638" width="19.42578125" style="1" bestFit="1" customWidth="1"/>
    <col min="5639" max="5639" width="13.42578125" style="1" bestFit="1" customWidth="1"/>
    <col min="5640" max="5640" width="10" style="1" bestFit="1" customWidth="1"/>
    <col min="5641" max="5641" width="16" style="1" customWidth="1"/>
    <col min="5642" max="5642" width="12.28515625" style="1" customWidth="1"/>
    <col min="5643" max="5643" width="10.28515625" style="1" customWidth="1"/>
    <col min="5644" max="5644" width="11.140625" style="1" customWidth="1"/>
    <col min="5645" max="5645" width="11.42578125" style="1"/>
    <col min="5646" max="5646" width="17.85546875" style="1" bestFit="1" customWidth="1"/>
    <col min="5647" max="5647" width="20.28515625" style="1" bestFit="1" customWidth="1"/>
    <col min="5648" max="5652" width="11.42578125" style="1"/>
    <col min="5653" max="5653" width="30.140625" style="1" bestFit="1" customWidth="1"/>
    <col min="5654" max="5654" width="19.42578125" style="1" bestFit="1" customWidth="1"/>
    <col min="5655" max="5655" width="14.42578125" style="1" bestFit="1" customWidth="1"/>
    <col min="5656" max="5656" width="19.42578125" style="1" bestFit="1" customWidth="1"/>
    <col min="5657" max="5657" width="14.42578125" style="1" bestFit="1" customWidth="1"/>
    <col min="5658" max="5658" width="20" style="1" customWidth="1"/>
    <col min="5659" max="5659" width="13.140625" style="1" bestFit="1" customWidth="1"/>
    <col min="5660" max="5660" width="7.140625" style="1" bestFit="1" customWidth="1"/>
    <col min="5661" max="5661" width="9.140625" style="1" bestFit="1" customWidth="1"/>
    <col min="5662" max="5889" width="11.42578125" style="1"/>
    <col min="5890" max="5890" width="10.42578125" style="1" customWidth="1"/>
    <col min="5891" max="5891" width="79.28515625" style="1" customWidth="1"/>
    <col min="5892" max="5892" width="13.42578125" style="1" bestFit="1" customWidth="1"/>
    <col min="5893" max="5893" width="17.42578125" style="1" customWidth="1"/>
    <col min="5894" max="5894" width="19.42578125" style="1" bestFit="1" customWidth="1"/>
    <col min="5895" max="5895" width="13.42578125" style="1" bestFit="1" customWidth="1"/>
    <col min="5896" max="5896" width="10" style="1" bestFit="1" customWidth="1"/>
    <col min="5897" max="5897" width="16" style="1" customWidth="1"/>
    <col min="5898" max="5898" width="12.28515625" style="1" customWidth="1"/>
    <col min="5899" max="5899" width="10.28515625" style="1" customWidth="1"/>
    <col min="5900" max="5900" width="11.140625" style="1" customWidth="1"/>
    <col min="5901" max="5901" width="11.42578125" style="1"/>
    <col min="5902" max="5902" width="17.85546875" style="1" bestFit="1" customWidth="1"/>
    <col min="5903" max="5903" width="20.28515625" style="1" bestFit="1" customWidth="1"/>
    <col min="5904" max="5908" width="11.42578125" style="1"/>
    <col min="5909" max="5909" width="30.140625" style="1" bestFit="1" customWidth="1"/>
    <col min="5910" max="5910" width="19.42578125" style="1" bestFit="1" customWidth="1"/>
    <col min="5911" max="5911" width="14.42578125" style="1" bestFit="1" customWidth="1"/>
    <col min="5912" max="5912" width="19.42578125" style="1" bestFit="1" customWidth="1"/>
    <col min="5913" max="5913" width="14.42578125" style="1" bestFit="1" customWidth="1"/>
    <col min="5914" max="5914" width="20" style="1" customWidth="1"/>
    <col min="5915" max="5915" width="13.140625" style="1" bestFit="1" customWidth="1"/>
    <col min="5916" max="5916" width="7.140625" style="1" bestFit="1" customWidth="1"/>
    <col min="5917" max="5917" width="9.140625" style="1" bestFit="1" customWidth="1"/>
    <col min="5918" max="6145" width="11.42578125" style="1"/>
    <col min="6146" max="6146" width="10.42578125" style="1" customWidth="1"/>
    <col min="6147" max="6147" width="79.28515625" style="1" customWidth="1"/>
    <col min="6148" max="6148" width="13.42578125" style="1" bestFit="1" customWidth="1"/>
    <col min="6149" max="6149" width="17.42578125" style="1" customWidth="1"/>
    <col min="6150" max="6150" width="19.42578125" style="1" bestFit="1" customWidth="1"/>
    <col min="6151" max="6151" width="13.42578125" style="1" bestFit="1" customWidth="1"/>
    <col min="6152" max="6152" width="10" style="1" bestFit="1" customWidth="1"/>
    <col min="6153" max="6153" width="16" style="1" customWidth="1"/>
    <col min="6154" max="6154" width="12.28515625" style="1" customWidth="1"/>
    <col min="6155" max="6155" width="10.28515625" style="1" customWidth="1"/>
    <col min="6156" max="6156" width="11.140625" style="1" customWidth="1"/>
    <col min="6157" max="6157" width="11.42578125" style="1"/>
    <col min="6158" max="6158" width="17.85546875" style="1" bestFit="1" customWidth="1"/>
    <col min="6159" max="6159" width="20.28515625" style="1" bestFit="1" customWidth="1"/>
    <col min="6160" max="6164" width="11.42578125" style="1"/>
    <col min="6165" max="6165" width="30.140625" style="1" bestFit="1" customWidth="1"/>
    <col min="6166" max="6166" width="19.42578125" style="1" bestFit="1" customWidth="1"/>
    <col min="6167" max="6167" width="14.42578125" style="1" bestFit="1" customWidth="1"/>
    <col min="6168" max="6168" width="19.42578125" style="1" bestFit="1" customWidth="1"/>
    <col min="6169" max="6169" width="14.42578125" style="1" bestFit="1" customWidth="1"/>
    <col min="6170" max="6170" width="20" style="1" customWidth="1"/>
    <col min="6171" max="6171" width="13.140625" style="1" bestFit="1" customWidth="1"/>
    <col min="6172" max="6172" width="7.140625" style="1" bestFit="1" customWidth="1"/>
    <col min="6173" max="6173" width="9.140625" style="1" bestFit="1" customWidth="1"/>
    <col min="6174" max="6401" width="11.42578125" style="1"/>
    <col min="6402" max="6402" width="10.42578125" style="1" customWidth="1"/>
    <col min="6403" max="6403" width="79.28515625" style="1" customWidth="1"/>
    <col min="6404" max="6404" width="13.42578125" style="1" bestFit="1" customWidth="1"/>
    <col min="6405" max="6405" width="17.42578125" style="1" customWidth="1"/>
    <col min="6406" max="6406" width="19.42578125" style="1" bestFit="1" customWidth="1"/>
    <col min="6407" max="6407" width="13.42578125" style="1" bestFit="1" customWidth="1"/>
    <col min="6408" max="6408" width="10" style="1" bestFit="1" customWidth="1"/>
    <col min="6409" max="6409" width="16" style="1" customWidth="1"/>
    <col min="6410" max="6410" width="12.28515625" style="1" customWidth="1"/>
    <col min="6411" max="6411" width="10.28515625" style="1" customWidth="1"/>
    <col min="6412" max="6412" width="11.140625" style="1" customWidth="1"/>
    <col min="6413" max="6413" width="11.42578125" style="1"/>
    <col min="6414" max="6414" width="17.85546875" style="1" bestFit="1" customWidth="1"/>
    <col min="6415" max="6415" width="20.28515625" style="1" bestFit="1" customWidth="1"/>
    <col min="6416" max="6420" width="11.42578125" style="1"/>
    <col min="6421" max="6421" width="30.140625" style="1" bestFit="1" customWidth="1"/>
    <col min="6422" max="6422" width="19.42578125" style="1" bestFit="1" customWidth="1"/>
    <col min="6423" max="6423" width="14.42578125" style="1" bestFit="1" customWidth="1"/>
    <col min="6424" max="6424" width="19.42578125" style="1" bestFit="1" customWidth="1"/>
    <col min="6425" max="6425" width="14.42578125" style="1" bestFit="1" customWidth="1"/>
    <col min="6426" max="6426" width="20" style="1" customWidth="1"/>
    <col min="6427" max="6427" width="13.140625" style="1" bestFit="1" customWidth="1"/>
    <col min="6428" max="6428" width="7.140625" style="1" bestFit="1" customWidth="1"/>
    <col min="6429" max="6429" width="9.140625" style="1" bestFit="1" customWidth="1"/>
    <col min="6430" max="6657" width="11.42578125" style="1"/>
    <col min="6658" max="6658" width="10.42578125" style="1" customWidth="1"/>
    <col min="6659" max="6659" width="79.28515625" style="1" customWidth="1"/>
    <col min="6660" max="6660" width="13.42578125" style="1" bestFit="1" customWidth="1"/>
    <col min="6661" max="6661" width="17.42578125" style="1" customWidth="1"/>
    <col min="6662" max="6662" width="19.42578125" style="1" bestFit="1" customWidth="1"/>
    <col min="6663" max="6663" width="13.42578125" style="1" bestFit="1" customWidth="1"/>
    <col min="6664" max="6664" width="10" style="1" bestFit="1" customWidth="1"/>
    <col min="6665" max="6665" width="16" style="1" customWidth="1"/>
    <col min="6666" max="6666" width="12.28515625" style="1" customWidth="1"/>
    <col min="6667" max="6667" width="10.28515625" style="1" customWidth="1"/>
    <col min="6668" max="6668" width="11.140625" style="1" customWidth="1"/>
    <col min="6669" max="6669" width="11.42578125" style="1"/>
    <col min="6670" max="6670" width="17.85546875" style="1" bestFit="1" customWidth="1"/>
    <col min="6671" max="6671" width="20.28515625" style="1" bestFit="1" customWidth="1"/>
    <col min="6672" max="6676" width="11.42578125" style="1"/>
    <col min="6677" max="6677" width="30.140625" style="1" bestFit="1" customWidth="1"/>
    <col min="6678" max="6678" width="19.42578125" style="1" bestFit="1" customWidth="1"/>
    <col min="6679" max="6679" width="14.42578125" style="1" bestFit="1" customWidth="1"/>
    <col min="6680" max="6680" width="19.42578125" style="1" bestFit="1" customWidth="1"/>
    <col min="6681" max="6681" width="14.42578125" style="1" bestFit="1" customWidth="1"/>
    <col min="6682" max="6682" width="20" style="1" customWidth="1"/>
    <col min="6683" max="6683" width="13.140625" style="1" bestFit="1" customWidth="1"/>
    <col min="6684" max="6684" width="7.140625" style="1" bestFit="1" customWidth="1"/>
    <col min="6685" max="6685" width="9.140625" style="1" bestFit="1" customWidth="1"/>
    <col min="6686" max="6913" width="11.42578125" style="1"/>
    <col min="6914" max="6914" width="10.42578125" style="1" customWidth="1"/>
    <col min="6915" max="6915" width="79.28515625" style="1" customWidth="1"/>
    <col min="6916" max="6916" width="13.42578125" style="1" bestFit="1" customWidth="1"/>
    <col min="6917" max="6917" width="17.42578125" style="1" customWidth="1"/>
    <col min="6918" max="6918" width="19.42578125" style="1" bestFit="1" customWidth="1"/>
    <col min="6919" max="6919" width="13.42578125" style="1" bestFit="1" customWidth="1"/>
    <col min="6920" max="6920" width="10" style="1" bestFit="1" customWidth="1"/>
    <col min="6921" max="6921" width="16" style="1" customWidth="1"/>
    <col min="6922" max="6922" width="12.28515625" style="1" customWidth="1"/>
    <col min="6923" max="6923" width="10.28515625" style="1" customWidth="1"/>
    <col min="6924" max="6924" width="11.140625" style="1" customWidth="1"/>
    <col min="6925" max="6925" width="11.42578125" style="1"/>
    <col min="6926" max="6926" width="17.85546875" style="1" bestFit="1" customWidth="1"/>
    <col min="6927" max="6927" width="20.28515625" style="1" bestFit="1" customWidth="1"/>
    <col min="6928" max="6932" width="11.42578125" style="1"/>
    <col min="6933" max="6933" width="30.140625" style="1" bestFit="1" customWidth="1"/>
    <col min="6934" max="6934" width="19.42578125" style="1" bestFit="1" customWidth="1"/>
    <col min="6935" max="6935" width="14.42578125" style="1" bestFit="1" customWidth="1"/>
    <col min="6936" max="6936" width="19.42578125" style="1" bestFit="1" customWidth="1"/>
    <col min="6937" max="6937" width="14.42578125" style="1" bestFit="1" customWidth="1"/>
    <col min="6938" max="6938" width="20" style="1" customWidth="1"/>
    <col min="6939" max="6939" width="13.140625" style="1" bestFit="1" customWidth="1"/>
    <col min="6940" max="6940" width="7.140625" style="1" bestFit="1" customWidth="1"/>
    <col min="6941" max="6941" width="9.140625" style="1" bestFit="1" customWidth="1"/>
    <col min="6942" max="7169" width="11.42578125" style="1"/>
    <col min="7170" max="7170" width="10.42578125" style="1" customWidth="1"/>
    <col min="7171" max="7171" width="79.28515625" style="1" customWidth="1"/>
    <col min="7172" max="7172" width="13.42578125" style="1" bestFit="1" customWidth="1"/>
    <col min="7173" max="7173" width="17.42578125" style="1" customWidth="1"/>
    <col min="7174" max="7174" width="19.42578125" style="1" bestFit="1" customWidth="1"/>
    <col min="7175" max="7175" width="13.42578125" style="1" bestFit="1" customWidth="1"/>
    <col min="7176" max="7176" width="10" style="1" bestFit="1" customWidth="1"/>
    <col min="7177" max="7177" width="16" style="1" customWidth="1"/>
    <col min="7178" max="7178" width="12.28515625" style="1" customWidth="1"/>
    <col min="7179" max="7179" width="10.28515625" style="1" customWidth="1"/>
    <col min="7180" max="7180" width="11.140625" style="1" customWidth="1"/>
    <col min="7181" max="7181" width="11.42578125" style="1"/>
    <col min="7182" max="7182" width="17.85546875" style="1" bestFit="1" customWidth="1"/>
    <col min="7183" max="7183" width="20.28515625" style="1" bestFit="1" customWidth="1"/>
    <col min="7184" max="7188" width="11.42578125" style="1"/>
    <col min="7189" max="7189" width="30.140625" style="1" bestFit="1" customWidth="1"/>
    <col min="7190" max="7190" width="19.42578125" style="1" bestFit="1" customWidth="1"/>
    <col min="7191" max="7191" width="14.42578125" style="1" bestFit="1" customWidth="1"/>
    <col min="7192" max="7192" width="19.42578125" style="1" bestFit="1" customWidth="1"/>
    <col min="7193" max="7193" width="14.42578125" style="1" bestFit="1" customWidth="1"/>
    <col min="7194" max="7194" width="20" style="1" customWidth="1"/>
    <col min="7195" max="7195" width="13.140625" style="1" bestFit="1" customWidth="1"/>
    <col min="7196" max="7196" width="7.140625" style="1" bestFit="1" customWidth="1"/>
    <col min="7197" max="7197" width="9.140625" style="1" bestFit="1" customWidth="1"/>
    <col min="7198" max="7425" width="11.42578125" style="1"/>
    <col min="7426" max="7426" width="10.42578125" style="1" customWidth="1"/>
    <col min="7427" max="7427" width="79.28515625" style="1" customWidth="1"/>
    <col min="7428" max="7428" width="13.42578125" style="1" bestFit="1" customWidth="1"/>
    <col min="7429" max="7429" width="17.42578125" style="1" customWidth="1"/>
    <col min="7430" max="7430" width="19.42578125" style="1" bestFit="1" customWidth="1"/>
    <col min="7431" max="7431" width="13.42578125" style="1" bestFit="1" customWidth="1"/>
    <col min="7432" max="7432" width="10" style="1" bestFit="1" customWidth="1"/>
    <col min="7433" max="7433" width="16" style="1" customWidth="1"/>
    <col min="7434" max="7434" width="12.28515625" style="1" customWidth="1"/>
    <col min="7435" max="7435" width="10.28515625" style="1" customWidth="1"/>
    <col min="7436" max="7436" width="11.140625" style="1" customWidth="1"/>
    <col min="7437" max="7437" width="11.42578125" style="1"/>
    <col min="7438" max="7438" width="17.85546875" style="1" bestFit="1" customWidth="1"/>
    <col min="7439" max="7439" width="20.28515625" style="1" bestFit="1" customWidth="1"/>
    <col min="7440" max="7444" width="11.42578125" style="1"/>
    <col min="7445" max="7445" width="30.140625" style="1" bestFit="1" customWidth="1"/>
    <col min="7446" max="7446" width="19.42578125" style="1" bestFit="1" customWidth="1"/>
    <col min="7447" max="7447" width="14.42578125" style="1" bestFit="1" customWidth="1"/>
    <col min="7448" max="7448" width="19.42578125" style="1" bestFit="1" customWidth="1"/>
    <col min="7449" max="7449" width="14.42578125" style="1" bestFit="1" customWidth="1"/>
    <col min="7450" max="7450" width="20" style="1" customWidth="1"/>
    <col min="7451" max="7451" width="13.140625" style="1" bestFit="1" customWidth="1"/>
    <col min="7452" max="7452" width="7.140625" style="1" bestFit="1" customWidth="1"/>
    <col min="7453" max="7453" width="9.140625" style="1" bestFit="1" customWidth="1"/>
    <col min="7454" max="7681" width="11.42578125" style="1"/>
    <col min="7682" max="7682" width="10.42578125" style="1" customWidth="1"/>
    <col min="7683" max="7683" width="79.28515625" style="1" customWidth="1"/>
    <col min="7684" max="7684" width="13.42578125" style="1" bestFit="1" customWidth="1"/>
    <col min="7685" max="7685" width="17.42578125" style="1" customWidth="1"/>
    <col min="7686" max="7686" width="19.42578125" style="1" bestFit="1" customWidth="1"/>
    <col min="7687" max="7687" width="13.42578125" style="1" bestFit="1" customWidth="1"/>
    <col min="7688" max="7688" width="10" style="1" bestFit="1" customWidth="1"/>
    <col min="7689" max="7689" width="16" style="1" customWidth="1"/>
    <col min="7690" max="7690" width="12.28515625" style="1" customWidth="1"/>
    <col min="7691" max="7691" width="10.28515625" style="1" customWidth="1"/>
    <col min="7692" max="7692" width="11.140625" style="1" customWidth="1"/>
    <col min="7693" max="7693" width="11.42578125" style="1"/>
    <col min="7694" max="7694" width="17.85546875" style="1" bestFit="1" customWidth="1"/>
    <col min="7695" max="7695" width="20.28515625" style="1" bestFit="1" customWidth="1"/>
    <col min="7696" max="7700" width="11.42578125" style="1"/>
    <col min="7701" max="7701" width="30.140625" style="1" bestFit="1" customWidth="1"/>
    <col min="7702" max="7702" width="19.42578125" style="1" bestFit="1" customWidth="1"/>
    <col min="7703" max="7703" width="14.42578125" style="1" bestFit="1" customWidth="1"/>
    <col min="7704" max="7704" width="19.42578125" style="1" bestFit="1" customWidth="1"/>
    <col min="7705" max="7705" width="14.42578125" style="1" bestFit="1" customWidth="1"/>
    <col min="7706" max="7706" width="20" style="1" customWidth="1"/>
    <col min="7707" max="7707" width="13.140625" style="1" bestFit="1" customWidth="1"/>
    <col min="7708" max="7708" width="7.140625" style="1" bestFit="1" customWidth="1"/>
    <col min="7709" max="7709" width="9.140625" style="1" bestFit="1" customWidth="1"/>
    <col min="7710" max="7937" width="11.42578125" style="1"/>
    <col min="7938" max="7938" width="10.42578125" style="1" customWidth="1"/>
    <col min="7939" max="7939" width="79.28515625" style="1" customWidth="1"/>
    <col min="7940" max="7940" width="13.42578125" style="1" bestFit="1" customWidth="1"/>
    <col min="7941" max="7941" width="17.42578125" style="1" customWidth="1"/>
    <col min="7942" max="7942" width="19.42578125" style="1" bestFit="1" customWidth="1"/>
    <col min="7943" max="7943" width="13.42578125" style="1" bestFit="1" customWidth="1"/>
    <col min="7944" max="7944" width="10" style="1" bestFit="1" customWidth="1"/>
    <col min="7945" max="7945" width="16" style="1" customWidth="1"/>
    <col min="7946" max="7946" width="12.28515625" style="1" customWidth="1"/>
    <col min="7947" max="7947" width="10.28515625" style="1" customWidth="1"/>
    <col min="7948" max="7948" width="11.140625" style="1" customWidth="1"/>
    <col min="7949" max="7949" width="11.42578125" style="1"/>
    <col min="7950" max="7950" width="17.85546875" style="1" bestFit="1" customWidth="1"/>
    <col min="7951" max="7951" width="20.28515625" style="1" bestFit="1" customWidth="1"/>
    <col min="7952" max="7956" width="11.42578125" style="1"/>
    <col min="7957" max="7957" width="30.140625" style="1" bestFit="1" customWidth="1"/>
    <col min="7958" max="7958" width="19.42578125" style="1" bestFit="1" customWidth="1"/>
    <col min="7959" max="7959" width="14.42578125" style="1" bestFit="1" customWidth="1"/>
    <col min="7960" max="7960" width="19.42578125" style="1" bestFit="1" customWidth="1"/>
    <col min="7961" max="7961" width="14.42578125" style="1" bestFit="1" customWidth="1"/>
    <col min="7962" max="7962" width="20" style="1" customWidth="1"/>
    <col min="7963" max="7963" width="13.140625" style="1" bestFit="1" customWidth="1"/>
    <col min="7964" max="7964" width="7.140625" style="1" bestFit="1" customWidth="1"/>
    <col min="7965" max="7965" width="9.140625" style="1" bestFit="1" customWidth="1"/>
    <col min="7966" max="8193" width="11.42578125" style="1"/>
    <col min="8194" max="8194" width="10.42578125" style="1" customWidth="1"/>
    <col min="8195" max="8195" width="79.28515625" style="1" customWidth="1"/>
    <col min="8196" max="8196" width="13.42578125" style="1" bestFit="1" customWidth="1"/>
    <col min="8197" max="8197" width="17.42578125" style="1" customWidth="1"/>
    <col min="8198" max="8198" width="19.42578125" style="1" bestFit="1" customWidth="1"/>
    <col min="8199" max="8199" width="13.42578125" style="1" bestFit="1" customWidth="1"/>
    <col min="8200" max="8200" width="10" style="1" bestFit="1" customWidth="1"/>
    <col min="8201" max="8201" width="16" style="1" customWidth="1"/>
    <col min="8202" max="8202" width="12.28515625" style="1" customWidth="1"/>
    <col min="8203" max="8203" width="10.28515625" style="1" customWidth="1"/>
    <col min="8204" max="8204" width="11.140625" style="1" customWidth="1"/>
    <col min="8205" max="8205" width="11.42578125" style="1"/>
    <col min="8206" max="8206" width="17.85546875" style="1" bestFit="1" customWidth="1"/>
    <col min="8207" max="8207" width="20.28515625" style="1" bestFit="1" customWidth="1"/>
    <col min="8208" max="8212" width="11.42578125" style="1"/>
    <col min="8213" max="8213" width="30.140625" style="1" bestFit="1" customWidth="1"/>
    <col min="8214" max="8214" width="19.42578125" style="1" bestFit="1" customWidth="1"/>
    <col min="8215" max="8215" width="14.42578125" style="1" bestFit="1" customWidth="1"/>
    <col min="8216" max="8216" width="19.42578125" style="1" bestFit="1" customWidth="1"/>
    <col min="8217" max="8217" width="14.42578125" style="1" bestFit="1" customWidth="1"/>
    <col min="8218" max="8218" width="20" style="1" customWidth="1"/>
    <col min="8219" max="8219" width="13.140625" style="1" bestFit="1" customWidth="1"/>
    <col min="8220" max="8220" width="7.140625" style="1" bestFit="1" customWidth="1"/>
    <col min="8221" max="8221" width="9.140625" style="1" bestFit="1" customWidth="1"/>
    <col min="8222" max="8449" width="11.42578125" style="1"/>
    <col min="8450" max="8450" width="10.42578125" style="1" customWidth="1"/>
    <col min="8451" max="8451" width="79.28515625" style="1" customWidth="1"/>
    <col min="8452" max="8452" width="13.42578125" style="1" bestFit="1" customWidth="1"/>
    <col min="8453" max="8453" width="17.42578125" style="1" customWidth="1"/>
    <col min="8454" max="8454" width="19.42578125" style="1" bestFit="1" customWidth="1"/>
    <col min="8455" max="8455" width="13.42578125" style="1" bestFit="1" customWidth="1"/>
    <col min="8456" max="8456" width="10" style="1" bestFit="1" customWidth="1"/>
    <col min="8457" max="8457" width="16" style="1" customWidth="1"/>
    <col min="8458" max="8458" width="12.28515625" style="1" customWidth="1"/>
    <col min="8459" max="8459" width="10.28515625" style="1" customWidth="1"/>
    <col min="8460" max="8460" width="11.140625" style="1" customWidth="1"/>
    <col min="8461" max="8461" width="11.42578125" style="1"/>
    <col min="8462" max="8462" width="17.85546875" style="1" bestFit="1" customWidth="1"/>
    <col min="8463" max="8463" width="20.28515625" style="1" bestFit="1" customWidth="1"/>
    <col min="8464" max="8468" width="11.42578125" style="1"/>
    <col min="8469" max="8469" width="30.140625" style="1" bestFit="1" customWidth="1"/>
    <col min="8470" max="8470" width="19.42578125" style="1" bestFit="1" customWidth="1"/>
    <col min="8471" max="8471" width="14.42578125" style="1" bestFit="1" customWidth="1"/>
    <col min="8472" max="8472" width="19.42578125" style="1" bestFit="1" customWidth="1"/>
    <col min="8473" max="8473" width="14.42578125" style="1" bestFit="1" customWidth="1"/>
    <col min="8474" max="8474" width="20" style="1" customWidth="1"/>
    <col min="8475" max="8475" width="13.140625" style="1" bestFit="1" customWidth="1"/>
    <col min="8476" max="8476" width="7.140625" style="1" bestFit="1" customWidth="1"/>
    <col min="8477" max="8477" width="9.140625" style="1" bestFit="1" customWidth="1"/>
    <col min="8478" max="8705" width="11.42578125" style="1"/>
    <col min="8706" max="8706" width="10.42578125" style="1" customWidth="1"/>
    <col min="8707" max="8707" width="79.28515625" style="1" customWidth="1"/>
    <col min="8708" max="8708" width="13.42578125" style="1" bestFit="1" customWidth="1"/>
    <col min="8709" max="8709" width="17.42578125" style="1" customWidth="1"/>
    <col min="8710" max="8710" width="19.42578125" style="1" bestFit="1" customWidth="1"/>
    <col min="8711" max="8711" width="13.42578125" style="1" bestFit="1" customWidth="1"/>
    <col min="8712" max="8712" width="10" style="1" bestFit="1" customWidth="1"/>
    <col min="8713" max="8713" width="16" style="1" customWidth="1"/>
    <col min="8714" max="8714" width="12.28515625" style="1" customWidth="1"/>
    <col min="8715" max="8715" width="10.28515625" style="1" customWidth="1"/>
    <col min="8716" max="8716" width="11.140625" style="1" customWidth="1"/>
    <col min="8717" max="8717" width="11.42578125" style="1"/>
    <col min="8718" max="8718" width="17.85546875" style="1" bestFit="1" customWidth="1"/>
    <col min="8719" max="8719" width="20.28515625" style="1" bestFit="1" customWidth="1"/>
    <col min="8720" max="8724" width="11.42578125" style="1"/>
    <col min="8725" max="8725" width="30.140625" style="1" bestFit="1" customWidth="1"/>
    <col min="8726" max="8726" width="19.42578125" style="1" bestFit="1" customWidth="1"/>
    <col min="8727" max="8727" width="14.42578125" style="1" bestFit="1" customWidth="1"/>
    <col min="8728" max="8728" width="19.42578125" style="1" bestFit="1" customWidth="1"/>
    <col min="8729" max="8729" width="14.42578125" style="1" bestFit="1" customWidth="1"/>
    <col min="8730" max="8730" width="20" style="1" customWidth="1"/>
    <col min="8731" max="8731" width="13.140625" style="1" bestFit="1" customWidth="1"/>
    <col min="8732" max="8732" width="7.140625" style="1" bestFit="1" customWidth="1"/>
    <col min="8733" max="8733" width="9.140625" style="1" bestFit="1" customWidth="1"/>
    <col min="8734" max="8961" width="11.42578125" style="1"/>
    <col min="8962" max="8962" width="10.42578125" style="1" customWidth="1"/>
    <col min="8963" max="8963" width="79.28515625" style="1" customWidth="1"/>
    <col min="8964" max="8964" width="13.42578125" style="1" bestFit="1" customWidth="1"/>
    <col min="8965" max="8965" width="17.42578125" style="1" customWidth="1"/>
    <col min="8966" max="8966" width="19.42578125" style="1" bestFit="1" customWidth="1"/>
    <col min="8967" max="8967" width="13.42578125" style="1" bestFit="1" customWidth="1"/>
    <col min="8968" max="8968" width="10" style="1" bestFit="1" customWidth="1"/>
    <col min="8969" max="8969" width="16" style="1" customWidth="1"/>
    <col min="8970" max="8970" width="12.28515625" style="1" customWidth="1"/>
    <col min="8971" max="8971" width="10.28515625" style="1" customWidth="1"/>
    <col min="8972" max="8972" width="11.140625" style="1" customWidth="1"/>
    <col min="8973" max="8973" width="11.42578125" style="1"/>
    <col min="8974" max="8974" width="17.85546875" style="1" bestFit="1" customWidth="1"/>
    <col min="8975" max="8975" width="20.28515625" style="1" bestFit="1" customWidth="1"/>
    <col min="8976" max="8980" width="11.42578125" style="1"/>
    <col min="8981" max="8981" width="30.140625" style="1" bestFit="1" customWidth="1"/>
    <col min="8982" max="8982" width="19.42578125" style="1" bestFit="1" customWidth="1"/>
    <col min="8983" max="8983" width="14.42578125" style="1" bestFit="1" customWidth="1"/>
    <col min="8984" max="8984" width="19.42578125" style="1" bestFit="1" customWidth="1"/>
    <col min="8985" max="8985" width="14.42578125" style="1" bestFit="1" customWidth="1"/>
    <col min="8986" max="8986" width="20" style="1" customWidth="1"/>
    <col min="8987" max="8987" width="13.140625" style="1" bestFit="1" customWidth="1"/>
    <col min="8988" max="8988" width="7.140625" style="1" bestFit="1" customWidth="1"/>
    <col min="8989" max="8989" width="9.140625" style="1" bestFit="1" customWidth="1"/>
    <col min="8990" max="9217" width="11.42578125" style="1"/>
    <col min="9218" max="9218" width="10.42578125" style="1" customWidth="1"/>
    <col min="9219" max="9219" width="79.28515625" style="1" customWidth="1"/>
    <col min="9220" max="9220" width="13.42578125" style="1" bestFit="1" customWidth="1"/>
    <col min="9221" max="9221" width="17.42578125" style="1" customWidth="1"/>
    <col min="9222" max="9222" width="19.42578125" style="1" bestFit="1" customWidth="1"/>
    <col min="9223" max="9223" width="13.42578125" style="1" bestFit="1" customWidth="1"/>
    <col min="9224" max="9224" width="10" style="1" bestFit="1" customWidth="1"/>
    <col min="9225" max="9225" width="16" style="1" customWidth="1"/>
    <col min="9226" max="9226" width="12.28515625" style="1" customWidth="1"/>
    <col min="9227" max="9227" width="10.28515625" style="1" customWidth="1"/>
    <col min="9228" max="9228" width="11.140625" style="1" customWidth="1"/>
    <col min="9229" max="9229" width="11.42578125" style="1"/>
    <col min="9230" max="9230" width="17.85546875" style="1" bestFit="1" customWidth="1"/>
    <col min="9231" max="9231" width="20.28515625" style="1" bestFit="1" customWidth="1"/>
    <col min="9232" max="9236" width="11.42578125" style="1"/>
    <col min="9237" max="9237" width="30.140625" style="1" bestFit="1" customWidth="1"/>
    <col min="9238" max="9238" width="19.42578125" style="1" bestFit="1" customWidth="1"/>
    <col min="9239" max="9239" width="14.42578125" style="1" bestFit="1" customWidth="1"/>
    <col min="9240" max="9240" width="19.42578125" style="1" bestFit="1" customWidth="1"/>
    <col min="9241" max="9241" width="14.42578125" style="1" bestFit="1" customWidth="1"/>
    <col min="9242" max="9242" width="20" style="1" customWidth="1"/>
    <col min="9243" max="9243" width="13.140625" style="1" bestFit="1" customWidth="1"/>
    <col min="9244" max="9244" width="7.140625" style="1" bestFit="1" customWidth="1"/>
    <col min="9245" max="9245" width="9.140625" style="1" bestFit="1" customWidth="1"/>
    <col min="9246" max="9473" width="11.42578125" style="1"/>
    <col min="9474" max="9474" width="10.42578125" style="1" customWidth="1"/>
    <col min="9475" max="9475" width="79.28515625" style="1" customWidth="1"/>
    <col min="9476" max="9476" width="13.42578125" style="1" bestFit="1" customWidth="1"/>
    <col min="9477" max="9477" width="17.42578125" style="1" customWidth="1"/>
    <col min="9478" max="9478" width="19.42578125" style="1" bestFit="1" customWidth="1"/>
    <col min="9479" max="9479" width="13.42578125" style="1" bestFit="1" customWidth="1"/>
    <col min="9480" max="9480" width="10" style="1" bestFit="1" customWidth="1"/>
    <col min="9481" max="9481" width="16" style="1" customWidth="1"/>
    <col min="9482" max="9482" width="12.28515625" style="1" customWidth="1"/>
    <col min="9483" max="9483" width="10.28515625" style="1" customWidth="1"/>
    <col min="9484" max="9484" width="11.140625" style="1" customWidth="1"/>
    <col min="9485" max="9485" width="11.42578125" style="1"/>
    <col min="9486" max="9486" width="17.85546875" style="1" bestFit="1" customWidth="1"/>
    <col min="9487" max="9487" width="20.28515625" style="1" bestFit="1" customWidth="1"/>
    <col min="9488" max="9492" width="11.42578125" style="1"/>
    <col min="9493" max="9493" width="30.140625" style="1" bestFit="1" customWidth="1"/>
    <col min="9494" max="9494" width="19.42578125" style="1" bestFit="1" customWidth="1"/>
    <col min="9495" max="9495" width="14.42578125" style="1" bestFit="1" customWidth="1"/>
    <col min="9496" max="9496" width="19.42578125" style="1" bestFit="1" customWidth="1"/>
    <col min="9497" max="9497" width="14.42578125" style="1" bestFit="1" customWidth="1"/>
    <col min="9498" max="9498" width="20" style="1" customWidth="1"/>
    <col min="9499" max="9499" width="13.140625" style="1" bestFit="1" customWidth="1"/>
    <col min="9500" max="9500" width="7.140625" style="1" bestFit="1" customWidth="1"/>
    <col min="9501" max="9501" width="9.140625" style="1" bestFit="1" customWidth="1"/>
    <col min="9502" max="9729" width="11.42578125" style="1"/>
    <col min="9730" max="9730" width="10.42578125" style="1" customWidth="1"/>
    <col min="9731" max="9731" width="79.28515625" style="1" customWidth="1"/>
    <col min="9732" max="9732" width="13.42578125" style="1" bestFit="1" customWidth="1"/>
    <col min="9733" max="9733" width="17.42578125" style="1" customWidth="1"/>
    <col min="9734" max="9734" width="19.42578125" style="1" bestFit="1" customWidth="1"/>
    <col min="9735" max="9735" width="13.42578125" style="1" bestFit="1" customWidth="1"/>
    <col min="9736" max="9736" width="10" style="1" bestFit="1" customWidth="1"/>
    <col min="9737" max="9737" width="16" style="1" customWidth="1"/>
    <col min="9738" max="9738" width="12.28515625" style="1" customWidth="1"/>
    <col min="9739" max="9739" width="10.28515625" style="1" customWidth="1"/>
    <col min="9740" max="9740" width="11.140625" style="1" customWidth="1"/>
    <col min="9741" max="9741" width="11.42578125" style="1"/>
    <col min="9742" max="9742" width="17.85546875" style="1" bestFit="1" customWidth="1"/>
    <col min="9743" max="9743" width="20.28515625" style="1" bestFit="1" customWidth="1"/>
    <col min="9744" max="9748" width="11.42578125" style="1"/>
    <col min="9749" max="9749" width="30.140625" style="1" bestFit="1" customWidth="1"/>
    <col min="9750" max="9750" width="19.42578125" style="1" bestFit="1" customWidth="1"/>
    <col min="9751" max="9751" width="14.42578125" style="1" bestFit="1" customWidth="1"/>
    <col min="9752" max="9752" width="19.42578125" style="1" bestFit="1" customWidth="1"/>
    <col min="9753" max="9753" width="14.42578125" style="1" bestFit="1" customWidth="1"/>
    <col min="9754" max="9754" width="20" style="1" customWidth="1"/>
    <col min="9755" max="9755" width="13.140625" style="1" bestFit="1" customWidth="1"/>
    <col min="9756" max="9756" width="7.140625" style="1" bestFit="1" customWidth="1"/>
    <col min="9757" max="9757" width="9.140625" style="1" bestFit="1" customWidth="1"/>
    <col min="9758" max="9985" width="11.42578125" style="1"/>
    <col min="9986" max="9986" width="10.42578125" style="1" customWidth="1"/>
    <col min="9987" max="9987" width="79.28515625" style="1" customWidth="1"/>
    <col min="9988" max="9988" width="13.42578125" style="1" bestFit="1" customWidth="1"/>
    <col min="9989" max="9989" width="17.42578125" style="1" customWidth="1"/>
    <col min="9990" max="9990" width="19.42578125" style="1" bestFit="1" customWidth="1"/>
    <col min="9991" max="9991" width="13.42578125" style="1" bestFit="1" customWidth="1"/>
    <col min="9992" max="9992" width="10" style="1" bestFit="1" customWidth="1"/>
    <col min="9993" max="9993" width="16" style="1" customWidth="1"/>
    <col min="9994" max="9994" width="12.28515625" style="1" customWidth="1"/>
    <col min="9995" max="9995" width="10.28515625" style="1" customWidth="1"/>
    <col min="9996" max="9996" width="11.140625" style="1" customWidth="1"/>
    <col min="9997" max="9997" width="11.42578125" style="1"/>
    <col min="9998" max="9998" width="17.85546875" style="1" bestFit="1" customWidth="1"/>
    <col min="9999" max="9999" width="20.28515625" style="1" bestFit="1" customWidth="1"/>
    <col min="10000" max="10004" width="11.42578125" style="1"/>
    <col min="10005" max="10005" width="30.140625" style="1" bestFit="1" customWidth="1"/>
    <col min="10006" max="10006" width="19.42578125" style="1" bestFit="1" customWidth="1"/>
    <col min="10007" max="10007" width="14.42578125" style="1" bestFit="1" customWidth="1"/>
    <col min="10008" max="10008" width="19.42578125" style="1" bestFit="1" customWidth="1"/>
    <col min="10009" max="10009" width="14.42578125" style="1" bestFit="1" customWidth="1"/>
    <col min="10010" max="10010" width="20" style="1" customWidth="1"/>
    <col min="10011" max="10011" width="13.140625" style="1" bestFit="1" customWidth="1"/>
    <col min="10012" max="10012" width="7.140625" style="1" bestFit="1" customWidth="1"/>
    <col min="10013" max="10013" width="9.140625" style="1" bestFit="1" customWidth="1"/>
    <col min="10014" max="10241" width="11.42578125" style="1"/>
    <col min="10242" max="10242" width="10.42578125" style="1" customWidth="1"/>
    <col min="10243" max="10243" width="79.28515625" style="1" customWidth="1"/>
    <col min="10244" max="10244" width="13.42578125" style="1" bestFit="1" customWidth="1"/>
    <col min="10245" max="10245" width="17.42578125" style="1" customWidth="1"/>
    <col min="10246" max="10246" width="19.42578125" style="1" bestFit="1" customWidth="1"/>
    <col min="10247" max="10247" width="13.42578125" style="1" bestFit="1" customWidth="1"/>
    <col min="10248" max="10248" width="10" style="1" bestFit="1" customWidth="1"/>
    <col min="10249" max="10249" width="16" style="1" customWidth="1"/>
    <col min="10250" max="10250" width="12.28515625" style="1" customWidth="1"/>
    <col min="10251" max="10251" width="10.28515625" style="1" customWidth="1"/>
    <col min="10252" max="10252" width="11.140625" style="1" customWidth="1"/>
    <col min="10253" max="10253" width="11.42578125" style="1"/>
    <col min="10254" max="10254" width="17.85546875" style="1" bestFit="1" customWidth="1"/>
    <col min="10255" max="10255" width="20.28515625" style="1" bestFit="1" customWidth="1"/>
    <col min="10256" max="10260" width="11.42578125" style="1"/>
    <col min="10261" max="10261" width="30.140625" style="1" bestFit="1" customWidth="1"/>
    <col min="10262" max="10262" width="19.42578125" style="1" bestFit="1" customWidth="1"/>
    <col min="10263" max="10263" width="14.42578125" style="1" bestFit="1" customWidth="1"/>
    <col min="10264" max="10264" width="19.42578125" style="1" bestFit="1" customWidth="1"/>
    <col min="10265" max="10265" width="14.42578125" style="1" bestFit="1" customWidth="1"/>
    <col min="10266" max="10266" width="20" style="1" customWidth="1"/>
    <col min="10267" max="10267" width="13.140625" style="1" bestFit="1" customWidth="1"/>
    <col min="10268" max="10268" width="7.140625" style="1" bestFit="1" customWidth="1"/>
    <col min="10269" max="10269" width="9.140625" style="1" bestFit="1" customWidth="1"/>
    <col min="10270" max="10497" width="11.42578125" style="1"/>
    <col min="10498" max="10498" width="10.42578125" style="1" customWidth="1"/>
    <col min="10499" max="10499" width="79.28515625" style="1" customWidth="1"/>
    <col min="10500" max="10500" width="13.42578125" style="1" bestFit="1" customWidth="1"/>
    <col min="10501" max="10501" width="17.42578125" style="1" customWidth="1"/>
    <col min="10502" max="10502" width="19.42578125" style="1" bestFit="1" customWidth="1"/>
    <col min="10503" max="10503" width="13.42578125" style="1" bestFit="1" customWidth="1"/>
    <col min="10504" max="10504" width="10" style="1" bestFit="1" customWidth="1"/>
    <col min="10505" max="10505" width="16" style="1" customWidth="1"/>
    <col min="10506" max="10506" width="12.28515625" style="1" customWidth="1"/>
    <col min="10507" max="10507" width="10.28515625" style="1" customWidth="1"/>
    <col min="10508" max="10508" width="11.140625" style="1" customWidth="1"/>
    <col min="10509" max="10509" width="11.42578125" style="1"/>
    <col min="10510" max="10510" width="17.85546875" style="1" bestFit="1" customWidth="1"/>
    <col min="10511" max="10511" width="20.28515625" style="1" bestFit="1" customWidth="1"/>
    <col min="10512" max="10516" width="11.42578125" style="1"/>
    <col min="10517" max="10517" width="30.140625" style="1" bestFit="1" customWidth="1"/>
    <col min="10518" max="10518" width="19.42578125" style="1" bestFit="1" customWidth="1"/>
    <col min="10519" max="10519" width="14.42578125" style="1" bestFit="1" customWidth="1"/>
    <col min="10520" max="10520" width="19.42578125" style="1" bestFit="1" customWidth="1"/>
    <col min="10521" max="10521" width="14.42578125" style="1" bestFit="1" customWidth="1"/>
    <col min="10522" max="10522" width="20" style="1" customWidth="1"/>
    <col min="10523" max="10523" width="13.140625" style="1" bestFit="1" customWidth="1"/>
    <col min="10524" max="10524" width="7.140625" style="1" bestFit="1" customWidth="1"/>
    <col min="10525" max="10525" width="9.140625" style="1" bestFit="1" customWidth="1"/>
    <col min="10526" max="10753" width="11.42578125" style="1"/>
    <col min="10754" max="10754" width="10.42578125" style="1" customWidth="1"/>
    <col min="10755" max="10755" width="79.28515625" style="1" customWidth="1"/>
    <col min="10756" max="10756" width="13.42578125" style="1" bestFit="1" customWidth="1"/>
    <col min="10757" max="10757" width="17.42578125" style="1" customWidth="1"/>
    <col min="10758" max="10758" width="19.42578125" style="1" bestFit="1" customWidth="1"/>
    <col min="10759" max="10759" width="13.42578125" style="1" bestFit="1" customWidth="1"/>
    <col min="10760" max="10760" width="10" style="1" bestFit="1" customWidth="1"/>
    <col min="10761" max="10761" width="16" style="1" customWidth="1"/>
    <col min="10762" max="10762" width="12.28515625" style="1" customWidth="1"/>
    <col min="10763" max="10763" width="10.28515625" style="1" customWidth="1"/>
    <col min="10764" max="10764" width="11.140625" style="1" customWidth="1"/>
    <col min="10765" max="10765" width="11.42578125" style="1"/>
    <col min="10766" max="10766" width="17.85546875" style="1" bestFit="1" customWidth="1"/>
    <col min="10767" max="10767" width="20.28515625" style="1" bestFit="1" customWidth="1"/>
    <col min="10768" max="10772" width="11.42578125" style="1"/>
    <col min="10773" max="10773" width="30.140625" style="1" bestFit="1" customWidth="1"/>
    <col min="10774" max="10774" width="19.42578125" style="1" bestFit="1" customWidth="1"/>
    <col min="10775" max="10775" width="14.42578125" style="1" bestFit="1" customWidth="1"/>
    <col min="10776" max="10776" width="19.42578125" style="1" bestFit="1" customWidth="1"/>
    <col min="10777" max="10777" width="14.42578125" style="1" bestFit="1" customWidth="1"/>
    <col min="10778" max="10778" width="20" style="1" customWidth="1"/>
    <col min="10779" max="10779" width="13.140625" style="1" bestFit="1" customWidth="1"/>
    <col min="10780" max="10780" width="7.140625" style="1" bestFit="1" customWidth="1"/>
    <col min="10781" max="10781" width="9.140625" style="1" bestFit="1" customWidth="1"/>
    <col min="10782" max="11009" width="11.42578125" style="1"/>
    <col min="11010" max="11010" width="10.42578125" style="1" customWidth="1"/>
    <col min="11011" max="11011" width="79.28515625" style="1" customWidth="1"/>
    <col min="11012" max="11012" width="13.42578125" style="1" bestFit="1" customWidth="1"/>
    <col min="11013" max="11013" width="17.42578125" style="1" customWidth="1"/>
    <col min="11014" max="11014" width="19.42578125" style="1" bestFit="1" customWidth="1"/>
    <col min="11015" max="11015" width="13.42578125" style="1" bestFit="1" customWidth="1"/>
    <col min="11016" max="11016" width="10" style="1" bestFit="1" customWidth="1"/>
    <col min="11017" max="11017" width="16" style="1" customWidth="1"/>
    <col min="11018" max="11018" width="12.28515625" style="1" customWidth="1"/>
    <col min="11019" max="11019" width="10.28515625" style="1" customWidth="1"/>
    <col min="11020" max="11020" width="11.140625" style="1" customWidth="1"/>
    <col min="11021" max="11021" width="11.42578125" style="1"/>
    <col min="11022" max="11022" width="17.85546875" style="1" bestFit="1" customWidth="1"/>
    <col min="11023" max="11023" width="20.28515625" style="1" bestFit="1" customWidth="1"/>
    <col min="11024" max="11028" width="11.42578125" style="1"/>
    <col min="11029" max="11029" width="30.140625" style="1" bestFit="1" customWidth="1"/>
    <col min="11030" max="11030" width="19.42578125" style="1" bestFit="1" customWidth="1"/>
    <col min="11031" max="11031" width="14.42578125" style="1" bestFit="1" customWidth="1"/>
    <col min="11032" max="11032" width="19.42578125" style="1" bestFit="1" customWidth="1"/>
    <col min="11033" max="11033" width="14.42578125" style="1" bestFit="1" customWidth="1"/>
    <col min="11034" max="11034" width="20" style="1" customWidth="1"/>
    <col min="11035" max="11035" width="13.140625" style="1" bestFit="1" customWidth="1"/>
    <col min="11036" max="11036" width="7.140625" style="1" bestFit="1" customWidth="1"/>
    <col min="11037" max="11037" width="9.140625" style="1" bestFit="1" customWidth="1"/>
    <col min="11038" max="11265" width="11.42578125" style="1"/>
    <col min="11266" max="11266" width="10.42578125" style="1" customWidth="1"/>
    <col min="11267" max="11267" width="79.28515625" style="1" customWidth="1"/>
    <col min="11268" max="11268" width="13.42578125" style="1" bestFit="1" customWidth="1"/>
    <col min="11269" max="11269" width="17.42578125" style="1" customWidth="1"/>
    <col min="11270" max="11270" width="19.42578125" style="1" bestFit="1" customWidth="1"/>
    <col min="11271" max="11271" width="13.42578125" style="1" bestFit="1" customWidth="1"/>
    <col min="11272" max="11272" width="10" style="1" bestFit="1" customWidth="1"/>
    <col min="11273" max="11273" width="16" style="1" customWidth="1"/>
    <col min="11274" max="11274" width="12.28515625" style="1" customWidth="1"/>
    <col min="11275" max="11275" width="10.28515625" style="1" customWidth="1"/>
    <col min="11276" max="11276" width="11.140625" style="1" customWidth="1"/>
    <col min="11277" max="11277" width="11.42578125" style="1"/>
    <col min="11278" max="11278" width="17.85546875" style="1" bestFit="1" customWidth="1"/>
    <col min="11279" max="11279" width="20.28515625" style="1" bestFit="1" customWidth="1"/>
    <col min="11280" max="11284" width="11.42578125" style="1"/>
    <col min="11285" max="11285" width="30.140625" style="1" bestFit="1" customWidth="1"/>
    <col min="11286" max="11286" width="19.42578125" style="1" bestFit="1" customWidth="1"/>
    <col min="11287" max="11287" width="14.42578125" style="1" bestFit="1" customWidth="1"/>
    <col min="11288" max="11288" width="19.42578125" style="1" bestFit="1" customWidth="1"/>
    <col min="11289" max="11289" width="14.42578125" style="1" bestFit="1" customWidth="1"/>
    <col min="11290" max="11290" width="20" style="1" customWidth="1"/>
    <col min="11291" max="11291" width="13.140625" style="1" bestFit="1" customWidth="1"/>
    <col min="11292" max="11292" width="7.140625" style="1" bestFit="1" customWidth="1"/>
    <col min="11293" max="11293" width="9.140625" style="1" bestFit="1" customWidth="1"/>
    <col min="11294" max="11521" width="11.42578125" style="1"/>
    <col min="11522" max="11522" width="10.42578125" style="1" customWidth="1"/>
    <col min="11523" max="11523" width="79.28515625" style="1" customWidth="1"/>
    <col min="11524" max="11524" width="13.42578125" style="1" bestFit="1" customWidth="1"/>
    <col min="11525" max="11525" width="17.42578125" style="1" customWidth="1"/>
    <col min="11526" max="11526" width="19.42578125" style="1" bestFit="1" customWidth="1"/>
    <col min="11527" max="11527" width="13.42578125" style="1" bestFit="1" customWidth="1"/>
    <col min="11528" max="11528" width="10" style="1" bestFit="1" customWidth="1"/>
    <col min="11529" max="11529" width="16" style="1" customWidth="1"/>
    <col min="11530" max="11530" width="12.28515625" style="1" customWidth="1"/>
    <col min="11531" max="11531" width="10.28515625" style="1" customWidth="1"/>
    <col min="11532" max="11532" width="11.140625" style="1" customWidth="1"/>
    <col min="11533" max="11533" width="11.42578125" style="1"/>
    <col min="11534" max="11534" width="17.85546875" style="1" bestFit="1" customWidth="1"/>
    <col min="11535" max="11535" width="20.28515625" style="1" bestFit="1" customWidth="1"/>
    <col min="11536" max="11540" width="11.42578125" style="1"/>
    <col min="11541" max="11541" width="30.140625" style="1" bestFit="1" customWidth="1"/>
    <col min="11542" max="11542" width="19.42578125" style="1" bestFit="1" customWidth="1"/>
    <col min="11543" max="11543" width="14.42578125" style="1" bestFit="1" customWidth="1"/>
    <col min="11544" max="11544" width="19.42578125" style="1" bestFit="1" customWidth="1"/>
    <col min="11545" max="11545" width="14.42578125" style="1" bestFit="1" customWidth="1"/>
    <col min="11546" max="11546" width="20" style="1" customWidth="1"/>
    <col min="11547" max="11547" width="13.140625" style="1" bestFit="1" customWidth="1"/>
    <col min="11548" max="11548" width="7.140625" style="1" bestFit="1" customWidth="1"/>
    <col min="11549" max="11549" width="9.140625" style="1" bestFit="1" customWidth="1"/>
    <col min="11550" max="11777" width="11.42578125" style="1"/>
    <col min="11778" max="11778" width="10.42578125" style="1" customWidth="1"/>
    <col min="11779" max="11779" width="79.28515625" style="1" customWidth="1"/>
    <col min="11780" max="11780" width="13.42578125" style="1" bestFit="1" customWidth="1"/>
    <col min="11781" max="11781" width="17.42578125" style="1" customWidth="1"/>
    <col min="11782" max="11782" width="19.42578125" style="1" bestFit="1" customWidth="1"/>
    <col min="11783" max="11783" width="13.42578125" style="1" bestFit="1" customWidth="1"/>
    <col min="11784" max="11784" width="10" style="1" bestFit="1" customWidth="1"/>
    <col min="11785" max="11785" width="16" style="1" customWidth="1"/>
    <col min="11786" max="11786" width="12.28515625" style="1" customWidth="1"/>
    <col min="11787" max="11787" width="10.28515625" style="1" customWidth="1"/>
    <col min="11788" max="11788" width="11.140625" style="1" customWidth="1"/>
    <col min="11789" max="11789" width="11.42578125" style="1"/>
    <col min="11790" max="11790" width="17.85546875" style="1" bestFit="1" customWidth="1"/>
    <col min="11791" max="11791" width="20.28515625" style="1" bestFit="1" customWidth="1"/>
    <col min="11792" max="11796" width="11.42578125" style="1"/>
    <col min="11797" max="11797" width="30.140625" style="1" bestFit="1" customWidth="1"/>
    <col min="11798" max="11798" width="19.42578125" style="1" bestFit="1" customWidth="1"/>
    <col min="11799" max="11799" width="14.42578125" style="1" bestFit="1" customWidth="1"/>
    <col min="11800" max="11800" width="19.42578125" style="1" bestFit="1" customWidth="1"/>
    <col min="11801" max="11801" width="14.42578125" style="1" bestFit="1" customWidth="1"/>
    <col min="11802" max="11802" width="20" style="1" customWidth="1"/>
    <col min="11803" max="11803" width="13.140625" style="1" bestFit="1" customWidth="1"/>
    <col min="11804" max="11804" width="7.140625" style="1" bestFit="1" customWidth="1"/>
    <col min="11805" max="11805" width="9.140625" style="1" bestFit="1" customWidth="1"/>
    <col min="11806" max="12033" width="11.42578125" style="1"/>
    <col min="12034" max="12034" width="10.42578125" style="1" customWidth="1"/>
    <col min="12035" max="12035" width="79.28515625" style="1" customWidth="1"/>
    <col min="12036" max="12036" width="13.42578125" style="1" bestFit="1" customWidth="1"/>
    <col min="12037" max="12037" width="17.42578125" style="1" customWidth="1"/>
    <col min="12038" max="12038" width="19.42578125" style="1" bestFit="1" customWidth="1"/>
    <col min="12039" max="12039" width="13.42578125" style="1" bestFit="1" customWidth="1"/>
    <col min="12040" max="12040" width="10" style="1" bestFit="1" customWidth="1"/>
    <col min="12041" max="12041" width="16" style="1" customWidth="1"/>
    <col min="12042" max="12042" width="12.28515625" style="1" customWidth="1"/>
    <col min="12043" max="12043" width="10.28515625" style="1" customWidth="1"/>
    <col min="12044" max="12044" width="11.140625" style="1" customWidth="1"/>
    <col min="12045" max="12045" width="11.42578125" style="1"/>
    <col min="12046" max="12046" width="17.85546875" style="1" bestFit="1" customWidth="1"/>
    <col min="12047" max="12047" width="20.28515625" style="1" bestFit="1" customWidth="1"/>
    <col min="12048" max="12052" width="11.42578125" style="1"/>
    <col min="12053" max="12053" width="30.140625" style="1" bestFit="1" customWidth="1"/>
    <col min="12054" max="12054" width="19.42578125" style="1" bestFit="1" customWidth="1"/>
    <col min="12055" max="12055" width="14.42578125" style="1" bestFit="1" customWidth="1"/>
    <col min="12056" max="12056" width="19.42578125" style="1" bestFit="1" customWidth="1"/>
    <col min="12057" max="12057" width="14.42578125" style="1" bestFit="1" customWidth="1"/>
    <col min="12058" max="12058" width="20" style="1" customWidth="1"/>
    <col min="12059" max="12059" width="13.140625" style="1" bestFit="1" customWidth="1"/>
    <col min="12060" max="12060" width="7.140625" style="1" bestFit="1" customWidth="1"/>
    <col min="12061" max="12061" width="9.140625" style="1" bestFit="1" customWidth="1"/>
    <col min="12062" max="12289" width="11.42578125" style="1"/>
    <col min="12290" max="12290" width="10.42578125" style="1" customWidth="1"/>
    <col min="12291" max="12291" width="79.28515625" style="1" customWidth="1"/>
    <col min="12292" max="12292" width="13.42578125" style="1" bestFit="1" customWidth="1"/>
    <col min="12293" max="12293" width="17.42578125" style="1" customWidth="1"/>
    <col min="12294" max="12294" width="19.42578125" style="1" bestFit="1" customWidth="1"/>
    <col min="12295" max="12295" width="13.42578125" style="1" bestFit="1" customWidth="1"/>
    <col min="12296" max="12296" width="10" style="1" bestFit="1" customWidth="1"/>
    <col min="12297" max="12297" width="16" style="1" customWidth="1"/>
    <col min="12298" max="12298" width="12.28515625" style="1" customWidth="1"/>
    <col min="12299" max="12299" width="10.28515625" style="1" customWidth="1"/>
    <col min="12300" max="12300" width="11.140625" style="1" customWidth="1"/>
    <col min="12301" max="12301" width="11.42578125" style="1"/>
    <col min="12302" max="12302" width="17.85546875" style="1" bestFit="1" customWidth="1"/>
    <col min="12303" max="12303" width="20.28515625" style="1" bestFit="1" customWidth="1"/>
    <col min="12304" max="12308" width="11.42578125" style="1"/>
    <col min="12309" max="12309" width="30.140625" style="1" bestFit="1" customWidth="1"/>
    <col min="12310" max="12310" width="19.42578125" style="1" bestFit="1" customWidth="1"/>
    <col min="12311" max="12311" width="14.42578125" style="1" bestFit="1" customWidth="1"/>
    <col min="12312" max="12312" width="19.42578125" style="1" bestFit="1" customWidth="1"/>
    <col min="12313" max="12313" width="14.42578125" style="1" bestFit="1" customWidth="1"/>
    <col min="12314" max="12314" width="20" style="1" customWidth="1"/>
    <col min="12315" max="12315" width="13.140625" style="1" bestFit="1" customWidth="1"/>
    <col min="12316" max="12316" width="7.140625" style="1" bestFit="1" customWidth="1"/>
    <col min="12317" max="12317" width="9.140625" style="1" bestFit="1" customWidth="1"/>
    <col min="12318" max="12545" width="11.42578125" style="1"/>
    <col min="12546" max="12546" width="10.42578125" style="1" customWidth="1"/>
    <col min="12547" max="12547" width="79.28515625" style="1" customWidth="1"/>
    <col min="12548" max="12548" width="13.42578125" style="1" bestFit="1" customWidth="1"/>
    <col min="12549" max="12549" width="17.42578125" style="1" customWidth="1"/>
    <col min="12550" max="12550" width="19.42578125" style="1" bestFit="1" customWidth="1"/>
    <col min="12551" max="12551" width="13.42578125" style="1" bestFit="1" customWidth="1"/>
    <col min="12552" max="12552" width="10" style="1" bestFit="1" customWidth="1"/>
    <col min="12553" max="12553" width="16" style="1" customWidth="1"/>
    <col min="12554" max="12554" width="12.28515625" style="1" customWidth="1"/>
    <col min="12555" max="12555" width="10.28515625" style="1" customWidth="1"/>
    <col min="12556" max="12556" width="11.140625" style="1" customWidth="1"/>
    <col min="12557" max="12557" width="11.42578125" style="1"/>
    <col min="12558" max="12558" width="17.85546875" style="1" bestFit="1" customWidth="1"/>
    <col min="12559" max="12559" width="20.28515625" style="1" bestFit="1" customWidth="1"/>
    <col min="12560" max="12564" width="11.42578125" style="1"/>
    <col min="12565" max="12565" width="30.140625" style="1" bestFit="1" customWidth="1"/>
    <col min="12566" max="12566" width="19.42578125" style="1" bestFit="1" customWidth="1"/>
    <col min="12567" max="12567" width="14.42578125" style="1" bestFit="1" customWidth="1"/>
    <col min="12568" max="12568" width="19.42578125" style="1" bestFit="1" customWidth="1"/>
    <col min="12569" max="12569" width="14.42578125" style="1" bestFit="1" customWidth="1"/>
    <col min="12570" max="12570" width="20" style="1" customWidth="1"/>
    <col min="12571" max="12571" width="13.140625" style="1" bestFit="1" customWidth="1"/>
    <col min="12572" max="12572" width="7.140625" style="1" bestFit="1" customWidth="1"/>
    <col min="12573" max="12573" width="9.140625" style="1" bestFit="1" customWidth="1"/>
    <col min="12574" max="12801" width="11.42578125" style="1"/>
    <col min="12802" max="12802" width="10.42578125" style="1" customWidth="1"/>
    <col min="12803" max="12803" width="79.28515625" style="1" customWidth="1"/>
    <col min="12804" max="12804" width="13.42578125" style="1" bestFit="1" customWidth="1"/>
    <col min="12805" max="12805" width="17.42578125" style="1" customWidth="1"/>
    <col min="12806" max="12806" width="19.42578125" style="1" bestFit="1" customWidth="1"/>
    <col min="12807" max="12807" width="13.42578125" style="1" bestFit="1" customWidth="1"/>
    <col min="12808" max="12808" width="10" style="1" bestFit="1" customWidth="1"/>
    <col min="12809" max="12809" width="16" style="1" customWidth="1"/>
    <col min="12810" max="12810" width="12.28515625" style="1" customWidth="1"/>
    <col min="12811" max="12811" width="10.28515625" style="1" customWidth="1"/>
    <col min="12812" max="12812" width="11.140625" style="1" customWidth="1"/>
    <col min="12813" max="12813" width="11.42578125" style="1"/>
    <col min="12814" max="12814" width="17.85546875" style="1" bestFit="1" customWidth="1"/>
    <col min="12815" max="12815" width="20.28515625" style="1" bestFit="1" customWidth="1"/>
    <col min="12816" max="12820" width="11.42578125" style="1"/>
    <col min="12821" max="12821" width="30.140625" style="1" bestFit="1" customWidth="1"/>
    <col min="12822" max="12822" width="19.42578125" style="1" bestFit="1" customWidth="1"/>
    <col min="12823" max="12823" width="14.42578125" style="1" bestFit="1" customWidth="1"/>
    <col min="12824" max="12824" width="19.42578125" style="1" bestFit="1" customWidth="1"/>
    <col min="12825" max="12825" width="14.42578125" style="1" bestFit="1" customWidth="1"/>
    <col min="12826" max="12826" width="20" style="1" customWidth="1"/>
    <col min="12827" max="12827" width="13.140625" style="1" bestFit="1" customWidth="1"/>
    <col min="12828" max="12828" width="7.140625" style="1" bestFit="1" customWidth="1"/>
    <col min="12829" max="12829" width="9.140625" style="1" bestFit="1" customWidth="1"/>
    <col min="12830" max="13057" width="11.42578125" style="1"/>
    <col min="13058" max="13058" width="10.42578125" style="1" customWidth="1"/>
    <col min="13059" max="13059" width="79.28515625" style="1" customWidth="1"/>
    <col min="13060" max="13060" width="13.42578125" style="1" bestFit="1" customWidth="1"/>
    <col min="13061" max="13061" width="17.42578125" style="1" customWidth="1"/>
    <col min="13062" max="13062" width="19.42578125" style="1" bestFit="1" customWidth="1"/>
    <col min="13063" max="13063" width="13.42578125" style="1" bestFit="1" customWidth="1"/>
    <col min="13064" max="13064" width="10" style="1" bestFit="1" customWidth="1"/>
    <col min="13065" max="13065" width="16" style="1" customWidth="1"/>
    <col min="13066" max="13066" width="12.28515625" style="1" customWidth="1"/>
    <col min="13067" max="13067" width="10.28515625" style="1" customWidth="1"/>
    <col min="13068" max="13068" width="11.140625" style="1" customWidth="1"/>
    <col min="13069" max="13069" width="11.42578125" style="1"/>
    <col min="13070" max="13070" width="17.85546875" style="1" bestFit="1" customWidth="1"/>
    <col min="13071" max="13071" width="20.28515625" style="1" bestFit="1" customWidth="1"/>
    <col min="13072" max="13076" width="11.42578125" style="1"/>
    <col min="13077" max="13077" width="30.140625" style="1" bestFit="1" customWidth="1"/>
    <col min="13078" max="13078" width="19.42578125" style="1" bestFit="1" customWidth="1"/>
    <col min="13079" max="13079" width="14.42578125" style="1" bestFit="1" customWidth="1"/>
    <col min="13080" max="13080" width="19.42578125" style="1" bestFit="1" customWidth="1"/>
    <col min="13081" max="13081" width="14.42578125" style="1" bestFit="1" customWidth="1"/>
    <col min="13082" max="13082" width="20" style="1" customWidth="1"/>
    <col min="13083" max="13083" width="13.140625" style="1" bestFit="1" customWidth="1"/>
    <col min="13084" max="13084" width="7.140625" style="1" bestFit="1" customWidth="1"/>
    <col min="13085" max="13085" width="9.140625" style="1" bestFit="1" customWidth="1"/>
    <col min="13086" max="13313" width="11.42578125" style="1"/>
    <col min="13314" max="13314" width="10.42578125" style="1" customWidth="1"/>
    <col min="13315" max="13315" width="79.28515625" style="1" customWidth="1"/>
    <col min="13316" max="13316" width="13.42578125" style="1" bestFit="1" customWidth="1"/>
    <col min="13317" max="13317" width="17.42578125" style="1" customWidth="1"/>
    <col min="13318" max="13318" width="19.42578125" style="1" bestFit="1" customWidth="1"/>
    <col min="13319" max="13319" width="13.42578125" style="1" bestFit="1" customWidth="1"/>
    <col min="13320" max="13320" width="10" style="1" bestFit="1" customWidth="1"/>
    <col min="13321" max="13321" width="16" style="1" customWidth="1"/>
    <col min="13322" max="13322" width="12.28515625" style="1" customWidth="1"/>
    <col min="13323" max="13323" width="10.28515625" style="1" customWidth="1"/>
    <col min="13324" max="13324" width="11.140625" style="1" customWidth="1"/>
    <col min="13325" max="13325" width="11.42578125" style="1"/>
    <col min="13326" max="13326" width="17.85546875" style="1" bestFit="1" customWidth="1"/>
    <col min="13327" max="13327" width="20.28515625" style="1" bestFit="1" customWidth="1"/>
    <col min="13328" max="13332" width="11.42578125" style="1"/>
    <col min="13333" max="13333" width="30.140625" style="1" bestFit="1" customWidth="1"/>
    <col min="13334" max="13334" width="19.42578125" style="1" bestFit="1" customWidth="1"/>
    <col min="13335" max="13335" width="14.42578125" style="1" bestFit="1" customWidth="1"/>
    <col min="13336" max="13336" width="19.42578125" style="1" bestFit="1" customWidth="1"/>
    <col min="13337" max="13337" width="14.42578125" style="1" bestFit="1" customWidth="1"/>
    <col min="13338" max="13338" width="20" style="1" customWidth="1"/>
    <col min="13339" max="13339" width="13.140625" style="1" bestFit="1" customWidth="1"/>
    <col min="13340" max="13340" width="7.140625" style="1" bestFit="1" customWidth="1"/>
    <col min="13341" max="13341" width="9.140625" style="1" bestFit="1" customWidth="1"/>
    <col min="13342" max="13569" width="11.42578125" style="1"/>
    <col min="13570" max="13570" width="10.42578125" style="1" customWidth="1"/>
    <col min="13571" max="13571" width="79.28515625" style="1" customWidth="1"/>
    <col min="13572" max="13572" width="13.42578125" style="1" bestFit="1" customWidth="1"/>
    <col min="13573" max="13573" width="17.42578125" style="1" customWidth="1"/>
    <col min="13574" max="13574" width="19.42578125" style="1" bestFit="1" customWidth="1"/>
    <col min="13575" max="13575" width="13.42578125" style="1" bestFit="1" customWidth="1"/>
    <col min="13576" max="13576" width="10" style="1" bestFit="1" customWidth="1"/>
    <col min="13577" max="13577" width="16" style="1" customWidth="1"/>
    <col min="13578" max="13578" width="12.28515625" style="1" customWidth="1"/>
    <col min="13579" max="13579" width="10.28515625" style="1" customWidth="1"/>
    <col min="13580" max="13580" width="11.140625" style="1" customWidth="1"/>
    <col min="13581" max="13581" width="11.42578125" style="1"/>
    <col min="13582" max="13582" width="17.85546875" style="1" bestFit="1" customWidth="1"/>
    <col min="13583" max="13583" width="20.28515625" style="1" bestFit="1" customWidth="1"/>
    <col min="13584" max="13588" width="11.42578125" style="1"/>
    <col min="13589" max="13589" width="30.140625" style="1" bestFit="1" customWidth="1"/>
    <col min="13590" max="13590" width="19.42578125" style="1" bestFit="1" customWidth="1"/>
    <col min="13591" max="13591" width="14.42578125" style="1" bestFit="1" customWidth="1"/>
    <col min="13592" max="13592" width="19.42578125" style="1" bestFit="1" customWidth="1"/>
    <col min="13593" max="13593" width="14.42578125" style="1" bestFit="1" customWidth="1"/>
    <col min="13594" max="13594" width="20" style="1" customWidth="1"/>
    <col min="13595" max="13595" width="13.140625" style="1" bestFit="1" customWidth="1"/>
    <col min="13596" max="13596" width="7.140625" style="1" bestFit="1" customWidth="1"/>
    <col min="13597" max="13597" width="9.140625" style="1" bestFit="1" customWidth="1"/>
    <col min="13598" max="13825" width="11.42578125" style="1"/>
    <col min="13826" max="13826" width="10.42578125" style="1" customWidth="1"/>
    <col min="13827" max="13827" width="79.28515625" style="1" customWidth="1"/>
    <col min="13828" max="13828" width="13.42578125" style="1" bestFit="1" customWidth="1"/>
    <col min="13829" max="13829" width="17.42578125" style="1" customWidth="1"/>
    <col min="13830" max="13830" width="19.42578125" style="1" bestFit="1" customWidth="1"/>
    <col min="13831" max="13831" width="13.42578125" style="1" bestFit="1" customWidth="1"/>
    <col min="13832" max="13832" width="10" style="1" bestFit="1" customWidth="1"/>
    <col min="13833" max="13833" width="16" style="1" customWidth="1"/>
    <col min="13834" max="13834" width="12.28515625" style="1" customWidth="1"/>
    <col min="13835" max="13835" width="10.28515625" style="1" customWidth="1"/>
    <col min="13836" max="13836" width="11.140625" style="1" customWidth="1"/>
    <col min="13837" max="13837" width="11.42578125" style="1"/>
    <col min="13838" max="13838" width="17.85546875" style="1" bestFit="1" customWidth="1"/>
    <col min="13839" max="13839" width="20.28515625" style="1" bestFit="1" customWidth="1"/>
    <col min="13840" max="13844" width="11.42578125" style="1"/>
    <col min="13845" max="13845" width="30.140625" style="1" bestFit="1" customWidth="1"/>
    <col min="13846" max="13846" width="19.42578125" style="1" bestFit="1" customWidth="1"/>
    <col min="13847" max="13847" width="14.42578125" style="1" bestFit="1" customWidth="1"/>
    <col min="13848" max="13848" width="19.42578125" style="1" bestFit="1" customWidth="1"/>
    <col min="13849" max="13849" width="14.42578125" style="1" bestFit="1" customWidth="1"/>
    <col min="13850" max="13850" width="20" style="1" customWidth="1"/>
    <col min="13851" max="13851" width="13.140625" style="1" bestFit="1" customWidth="1"/>
    <col min="13852" max="13852" width="7.140625" style="1" bestFit="1" customWidth="1"/>
    <col min="13853" max="13853" width="9.140625" style="1" bestFit="1" customWidth="1"/>
    <col min="13854" max="14081" width="11.42578125" style="1"/>
    <col min="14082" max="14082" width="10.42578125" style="1" customWidth="1"/>
    <col min="14083" max="14083" width="79.28515625" style="1" customWidth="1"/>
    <col min="14084" max="14084" width="13.42578125" style="1" bestFit="1" customWidth="1"/>
    <col min="14085" max="14085" width="17.42578125" style="1" customWidth="1"/>
    <col min="14086" max="14086" width="19.42578125" style="1" bestFit="1" customWidth="1"/>
    <col min="14087" max="14087" width="13.42578125" style="1" bestFit="1" customWidth="1"/>
    <col min="14088" max="14088" width="10" style="1" bestFit="1" customWidth="1"/>
    <col min="14089" max="14089" width="16" style="1" customWidth="1"/>
    <col min="14090" max="14090" width="12.28515625" style="1" customWidth="1"/>
    <col min="14091" max="14091" width="10.28515625" style="1" customWidth="1"/>
    <col min="14092" max="14092" width="11.140625" style="1" customWidth="1"/>
    <col min="14093" max="14093" width="11.42578125" style="1"/>
    <col min="14094" max="14094" width="17.85546875" style="1" bestFit="1" customWidth="1"/>
    <col min="14095" max="14095" width="20.28515625" style="1" bestFit="1" customWidth="1"/>
    <col min="14096" max="14100" width="11.42578125" style="1"/>
    <col min="14101" max="14101" width="30.140625" style="1" bestFit="1" customWidth="1"/>
    <col min="14102" max="14102" width="19.42578125" style="1" bestFit="1" customWidth="1"/>
    <col min="14103" max="14103" width="14.42578125" style="1" bestFit="1" customWidth="1"/>
    <col min="14104" max="14104" width="19.42578125" style="1" bestFit="1" customWidth="1"/>
    <col min="14105" max="14105" width="14.42578125" style="1" bestFit="1" customWidth="1"/>
    <col min="14106" max="14106" width="20" style="1" customWidth="1"/>
    <col min="14107" max="14107" width="13.140625" style="1" bestFit="1" customWidth="1"/>
    <col min="14108" max="14108" width="7.140625" style="1" bestFit="1" customWidth="1"/>
    <col min="14109" max="14109" width="9.140625" style="1" bestFit="1" customWidth="1"/>
    <col min="14110" max="14337" width="11.42578125" style="1"/>
    <col min="14338" max="14338" width="10.42578125" style="1" customWidth="1"/>
    <col min="14339" max="14339" width="79.28515625" style="1" customWidth="1"/>
    <col min="14340" max="14340" width="13.42578125" style="1" bestFit="1" customWidth="1"/>
    <col min="14341" max="14341" width="17.42578125" style="1" customWidth="1"/>
    <col min="14342" max="14342" width="19.42578125" style="1" bestFit="1" customWidth="1"/>
    <col min="14343" max="14343" width="13.42578125" style="1" bestFit="1" customWidth="1"/>
    <col min="14344" max="14344" width="10" style="1" bestFit="1" customWidth="1"/>
    <col min="14345" max="14345" width="16" style="1" customWidth="1"/>
    <col min="14346" max="14346" width="12.28515625" style="1" customWidth="1"/>
    <col min="14347" max="14347" width="10.28515625" style="1" customWidth="1"/>
    <col min="14348" max="14348" width="11.140625" style="1" customWidth="1"/>
    <col min="14349" max="14349" width="11.42578125" style="1"/>
    <col min="14350" max="14350" width="17.85546875" style="1" bestFit="1" customWidth="1"/>
    <col min="14351" max="14351" width="20.28515625" style="1" bestFit="1" customWidth="1"/>
    <col min="14352" max="14356" width="11.42578125" style="1"/>
    <col min="14357" max="14357" width="30.140625" style="1" bestFit="1" customWidth="1"/>
    <col min="14358" max="14358" width="19.42578125" style="1" bestFit="1" customWidth="1"/>
    <col min="14359" max="14359" width="14.42578125" style="1" bestFit="1" customWidth="1"/>
    <col min="14360" max="14360" width="19.42578125" style="1" bestFit="1" customWidth="1"/>
    <col min="14361" max="14361" width="14.42578125" style="1" bestFit="1" customWidth="1"/>
    <col min="14362" max="14362" width="20" style="1" customWidth="1"/>
    <col min="14363" max="14363" width="13.140625" style="1" bestFit="1" customWidth="1"/>
    <col min="14364" max="14364" width="7.140625" style="1" bestFit="1" customWidth="1"/>
    <col min="14365" max="14365" width="9.140625" style="1" bestFit="1" customWidth="1"/>
    <col min="14366" max="14593" width="11.42578125" style="1"/>
    <col min="14594" max="14594" width="10.42578125" style="1" customWidth="1"/>
    <col min="14595" max="14595" width="79.28515625" style="1" customWidth="1"/>
    <col min="14596" max="14596" width="13.42578125" style="1" bestFit="1" customWidth="1"/>
    <col min="14597" max="14597" width="17.42578125" style="1" customWidth="1"/>
    <col min="14598" max="14598" width="19.42578125" style="1" bestFit="1" customWidth="1"/>
    <col min="14599" max="14599" width="13.42578125" style="1" bestFit="1" customWidth="1"/>
    <col min="14600" max="14600" width="10" style="1" bestFit="1" customWidth="1"/>
    <col min="14601" max="14601" width="16" style="1" customWidth="1"/>
    <col min="14602" max="14602" width="12.28515625" style="1" customWidth="1"/>
    <col min="14603" max="14603" width="10.28515625" style="1" customWidth="1"/>
    <col min="14604" max="14604" width="11.140625" style="1" customWidth="1"/>
    <col min="14605" max="14605" width="11.42578125" style="1"/>
    <col min="14606" max="14606" width="17.85546875" style="1" bestFit="1" customWidth="1"/>
    <col min="14607" max="14607" width="20.28515625" style="1" bestFit="1" customWidth="1"/>
    <col min="14608" max="14612" width="11.42578125" style="1"/>
    <col min="14613" max="14613" width="30.140625" style="1" bestFit="1" customWidth="1"/>
    <col min="14614" max="14614" width="19.42578125" style="1" bestFit="1" customWidth="1"/>
    <col min="14615" max="14615" width="14.42578125" style="1" bestFit="1" customWidth="1"/>
    <col min="14616" max="14616" width="19.42578125" style="1" bestFit="1" customWidth="1"/>
    <col min="14617" max="14617" width="14.42578125" style="1" bestFit="1" customWidth="1"/>
    <col min="14618" max="14618" width="20" style="1" customWidth="1"/>
    <col min="14619" max="14619" width="13.140625" style="1" bestFit="1" customWidth="1"/>
    <col min="14620" max="14620" width="7.140625" style="1" bestFit="1" customWidth="1"/>
    <col min="14621" max="14621" width="9.140625" style="1" bestFit="1" customWidth="1"/>
    <col min="14622" max="14849" width="11.42578125" style="1"/>
    <col min="14850" max="14850" width="10.42578125" style="1" customWidth="1"/>
    <col min="14851" max="14851" width="79.28515625" style="1" customWidth="1"/>
    <col min="14852" max="14852" width="13.42578125" style="1" bestFit="1" customWidth="1"/>
    <col min="14853" max="14853" width="17.42578125" style="1" customWidth="1"/>
    <col min="14854" max="14854" width="19.42578125" style="1" bestFit="1" customWidth="1"/>
    <col min="14855" max="14855" width="13.42578125" style="1" bestFit="1" customWidth="1"/>
    <col min="14856" max="14856" width="10" style="1" bestFit="1" customWidth="1"/>
    <col min="14857" max="14857" width="16" style="1" customWidth="1"/>
    <col min="14858" max="14858" width="12.28515625" style="1" customWidth="1"/>
    <col min="14859" max="14859" width="10.28515625" style="1" customWidth="1"/>
    <col min="14860" max="14860" width="11.140625" style="1" customWidth="1"/>
    <col min="14861" max="14861" width="11.42578125" style="1"/>
    <col min="14862" max="14862" width="17.85546875" style="1" bestFit="1" customWidth="1"/>
    <col min="14863" max="14863" width="20.28515625" style="1" bestFit="1" customWidth="1"/>
    <col min="14864" max="14868" width="11.42578125" style="1"/>
    <col min="14869" max="14869" width="30.140625" style="1" bestFit="1" customWidth="1"/>
    <col min="14870" max="14870" width="19.42578125" style="1" bestFit="1" customWidth="1"/>
    <col min="14871" max="14871" width="14.42578125" style="1" bestFit="1" customWidth="1"/>
    <col min="14872" max="14872" width="19.42578125" style="1" bestFit="1" customWidth="1"/>
    <col min="14873" max="14873" width="14.42578125" style="1" bestFit="1" customWidth="1"/>
    <col min="14874" max="14874" width="20" style="1" customWidth="1"/>
    <col min="14875" max="14875" width="13.140625" style="1" bestFit="1" customWidth="1"/>
    <col min="14876" max="14876" width="7.140625" style="1" bestFit="1" customWidth="1"/>
    <col min="14877" max="14877" width="9.140625" style="1" bestFit="1" customWidth="1"/>
    <col min="14878" max="15105" width="11.42578125" style="1"/>
    <col min="15106" max="15106" width="10.42578125" style="1" customWidth="1"/>
    <col min="15107" max="15107" width="79.28515625" style="1" customWidth="1"/>
    <col min="15108" max="15108" width="13.42578125" style="1" bestFit="1" customWidth="1"/>
    <col min="15109" max="15109" width="17.42578125" style="1" customWidth="1"/>
    <col min="15110" max="15110" width="19.42578125" style="1" bestFit="1" customWidth="1"/>
    <col min="15111" max="15111" width="13.42578125" style="1" bestFit="1" customWidth="1"/>
    <col min="15112" max="15112" width="10" style="1" bestFit="1" customWidth="1"/>
    <col min="15113" max="15113" width="16" style="1" customWidth="1"/>
    <col min="15114" max="15114" width="12.28515625" style="1" customWidth="1"/>
    <col min="15115" max="15115" width="10.28515625" style="1" customWidth="1"/>
    <col min="15116" max="15116" width="11.140625" style="1" customWidth="1"/>
    <col min="15117" max="15117" width="11.42578125" style="1"/>
    <col min="15118" max="15118" width="17.85546875" style="1" bestFit="1" customWidth="1"/>
    <col min="15119" max="15119" width="20.28515625" style="1" bestFit="1" customWidth="1"/>
    <col min="15120" max="15124" width="11.42578125" style="1"/>
    <col min="15125" max="15125" width="30.140625" style="1" bestFit="1" customWidth="1"/>
    <col min="15126" max="15126" width="19.42578125" style="1" bestFit="1" customWidth="1"/>
    <col min="15127" max="15127" width="14.42578125" style="1" bestFit="1" customWidth="1"/>
    <col min="15128" max="15128" width="19.42578125" style="1" bestFit="1" customWidth="1"/>
    <col min="15129" max="15129" width="14.42578125" style="1" bestFit="1" customWidth="1"/>
    <col min="15130" max="15130" width="20" style="1" customWidth="1"/>
    <col min="15131" max="15131" width="13.140625" style="1" bestFit="1" customWidth="1"/>
    <col min="15132" max="15132" width="7.140625" style="1" bestFit="1" customWidth="1"/>
    <col min="15133" max="15133" width="9.140625" style="1" bestFit="1" customWidth="1"/>
    <col min="15134" max="15361" width="11.42578125" style="1"/>
    <col min="15362" max="15362" width="10.42578125" style="1" customWidth="1"/>
    <col min="15363" max="15363" width="79.28515625" style="1" customWidth="1"/>
    <col min="15364" max="15364" width="13.42578125" style="1" bestFit="1" customWidth="1"/>
    <col min="15365" max="15365" width="17.42578125" style="1" customWidth="1"/>
    <col min="15366" max="15366" width="19.42578125" style="1" bestFit="1" customWidth="1"/>
    <col min="15367" max="15367" width="13.42578125" style="1" bestFit="1" customWidth="1"/>
    <col min="15368" max="15368" width="10" style="1" bestFit="1" customWidth="1"/>
    <col min="15369" max="15369" width="16" style="1" customWidth="1"/>
    <col min="15370" max="15370" width="12.28515625" style="1" customWidth="1"/>
    <col min="15371" max="15371" width="10.28515625" style="1" customWidth="1"/>
    <col min="15372" max="15372" width="11.140625" style="1" customWidth="1"/>
    <col min="15373" max="15373" width="11.42578125" style="1"/>
    <col min="15374" max="15374" width="17.85546875" style="1" bestFit="1" customWidth="1"/>
    <col min="15375" max="15375" width="20.28515625" style="1" bestFit="1" customWidth="1"/>
    <col min="15376" max="15380" width="11.42578125" style="1"/>
    <col min="15381" max="15381" width="30.140625" style="1" bestFit="1" customWidth="1"/>
    <col min="15382" max="15382" width="19.42578125" style="1" bestFit="1" customWidth="1"/>
    <col min="15383" max="15383" width="14.42578125" style="1" bestFit="1" customWidth="1"/>
    <col min="15384" max="15384" width="19.42578125" style="1" bestFit="1" customWidth="1"/>
    <col min="15385" max="15385" width="14.42578125" style="1" bestFit="1" customWidth="1"/>
    <col min="15386" max="15386" width="20" style="1" customWidth="1"/>
    <col min="15387" max="15387" width="13.140625" style="1" bestFit="1" customWidth="1"/>
    <col min="15388" max="15388" width="7.140625" style="1" bestFit="1" customWidth="1"/>
    <col min="15389" max="15389" width="9.140625" style="1" bestFit="1" customWidth="1"/>
    <col min="15390" max="15617" width="11.42578125" style="1"/>
    <col min="15618" max="15618" width="10.42578125" style="1" customWidth="1"/>
    <col min="15619" max="15619" width="79.28515625" style="1" customWidth="1"/>
    <col min="15620" max="15620" width="13.42578125" style="1" bestFit="1" customWidth="1"/>
    <col min="15621" max="15621" width="17.42578125" style="1" customWidth="1"/>
    <col min="15622" max="15622" width="19.42578125" style="1" bestFit="1" customWidth="1"/>
    <col min="15623" max="15623" width="13.42578125" style="1" bestFit="1" customWidth="1"/>
    <col min="15624" max="15624" width="10" style="1" bestFit="1" customWidth="1"/>
    <col min="15625" max="15625" width="16" style="1" customWidth="1"/>
    <col min="15626" max="15626" width="12.28515625" style="1" customWidth="1"/>
    <col min="15627" max="15627" width="10.28515625" style="1" customWidth="1"/>
    <col min="15628" max="15628" width="11.140625" style="1" customWidth="1"/>
    <col min="15629" max="15629" width="11.42578125" style="1"/>
    <col min="15630" max="15630" width="17.85546875" style="1" bestFit="1" customWidth="1"/>
    <col min="15631" max="15631" width="20.28515625" style="1" bestFit="1" customWidth="1"/>
    <col min="15632" max="15636" width="11.42578125" style="1"/>
    <col min="15637" max="15637" width="30.140625" style="1" bestFit="1" customWidth="1"/>
    <col min="15638" max="15638" width="19.42578125" style="1" bestFit="1" customWidth="1"/>
    <col min="15639" max="15639" width="14.42578125" style="1" bestFit="1" customWidth="1"/>
    <col min="15640" max="15640" width="19.42578125" style="1" bestFit="1" customWidth="1"/>
    <col min="15641" max="15641" width="14.42578125" style="1" bestFit="1" customWidth="1"/>
    <col min="15642" max="15642" width="20" style="1" customWidth="1"/>
    <col min="15643" max="15643" width="13.140625" style="1" bestFit="1" customWidth="1"/>
    <col min="15644" max="15644" width="7.140625" style="1" bestFit="1" customWidth="1"/>
    <col min="15645" max="15645" width="9.140625" style="1" bestFit="1" customWidth="1"/>
    <col min="15646" max="15873" width="11.42578125" style="1"/>
    <col min="15874" max="15874" width="10.42578125" style="1" customWidth="1"/>
    <col min="15875" max="15875" width="79.28515625" style="1" customWidth="1"/>
    <col min="15876" max="15876" width="13.42578125" style="1" bestFit="1" customWidth="1"/>
    <col min="15877" max="15877" width="17.42578125" style="1" customWidth="1"/>
    <col min="15878" max="15878" width="19.42578125" style="1" bestFit="1" customWidth="1"/>
    <col min="15879" max="15879" width="13.42578125" style="1" bestFit="1" customWidth="1"/>
    <col min="15880" max="15880" width="10" style="1" bestFit="1" customWidth="1"/>
    <col min="15881" max="15881" width="16" style="1" customWidth="1"/>
    <col min="15882" max="15882" width="12.28515625" style="1" customWidth="1"/>
    <col min="15883" max="15883" width="10.28515625" style="1" customWidth="1"/>
    <col min="15884" max="15884" width="11.140625" style="1" customWidth="1"/>
    <col min="15885" max="15885" width="11.42578125" style="1"/>
    <col min="15886" max="15886" width="17.85546875" style="1" bestFit="1" customWidth="1"/>
    <col min="15887" max="15887" width="20.28515625" style="1" bestFit="1" customWidth="1"/>
    <col min="15888" max="15892" width="11.42578125" style="1"/>
    <col min="15893" max="15893" width="30.140625" style="1" bestFit="1" customWidth="1"/>
    <col min="15894" max="15894" width="19.42578125" style="1" bestFit="1" customWidth="1"/>
    <col min="15895" max="15895" width="14.42578125" style="1" bestFit="1" customWidth="1"/>
    <col min="15896" max="15896" width="19.42578125" style="1" bestFit="1" customWidth="1"/>
    <col min="15897" max="15897" width="14.42578125" style="1" bestFit="1" customWidth="1"/>
    <col min="15898" max="15898" width="20" style="1" customWidth="1"/>
    <col min="15899" max="15899" width="13.140625" style="1" bestFit="1" customWidth="1"/>
    <col min="15900" max="15900" width="7.140625" style="1" bestFit="1" customWidth="1"/>
    <col min="15901" max="15901" width="9.140625" style="1" bestFit="1" customWidth="1"/>
    <col min="15902" max="16129" width="11.42578125" style="1"/>
    <col min="16130" max="16130" width="10.42578125" style="1" customWidth="1"/>
    <col min="16131" max="16131" width="79.28515625" style="1" customWidth="1"/>
    <col min="16132" max="16132" width="13.42578125" style="1" bestFit="1" customWidth="1"/>
    <col min="16133" max="16133" width="17.42578125" style="1" customWidth="1"/>
    <col min="16134" max="16134" width="19.42578125" style="1" bestFit="1" customWidth="1"/>
    <col min="16135" max="16135" width="13.42578125" style="1" bestFit="1" customWidth="1"/>
    <col min="16136" max="16136" width="10" style="1" bestFit="1" customWidth="1"/>
    <col min="16137" max="16137" width="16" style="1" customWidth="1"/>
    <col min="16138" max="16138" width="12.28515625" style="1" customWidth="1"/>
    <col min="16139" max="16139" width="10.28515625" style="1" customWidth="1"/>
    <col min="16140" max="16140" width="11.140625" style="1" customWidth="1"/>
    <col min="16141" max="16141" width="11.42578125" style="1"/>
    <col min="16142" max="16142" width="17.85546875" style="1" bestFit="1" customWidth="1"/>
    <col min="16143" max="16143" width="20.28515625" style="1" bestFit="1" customWidth="1"/>
    <col min="16144" max="16148" width="11.42578125" style="1"/>
    <col min="16149" max="16149" width="30.140625" style="1" bestFit="1" customWidth="1"/>
    <col min="16150" max="16150" width="19.42578125" style="1" bestFit="1" customWidth="1"/>
    <col min="16151" max="16151" width="14.42578125" style="1" bestFit="1" customWidth="1"/>
    <col min="16152" max="16152" width="19.42578125" style="1" bestFit="1" customWidth="1"/>
    <col min="16153" max="16153" width="14.42578125" style="1" bestFit="1" customWidth="1"/>
    <col min="16154" max="16154" width="20" style="1" customWidth="1"/>
    <col min="16155" max="16155" width="13.140625" style="1" bestFit="1" customWidth="1"/>
    <col min="16156" max="16156" width="7.140625" style="1" bestFit="1" customWidth="1"/>
    <col min="16157" max="16157" width="9.140625" style="1" bestFit="1" customWidth="1"/>
    <col min="16158" max="16384" width="11.42578125" style="1"/>
  </cols>
  <sheetData>
    <row r="1" spans="3:15" ht="15" customHeight="1">
      <c r="C1" s="633" t="s">
        <v>159</v>
      </c>
      <c r="D1" s="633"/>
      <c r="E1" s="633"/>
      <c r="F1" s="633"/>
      <c r="G1" s="633"/>
      <c r="H1" s="633"/>
      <c r="I1" s="633"/>
      <c r="J1" s="633"/>
      <c r="K1" s="633"/>
      <c r="L1" s="633"/>
    </row>
    <row r="2" spans="3:15" ht="15" customHeight="1">
      <c r="C2" s="633" t="s">
        <v>160</v>
      </c>
      <c r="D2" s="633"/>
      <c r="E2" s="633"/>
      <c r="F2" s="633"/>
      <c r="G2" s="633"/>
      <c r="H2" s="633"/>
      <c r="I2" s="633"/>
      <c r="J2" s="633"/>
      <c r="K2" s="633"/>
      <c r="L2" s="633"/>
    </row>
    <row r="3" spans="3:15" ht="15" customHeight="1">
      <c r="C3" s="634" t="s">
        <v>161</v>
      </c>
      <c r="D3" s="634"/>
      <c r="E3" s="634"/>
      <c r="F3" s="634"/>
      <c r="G3" s="634"/>
      <c r="H3" s="634"/>
      <c r="I3" s="634"/>
      <c r="J3" s="634"/>
      <c r="K3" s="634"/>
      <c r="L3" s="634"/>
    </row>
    <row r="4" spans="3:15" ht="23.25" customHeight="1"/>
    <row r="5" spans="3:15" s="24" customFormat="1" ht="15.75" customHeight="1">
      <c r="C5" s="578" t="s">
        <v>1084</v>
      </c>
      <c r="D5" s="548"/>
      <c r="E5" s="548"/>
      <c r="F5" s="548"/>
      <c r="G5" s="548"/>
      <c r="H5" s="548"/>
      <c r="I5" s="548"/>
      <c r="J5" s="548"/>
      <c r="K5" s="548"/>
      <c r="L5" s="548"/>
    </row>
    <row r="6" spans="3:15" ht="15.75" thickBot="1">
      <c r="C6" s="687" t="s">
        <v>212</v>
      </c>
      <c r="D6" s="687"/>
      <c r="E6" s="687"/>
      <c r="F6" s="687"/>
      <c r="G6" s="687"/>
      <c r="H6" s="687"/>
      <c r="I6" s="687"/>
      <c r="J6" s="687"/>
      <c r="K6" s="687"/>
      <c r="L6" s="687"/>
    </row>
    <row r="7" spans="3:15" ht="15.75" thickBot="1">
      <c r="C7" s="686" t="s">
        <v>1052</v>
      </c>
      <c r="D7" s="686"/>
      <c r="E7" s="686"/>
      <c r="F7" s="686"/>
      <c r="G7" s="686"/>
      <c r="H7" s="686"/>
      <c r="I7" s="686"/>
      <c r="J7" s="686"/>
      <c r="K7" s="686"/>
      <c r="L7" s="686"/>
      <c r="N7" s="174" t="s">
        <v>238</v>
      </c>
      <c r="O7" s="472">
        <v>6143649538424.999</v>
      </c>
    </row>
    <row r="8" spans="3:15" ht="15.75" thickBot="1">
      <c r="C8" s="262"/>
      <c r="D8" s="262"/>
      <c r="E8" s="262"/>
      <c r="F8" s="262"/>
      <c r="G8" s="262"/>
      <c r="H8" s="262"/>
      <c r="I8" s="262"/>
      <c r="J8" s="262"/>
      <c r="K8" s="262"/>
      <c r="L8" s="262"/>
      <c r="N8" s="70"/>
      <c r="O8" s="172"/>
    </row>
    <row r="9" spans="3:15" ht="15.75" thickBot="1">
      <c r="C9" s="670" t="s">
        <v>0</v>
      </c>
      <c r="D9" s="93">
        <v>2021</v>
      </c>
      <c r="E9" s="673">
        <v>2022</v>
      </c>
      <c r="F9" s="674"/>
      <c r="G9" s="674"/>
      <c r="H9" s="674"/>
      <c r="I9" s="675"/>
      <c r="J9" s="673" t="s">
        <v>227</v>
      </c>
      <c r="K9" s="675"/>
      <c r="L9" s="683" t="s">
        <v>89</v>
      </c>
      <c r="N9" s="67"/>
      <c r="O9" s="67"/>
    </row>
    <row r="10" spans="3:15" ht="15.75" thickBot="1">
      <c r="C10" s="671"/>
      <c r="D10" s="679" t="s">
        <v>70</v>
      </c>
      <c r="E10" s="679" t="s">
        <v>71</v>
      </c>
      <c r="F10" s="679" t="s">
        <v>72</v>
      </c>
      <c r="G10" s="679" t="s">
        <v>70</v>
      </c>
      <c r="H10" s="681" t="s">
        <v>73</v>
      </c>
      <c r="I10" s="681" t="s">
        <v>74</v>
      </c>
      <c r="J10" s="668" t="s">
        <v>75</v>
      </c>
      <c r="K10" s="669"/>
      <c r="L10" s="684"/>
    </row>
    <row r="11" spans="3:15" ht="15.75" thickBot="1">
      <c r="C11" s="671"/>
      <c r="D11" s="680"/>
      <c r="E11" s="680"/>
      <c r="F11" s="680"/>
      <c r="G11" s="680"/>
      <c r="H11" s="678"/>
      <c r="I11" s="678"/>
      <c r="J11" s="94" t="s">
        <v>76</v>
      </c>
      <c r="K11" s="94" t="s">
        <v>77</v>
      </c>
      <c r="L11" s="685"/>
    </row>
    <row r="12" spans="3:15" ht="30.75" thickBot="1">
      <c r="C12" s="672"/>
      <c r="D12" s="74">
        <v>1</v>
      </c>
      <c r="E12" s="74">
        <v>2</v>
      </c>
      <c r="F12" s="74">
        <v>3</v>
      </c>
      <c r="G12" s="128">
        <v>4</v>
      </c>
      <c r="H12" s="128">
        <v>5</v>
      </c>
      <c r="I12" s="129" t="s">
        <v>231</v>
      </c>
      <c r="J12" s="95" t="s">
        <v>174</v>
      </c>
      <c r="K12" s="128" t="s">
        <v>226</v>
      </c>
      <c r="L12" s="81" t="s">
        <v>176</v>
      </c>
    </row>
    <row r="13" spans="3:15" ht="15" customHeight="1">
      <c r="C13" s="265" t="s">
        <v>87</v>
      </c>
      <c r="D13" s="26"/>
      <c r="E13" s="14"/>
      <c r="F13" s="25"/>
      <c r="G13" s="25"/>
      <c r="H13" s="25"/>
      <c r="I13" s="27"/>
      <c r="J13" s="28"/>
      <c r="K13" s="14"/>
      <c r="L13" s="14"/>
    </row>
    <row r="14" spans="3:15">
      <c r="C14" s="266" t="s">
        <v>149</v>
      </c>
      <c r="D14" s="78">
        <v>49387595.140000008</v>
      </c>
      <c r="E14" s="78">
        <v>507800730</v>
      </c>
      <c r="F14" s="78">
        <v>61327471.75999999</v>
      </c>
      <c r="G14" s="78">
        <v>57421613.469999999</v>
      </c>
      <c r="H14" s="78">
        <v>56078217.780000001</v>
      </c>
      <c r="I14" s="21">
        <f t="shared" ref="I14:I22" si="0">IFERROR((H14/F14),"-")</f>
        <v>0.91440615715347739</v>
      </c>
      <c r="J14" s="103">
        <f t="shared" ref="J14:J21" si="1">H14-D14</f>
        <v>6690622.6399999931</v>
      </c>
      <c r="K14" s="29">
        <f>IFERROR(((H14/D14)-1),"-")</f>
        <v>0.13547172363898152</v>
      </c>
      <c r="L14" s="51">
        <f>H14/$O$7</f>
        <v>9.1278347551016635E-6</v>
      </c>
      <c r="N14" s="30"/>
    </row>
    <row r="15" spans="3:15">
      <c r="C15" s="266" t="s">
        <v>150</v>
      </c>
      <c r="D15" s="78">
        <v>0</v>
      </c>
      <c r="E15" s="78">
        <v>464500000</v>
      </c>
      <c r="F15" s="78">
        <v>0</v>
      </c>
      <c r="G15" s="78">
        <v>0</v>
      </c>
      <c r="H15" s="78">
        <v>0</v>
      </c>
      <c r="I15" s="21" t="str">
        <f t="shared" si="0"/>
        <v>-</v>
      </c>
      <c r="J15" s="103">
        <f t="shared" si="1"/>
        <v>0</v>
      </c>
      <c r="K15" s="29" t="str">
        <f t="shared" ref="K15:K22" si="2">IFERROR(((H15/D15)-1),"-")</f>
        <v>-</v>
      </c>
      <c r="L15" s="51">
        <f t="shared" ref="L15:L22" si="3">H15/$O$7</f>
        <v>0</v>
      </c>
      <c r="N15" s="30"/>
    </row>
    <row r="16" spans="3:15">
      <c r="C16" s="266" t="s">
        <v>151</v>
      </c>
      <c r="D16" s="78">
        <v>0</v>
      </c>
      <c r="E16" s="78">
        <v>863814605</v>
      </c>
      <c r="F16" s="78">
        <v>0</v>
      </c>
      <c r="G16" s="78">
        <v>0</v>
      </c>
      <c r="H16" s="78">
        <v>0</v>
      </c>
      <c r="I16" s="21" t="str">
        <f t="shared" si="0"/>
        <v>-</v>
      </c>
      <c r="J16" s="103">
        <f t="shared" si="1"/>
        <v>0</v>
      </c>
      <c r="K16" s="29" t="str">
        <f t="shared" si="2"/>
        <v>-</v>
      </c>
      <c r="L16" s="51">
        <f t="shared" si="3"/>
        <v>0</v>
      </c>
      <c r="N16" s="30"/>
    </row>
    <row r="17" spans="1:17">
      <c r="A17" s="32"/>
      <c r="B17" s="32"/>
      <c r="C17" s="266" t="s">
        <v>152</v>
      </c>
      <c r="D17" s="78">
        <v>2940414991.7700005</v>
      </c>
      <c r="E17" s="78">
        <v>329000000</v>
      </c>
      <c r="F17" s="78">
        <v>66349565.61999999</v>
      </c>
      <c r="G17" s="78">
        <v>51535314.959999993</v>
      </c>
      <c r="H17" s="78">
        <v>45785591.859999999</v>
      </c>
      <c r="I17" s="21">
        <f t="shared" si="0"/>
        <v>0.69006618855992452</v>
      </c>
      <c r="J17" s="103">
        <f t="shared" si="1"/>
        <v>-2894629399.9100003</v>
      </c>
      <c r="K17" s="29">
        <f t="shared" si="2"/>
        <v>-0.98442886735778778</v>
      </c>
      <c r="L17" s="51">
        <f t="shared" si="3"/>
        <v>7.4525071089484221E-6</v>
      </c>
      <c r="N17" s="30"/>
      <c r="Q17" s="1" t="s">
        <v>94</v>
      </c>
    </row>
    <row r="18" spans="1:17">
      <c r="C18" s="266" t="s">
        <v>153</v>
      </c>
      <c r="D18" s="78">
        <v>0</v>
      </c>
      <c r="E18" s="78">
        <v>36939638704</v>
      </c>
      <c r="F18" s="78">
        <v>0</v>
      </c>
      <c r="G18" s="78">
        <v>0</v>
      </c>
      <c r="H18" s="78">
        <v>0</v>
      </c>
      <c r="I18" s="21" t="str">
        <f t="shared" si="0"/>
        <v>-</v>
      </c>
      <c r="J18" s="103">
        <f t="shared" si="1"/>
        <v>0</v>
      </c>
      <c r="K18" s="29" t="str">
        <f t="shared" si="2"/>
        <v>-</v>
      </c>
      <c r="L18" s="51">
        <f t="shared" si="3"/>
        <v>0</v>
      </c>
      <c r="N18" s="30"/>
    </row>
    <row r="19" spans="1:17">
      <c r="C19" s="266" t="s">
        <v>154</v>
      </c>
      <c r="D19" s="78">
        <v>58442857.770000003</v>
      </c>
      <c r="E19" s="78">
        <v>353099657</v>
      </c>
      <c r="F19" s="78">
        <v>52598480.45000001</v>
      </c>
      <c r="G19" s="78">
        <v>46462361.490000002</v>
      </c>
      <c r="H19" s="78">
        <v>41643391.239999995</v>
      </c>
      <c r="I19" s="21">
        <f t="shared" si="0"/>
        <v>0.79172232512659946</v>
      </c>
      <c r="J19" s="103">
        <f t="shared" si="1"/>
        <v>-16799466.530000009</v>
      </c>
      <c r="K19" s="29">
        <f t="shared" si="2"/>
        <v>-0.28745114751427403</v>
      </c>
      <c r="L19" s="51">
        <f t="shared" si="3"/>
        <v>6.7782823514825352E-6</v>
      </c>
      <c r="N19" s="30"/>
    </row>
    <row r="20" spans="1:17" ht="30">
      <c r="C20" s="266" t="s">
        <v>155</v>
      </c>
      <c r="D20" s="101">
        <v>27867870.809999999</v>
      </c>
      <c r="E20" s="78">
        <v>1229150456</v>
      </c>
      <c r="F20" s="101">
        <v>141838228.40000001</v>
      </c>
      <c r="G20" s="101">
        <v>86566546.819999993</v>
      </c>
      <c r="H20" s="101">
        <v>83278003.510000005</v>
      </c>
      <c r="I20" s="48">
        <f t="shared" si="0"/>
        <v>0.58713369765974888</v>
      </c>
      <c r="J20" s="104">
        <f t="shared" si="1"/>
        <v>55410132.700000003</v>
      </c>
      <c r="K20" s="46">
        <f t="shared" si="2"/>
        <v>1.9883159742550855</v>
      </c>
      <c r="L20" s="52">
        <f t="shared" si="3"/>
        <v>1.3555135752640825E-5</v>
      </c>
      <c r="N20" s="30"/>
    </row>
    <row r="21" spans="1:17" ht="15.75" thickBot="1">
      <c r="C21" s="266" t="s">
        <v>156</v>
      </c>
      <c r="D21" s="101">
        <v>89440710.37999998</v>
      </c>
      <c r="E21" s="101">
        <v>17747035152</v>
      </c>
      <c r="F21" s="101">
        <v>4401405843.3199987</v>
      </c>
      <c r="G21" s="101">
        <v>4323259609.6599998</v>
      </c>
      <c r="H21" s="101">
        <v>4320212597.8600006</v>
      </c>
      <c r="I21" s="48">
        <f t="shared" si="0"/>
        <v>0.98155288370345928</v>
      </c>
      <c r="J21" s="104">
        <f t="shared" si="1"/>
        <v>4230771887.4800005</v>
      </c>
      <c r="K21" s="46">
        <f t="shared" si="2"/>
        <v>47.302530016868609</v>
      </c>
      <c r="L21" s="52">
        <f t="shared" si="3"/>
        <v>7.031997139224092E-4</v>
      </c>
      <c r="N21" s="30"/>
    </row>
    <row r="22" spans="1:17" ht="15.75" thickBot="1">
      <c r="C22" s="76"/>
      <c r="D22" s="80">
        <f>SUM(D14:D21)</f>
        <v>3165554025.8700004</v>
      </c>
      <c r="E22" s="80">
        <f t="shared" ref="E22:H22" si="4">SUM(E14:E21)</f>
        <v>58434039304</v>
      </c>
      <c r="F22" s="80">
        <f t="shared" si="4"/>
        <v>4723519589.5499992</v>
      </c>
      <c r="G22" s="80">
        <f t="shared" si="4"/>
        <v>4565245446.3999996</v>
      </c>
      <c r="H22" s="80">
        <f t="shared" si="4"/>
        <v>4546997802.250001</v>
      </c>
      <c r="I22" s="77">
        <f t="shared" si="0"/>
        <v>0.9626291827622514</v>
      </c>
      <c r="J22" s="105">
        <f>G22-D22</f>
        <v>1399691420.5299993</v>
      </c>
      <c r="K22" s="72">
        <f t="shared" si="2"/>
        <v>0.43639873623712155</v>
      </c>
      <c r="L22" s="102">
        <f t="shared" si="3"/>
        <v>7.4011347389058273E-4</v>
      </c>
      <c r="M22" s="33"/>
    </row>
    <row r="23" spans="1:17">
      <c r="C23" s="8" t="s">
        <v>1070</v>
      </c>
    </row>
    <row r="24" spans="1:17">
      <c r="C24" s="8" t="s">
        <v>1067</v>
      </c>
      <c r="K24" s="7"/>
    </row>
    <row r="25" spans="1:17">
      <c r="C25" s="69" t="s">
        <v>1153</v>
      </c>
      <c r="G25" s="34"/>
      <c r="H25" s="34"/>
      <c r="I25" s="34"/>
      <c r="J25" s="34"/>
      <c r="L25" s="34"/>
    </row>
    <row r="26" spans="1:17">
      <c r="C26" s="8" t="s">
        <v>44</v>
      </c>
      <c r="D26" s="35"/>
      <c r="G26" s="34"/>
      <c r="H26" s="34"/>
      <c r="I26" s="34"/>
      <c r="J26" s="34"/>
      <c r="L26" s="34"/>
    </row>
    <row r="27" spans="1:17">
      <c r="D27" s="64"/>
      <c r="E27" s="6"/>
      <c r="F27" s="6"/>
      <c r="G27" s="78"/>
      <c r="H27" s="6"/>
      <c r="I27" s="63"/>
      <c r="J27" s="65"/>
      <c r="L27" s="34"/>
    </row>
    <row r="28" spans="1:17">
      <c r="D28" s="30"/>
      <c r="E28" s="30"/>
      <c r="F28" s="30"/>
      <c r="G28" s="30"/>
      <c r="H28" s="30"/>
      <c r="I28" s="34"/>
      <c r="J28" s="34"/>
      <c r="L28" s="22">
        <v>4936862.2</v>
      </c>
    </row>
    <row r="29" spans="1:17">
      <c r="G29" s="34"/>
      <c r="H29" s="34"/>
      <c r="I29" s="34"/>
      <c r="J29" s="34"/>
      <c r="L29" s="34"/>
    </row>
    <row r="30" spans="1:17">
      <c r="G30" s="34"/>
      <c r="H30" s="34"/>
      <c r="I30" s="34"/>
      <c r="J30" s="34"/>
      <c r="L30" s="34"/>
    </row>
    <row r="31" spans="1:17">
      <c r="F31" s="6"/>
      <c r="G31" s="6"/>
      <c r="H31" s="6"/>
      <c r="I31" s="34"/>
      <c r="J31" s="34"/>
      <c r="L31" s="34"/>
    </row>
    <row r="32" spans="1:17">
      <c r="G32" s="34"/>
      <c r="H32" s="34"/>
      <c r="I32" s="34"/>
      <c r="J32" s="34"/>
      <c r="L32" s="34"/>
    </row>
    <row r="33" spans="3:12">
      <c r="D33" s="36"/>
      <c r="G33" s="34"/>
      <c r="H33" s="34"/>
      <c r="I33" s="34"/>
      <c r="J33" s="34"/>
      <c r="L33" s="34"/>
    </row>
    <row r="34" spans="3:12">
      <c r="D34" s="36"/>
      <c r="G34" s="34"/>
      <c r="H34" s="34"/>
      <c r="I34" s="34"/>
      <c r="J34" s="34"/>
      <c r="L34" s="34"/>
    </row>
    <row r="35" spans="3:12">
      <c r="D35" s="36"/>
      <c r="G35" s="34"/>
      <c r="H35" s="34"/>
      <c r="I35" s="34"/>
      <c r="J35" s="34"/>
      <c r="L35" s="34"/>
    </row>
    <row r="36" spans="3:12">
      <c r="C36" s="2"/>
      <c r="D36" s="36"/>
      <c r="G36" s="34"/>
      <c r="H36" s="34"/>
      <c r="I36" s="34"/>
      <c r="J36" s="34"/>
      <c r="L36" s="34"/>
    </row>
    <row r="37" spans="3:12">
      <c r="C37" s="2"/>
      <c r="D37" s="36"/>
    </row>
    <row r="38" spans="3:12">
      <c r="C38" s="2"/>
      <c r="D38" s="36"/>
    </row>
    <row r="39" spans="3:12">
      <c r="C39" s="2"/>
      <c r="D39" s="36"/>
    </row>
    <row r="40" spans="3:12">
      <c r="C40" s="2"/>
      <c r="D40" s="36"/>
    </row>
    <row r="41" spans="3:12">
      <c r="C41" s="2"/>
      <c r="D41" s="36"/>
    </row>
    <row r="42" spans="3:12">
      <c r="C42" s="2"/>
      <c r="D42" s="36"/>
    </row>
    <row r="43" spans="3:12">
      <c r="C43" s="2"/>
      <c r="D43" s="36"/>
    </row>
    <row r="44" spans="3:12">
      <c r="C44" s="2"/>
      <c r="D44" s="36"/>
    </row>
    <row r="45" spans="3:12">
      <c r="C45" s="2"/>
      <c r="D45" s="36"/>
    </row>
    <row r="46" spans="3:12">
      <c r="C46" s="2"/>
      <c r="D46" s="36"/>
    </row>
    <row r="47" spans="3:12">
      <c r="C47" s="2"/>
      <c r="D47" s="36"/>
    </row>
    <row r="48" spans="3:12">
      <c r="C48" s="2"/>
      <c r="D48" s="36"/>
    </row>
    <row r="49" spans="3:4">
      <c r="C49" s="2"/>
      <c r="D49" s="36"/>
    </row>
    <row r="50" spans="3:4">
      <c r="C50" s="2"/>
      <c r="D50" s="36"/>
    </row>
    <row r="51" spans="3:4">
      <c r="C51" s="2"/>
      <c r="D51" s="36"/>
    </row>
    <row r="52" spans="3:4">
      <c r="C52" s="2"/>
      <c r="D52" s="36"/>
    </row>
    <row r="53" spans="3:4">
      <c r="C53" s="2"/>
      <c r="D53" s="36"/>
    </row>
    <row r="54" spans="3:4">
      <c r="C54" s="2"/>
      <c r="D54" s="36"/>
    </row>
    <row r="55" spans="3:4">
      <c r="C55" s="2"/>
      <c r="D55" s="36"/>
    </row>
    <row r="56" spans="3:4">
      <c r="C56" s="2"/>
      <c r="D56" s="36"/>
    </row>
    <row r="57" spans="3:4">
      <c r="C57" s="2"/>
      <c r="D57" s="36"/>
    </row>
    <row r="58" spans="3:4">
      <c r="C58" s="2"/>
      <c r="D58" s="36"/>
    </row>
    <row r="59" spans="3:4">
      <c r="C59" s="2"/>
      <c r="D59" s="36"/>
    </row>
    <row r="60" spans="3:4">
      <c r="C60" s="2"/>
      <c r="D60" s="36"/>
    </row>
    <row r="61" spans="3:4">
      <c r="C61" s="2"/>
      <c r="D61" s="36"/>
    </row>
    <row r="62" spans="3:4">
      <c r="C62" s="2"/>
      <c r="D62" s="36"/>
    </row>
    <row r="63" spans="3:4">
      <c r="C63" s="2"/>
      <c r="D63" s="36"/>
    </row>
    <row r="64" spans="3:4">
      <c r="C64" s="2"/>
      <c r="D64" s="36"/>
    </row>
    <row r="65" spans="3:4">
      <c r="C65" s="2"/>
      <c r="D65" s="36"/>
    </row>
    <row r="66" spans="3:4">
      <c r="C66" s="2"/>
      <c r="D66" s="36"/>
    </row>
    <row r="67" spans="3:4">
      <c r="C67" s="2"/>
      <c r="D67" s="36"/>
    </row>
    <row r="68" spans="3:4">
      <c r="C68" s="2"/>
      <c r="D68" s="36"/>
    </row>
    <row r="69" spans="3:4">
      <c r="C69" s="2"/>
      <c r="D69" s="36"/>
    </row>
    <row r="70" spans="3:4">
      <c r="C70" s="2"/>
      <c r="D70" s="36"/>
    </row>
    <row r="71" spans="3:4">
      <c r="C71" s="2"/>
      <c r="D71" s="36"/>
    </row>
    <row r="72" spans="3:4">
      <c r="C72" s="2"/>
      <c r="D72" s="36"/>
    </row>
    <row r="73" spans="3:4">
      <c r="C73" s="2"/>
      <c r="D73" s="36"/>
    </row>
    <row r="74" spans="3:4">
      <c r="C74" s="2"/>
      <c r="D74" s="36"/>
    </row>
    <row r="75" spans="3:4">
      <c r="C75" s="2"/>
      <c r="D75" s="36"/>
    </row>
    <row r="76" spans="3:4">
      <c r="C76" s="2"/>
      <c r="D76" s="36"/>
    </row>
    <row r="77" spans="3:4">
      <c r="C77" s="2"/>
      <c r="D77" s="36"/>
    </row>
    <row r="78" spans="3:4">
      <c r="C78" s="2"/>
      <c r="D78" s="36"/>
    </row>
    <row r="79" spans="3:4">
      <c r="C79" s="2"/>
    </row>
    <row r="80" spans="3:4">
      <c r="C80" s="2"/>
    </row>
    <row r="81" spans="3:3">
      <c r="C81" s="2"/>
    </row>
  </sheetData>
  <mergeCells count="17">
    <mergeCell ref="C9:C12"/>
    <mergeCell ref="E9:I9"/>
    <mergeCell ref="J9:K9"/>
    <mergeCell ref="L9:L11"/>
    <mergeCell ref="D10:D11"/>
    <mergeCell ref="E10:E11"/>
    <mergeCell ref="F10:F11"/>
    <mergeCell ref="G10:G11"/>
    <mergeCell ref="H10:H11"/>
    <mergeCell ref="I10:I11"/>
    <mergeCell ref="J10:K10"/>
    <mergeCell ref="C1:L1"/>
    <mergeCell ref="C2:L2"/>
    <mergeCell ref="C3:L3"/>
    <mergeCell ref="C7:L7"/>
    <mergeCell ref="C5:L5"/>
    <mergeCell ref="C6:L6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89921-F37C-4C92-A370-67D760A4A658}">
  <dimension ref="A1:O59"/>
  <sheetViews>
    <sheetView showGridLines="0" zoomScale="78" zoomScaleNormal="78" workbookViewId="0">
      <selection activeCell="B55" sqref="B55"/>
    </sheetView>
  </sheetViews>
  <sheetFormatPr baseColWidth="10" defaultColWidth="9.140625" defaultRowHeight="15"/>
  <cols>
    <col min="1" max="1" width="13.28515625" style="1" customWidth="1"/>
    <col min="2" max="2" width="69.5703125" style="1" bestFit="1" customWidth="1"/>
    <col min="3" max="4" width="17.42578125" style="1" customWidth="1"/>
    <col min="5" max="5" width="19.42578125" style="1" customWidth="1"/>
    <col min="6" max="9" width="17.42578125" style="1" customWidth="1"/>
    <col min="10" max="10" width="11.28515625" style="1" customWidth="1"/>
    <col min="11" max="11" width="12.5703125" style="1" customWidth="1"/>
    <col min="12" max="12" width="20.42578125" style="1" bestFit="1" customWidth="1"/>
    <col min="13" max="13" width="44.140625" style="1" bestFit="1" customWidth="1"/>
    <col min="14" max="14" width="15.85546875" style="1" bestFit="1" customWidth="1"/>
    <col min="15" max="15" width="24.7109375" style="1" customWidth="1"/>
    <col min="16" max="256" width="11.42578125" style="1" customWidth="1"/>
    <col min="257" max="257" width="13.28515625" style="1" customWidth="1"/>
    <col min="258" max="258" width="78.42578125" style="1" customWidth="1"/>
    <col min="259" max="259" width="11.28515625" style="1" bestFit="1" customWidth="1"/>
    <col min="260" max="260" width="15.85546875" style="1" customWidth="1"/>
    <col min="261" max="261" width="16.42578125" style="1" bestFit="1" customWidth="1"/>
    <col min="262" max="263" width="11.28515625" style="1" bestFit="1" customWidth="1"/>
    <col min="264" max="264" width="14.140625" style="1" customWidth="1"/>
    <col min="265" max="265" width="12" style="1" customWidth="1"/>
    <col min="266" max="266" width="9.42578125" style="1" customWidth="1"/>
    <col min="267" max="267" width="11" style="1" customWidth="1"/>
    <col min="268" max="268" width="11.42578125" style="1" customWidth="1"/>
    <col min="269" max="269" width="24.28515625" style="1" bestFit="1" customWidth="1"/>
    <col min="270" max="270" width="21.42578125" style="1" bestFit="1" customWidth="1"/>
    <col min="271" max="512" width="11.42578125" style="1" customWidth="1"/>
    <col min="513" max="513" width="13.28515625" style="1" customWidth="1"/>
    <col min="514" max="514" width="78.42578125" style="1" customWidth="1"/>
    <col min="515" max="515" width="11.28515625" style="1" bestFit="1" customWidth="1"/>
    <col min="516" max="516" width="15.85546875" style="1" customWidth="1"/>
    <col min="517" max="517" width="16.42578125" style="1" bestFit="1" customWidth="1"/>
    <col min="518" max="519" width="11.28515625" style="1" bestFit="1" customWidth="1"/>
    <col min="520" max="520" width="14.140625" style="1" customWidth="1"/>
    <col min="521" max="521" width="12" style="1" customWidth="1"/>
    <col min="522" max="522" width="9.42578125" style="1" customWidth="1"/>
    <col min="523" max="523" width="11" style="1" customWidth="1"/>
    <col min="524" max="524" width="11.42578125" style="1" customWidth="1"/>
    <col min="525" max="525" width="24.28515625" style="1" bestFit="1" customWidth="1"/>
    <col min="526" max="526" width="21.42578125" style="1" bestFit="1" customWidth="1"/>
    <col min="527" max="768" width="11.42578125" style="1" customWidth="1"/>
    <col min="769" max="769" width="13.28515625" style="1" customWidth="1"/>
    <col min="770" max="770" width="78.42578125" style="1" customWidth="1"/>
    <col min="771" max="771" width="11.28515625" style="1" bestFit="1" customWidth="1"/>
    <col min="772" max="772" width="15.85546875" style="1" customWidth="1"/>
    <col min="773" max="773" width="16.42578125" style="1" bestFit="1" customWidth="1"/>
    <col min="774" max="775" width="11.28515625" style="1" bestFit="1" customWidth="1"/>
    <col min="776" max="776" width="14.140625" style="1" customWidth="1"/>
    <col min="777" max="777" width="12" style="1" customWidth="1"/>
    <col min="778" max="778" width="9.42578125" style="1" customWidth="1"/>
    <col min="779" max="779" width="11" style="1" customWidth="1"/>
    <col min="780" max="780" width="11.42578125" style="1" customWidth="1"/>
    <col min="781" max="781" width="24.28515625" style="1" bestFit="1" customWidth="1"/>
    <col min="782" max="782" width="21.42578125" style="1" bestFit="1" customWidth="1"/>
    <col min="783" max="1024" width="11.42578125" style="1" customWidth="1"/>
    <col min="1025" max="1025" width="13.28515625" style="1" customWidth="1"/>
    <col min="1026" max="1026" width="78.42578125" style="1" customWidth="1"/>
    <col min="1027" max="1027" width="11.28515625" style="1" bestFit="1" customWidth="1"/>
    <col min="1028" max="1028" width="15.85546875" style="1" customWidth="1"/>
    <col min="1029" max="1029" width="16.42578125" style="1" bestFit="1" customWidth="1"/>
    <col min="1030" max="1031" width="11.28515625" style="1" bestFit="1" customWidth="1"/>
    <col min="1032" max="1032" width="14.140625" style="1" customWidth="1"/>
    <col min="1033" max="1033" width="12" style="1" customWidth="1"/>
    <col min="1034" max="1034" width="9.42578125" style="1" customWidth="1"/>
    <col min="1035" max="1035" width="11" style="1" customWidth="1"/>
    <col min="1036" max="1036" width="11.42578125" style="1" customWidth="1"/>
    <col min="1037" max="1037" width="24.28515625" style="1" bestFit="1" customWidth="1"/>
    <col min="1038" max="1038" width="21.42578125" style="1" bestFit="1" customWidth="1"/>
    <col min="1039" max="1280" width="11.42578125" style="1" customWidth="1"/>
    <col min="1281" max="1281" width="13.28515625" style="1" customWidth="1"/>
    <col min="1282" max="1282" width="78.42578125" style="1" customWidth="1"/>
    <col min="1283" max="1283" width="11.28515625" style="1" bestFit="1" customWidth="1"/>
    <col min="1284" max="1284" width="15.85546875" style="1" customWidth="1"/>
    <col min="1285" max="1285" width="16.42578125" style="1" bestFit="1" customWidth="1"/>
    <col min="1286" max="1287" width="11.28515625" style="1" bestFit="1" customWidth="1"/>
    <col min="1288" max="1288" width="14.140625" style="1" customWidth="1"/>
    <col min="1289" max="1289" width="12" style="1" customWidth="1"/>
    <col min="1290" max="1290" width="9.42578125" style="1" customWidth="1"/>
    <col min="1291" max="1291" width="11" style="1" customWidth="1"/>
    <col min="1292" max="1292" width="11.42578125" style="1" customWidth="1"/>
    <col min="1293" max="1293" width="24.28515625" style="1" bestFit="1" customWidth="1"/>
    <col min="1294" max="1294" width="21.42578125" style="1" bestFit="1" customWidth="1"/>
    <col min="1295" max="1536" width="11.42578125" style="1" customWidth="1"/>
    <col min="1537" max="1537" width="13.28515625" style="1" customWidth="1"/>
    <col min="1538" max="1538" width="78.42578125" style="1" customWidth="1"/>
    <col min="1539" max="1539" width="11.28515625" style="1" bestFit="1" customWidth="1"/>
    <col min="1540" max="1540" width="15.85546875" style="1" customWidth="1"/>
    <col min="1541" max="1541" width="16.42578125" style="1" bestFit="1" customWidth="1"/>
    <col min="1542" max="1543" width="11.28515625" style="1" bestFit="1" customWidth="1"/>
    <col min="1544" max="1544" width="14.140625" style="1" customWidth="1"/>
    <col min="1545" max="1545" width="12" style="1" customWidth="1"/>
    <col min="1546" max="1546" width="9.42578125" style="1" customWidth="1"/>
    <col min="1547" max="1547" width="11" style="1" customWidth="1"/>
    <col min="1548" max="1548" width="11.42578125" style="1" customWidth="1"/>
    <col min="1549" max="1549" width="24.28515625" style="1" bestFit="1" customWidth="1"/>
    <col min="1550" max="1550" width="21.42578125" style="1" bestFit="1" customWidth="1"/>
    <col min="1551" max="1792" width="11.42578125" style="1" customWidth="1"/>
    <col min="1793" max="1793" width="13.28515625" style="1" customWidth="1"/>
    <col min="1794" max="1794" width="78.42578125" style="1" customWidth="1"/>
    <col min="1795" max="1795" width="11.28515625" style="1" bestFit="1" customWidth="1"/>
    <col min="1796" max="1796" width="15.85546875" style="1" customWidth="1"/>
    <col min="1797" max="1797" width="16.42578125" style="1" bestFit="1" customWidth="1"/>
    <col min="1798" max="1799" width="11.28515625" style="1" bestFit="1" customWidth="1"/>
    <col min="1800" max="1800" width="14.140625" style="1" customWidth="1"/>
    <col min="1801" max="1801" width="12" style="1" customWidth="1"/>
    <col min="1802" max="1802" width="9.42578125" style="1" customWidth="1"/>
    <col min="1803" max="1803" width="11" style="1" customWidth="1"/>
    <col min="1804" max="1804" width="11.42578125" style="1" customWidth="1"/>
    <col min="1805" max="1805" width="24.28515625" style="1" bestFit="1" customWidth="1"/>
    <col min="1806" max="1806" width="21.42578125" style="1" bestFit="1" customWidth="1"/>
    <col min="1807" max="2048" width="11.42578125" style="1" customWidth="1"/>
    <col min="2049" max="2049" width="13.28515625" style="1" customWidth="1"/>
    <col min="2050" max="2050" width="78.42578125" style="1" customWidth="1"/>
    <col min="2051" max="2051" width="11.28515625" style="1" bestFit="1" customWidth="1"/>
    <col min="2052" max="2052" width="15.85546875" style="1" customWidth="1"/>
    <col min="2053" max="2053" width="16.42578125" style="1" bestFit="1" customWidth="1"/>
    <col min="2054" max="2055" width="11.28515625" style="1" bestFit="1" customWidth="1"/>
    <col min="2056" max="2056" width="14.140625" style="1" customWidth="1"/>
    <col min="2057" max="2057" width="12" style="1" customWidth="1"/>
    <col min="2058" max="2058" width="9.42578125" style="1" customWidth="1"/>
    <col min="2059" max="2059" width="11" style="1" customWidth="1"/>
    <col min="2060" max="2060" width="11.42578125" style="1" customWidth="1"/>
    <col min="2061" max="2061" width="24.28515625" style="1" bestFit="1" customWidth="1"/>
    <col min="2062" max="2062" width="21.42578125" style="1" bestFit="1" customWidth="1"/>
    <col min="2063" max="2304" width="11.42578125" style="1" customWidth="1"/>
    <col min="2305" max="2305" width="13.28515625" style="1" customWidth="1"/>
    <col min="2306" max="2306" width="78.42578125" style="1" customWidth="1"/>
    <col min="2307" max="2307" width="11.28515625" style="1" bestFit="1" customWidth="1"/>
    <col min="2308" max="2308" width="15.85546875" style="1" customWidth="1"/>
    <col min="2309" max="2309" width="16.42578125" style="1" bestFit="1" customWidth="1"/>
    <col min="2310" max="2311" width="11.28515625" style="1" bestFit="1" customWidth="1"/>
    <col min="2312" max="2312" width="14.140625" style="1" customWidth="1"/>
    <col min="2313" max="2313" width="12" style="1" customWidth="1"/>
    <col min="2314" max="2314" width="9.42578125" style="1" customWidth="1"/>
    <col min="2315" max="2315" width="11" style="1" customWidth="1"/>
    <col min="2316" max="2316" width="11.42578125" style="1" customWidth="1"/>
    <col min="2317" max="2317" width="24.28515625" style="1" bestFit="1" customWidth="1"/>
    <col min="2318" max="2318" width="21.42578125" style="1" bestFit="1" customWidth="1"/>
    <col min="2319" max="2560" width="11.42578125" style="1" customWidth="1"/>
    <col min="2561" max="2561" width="13.28515625" style="1" customWidth="1"/>
    <col min="2562" max="2562" width="78.42578125" style="1" customWidth="1"/>
    <col min="2563" max="2563" width="11.28515625" style="1" bestFit="1" customWidth="1"/>
    <col min="2564" max="2564" width="15.85546875" style="1" customWidth="1"/>
    <col min="2565" max="2565" width="16.42578125" style="1" bestFit="1" customWidth="1"/>
    <col min="2566" max="2567" width="11.28515625" style="1" bestFit="1" customWidth="1"/>
    <col min="2568" max="2568" width="14.140625" style="1" customWidth="1"/>
    <col min="2569" max="2569" width="12" style="1" customWidth="1"/>
    <col min="2570" max="2570" width="9.42578125" style="1" customWidth="1"/>
    <col min="2571" max="2571" width="11" style="1" customWidth="1"/>
    <col min="2572" max="2572" width="11.42578125" style="1" customWidth="1"/>
    <col min="2573" max="2573" width="24.28515625" style="1" bestFit="1" customWidth="1"/>
    <col min="2574" max="2574" width="21.42578125" style="1" bestFit="1" customWidth="1"/>
    <col min="2575" max="2816" width="11.42578125" style="1" customWidth="1"/>
    <col min="2817" max="2817" width="13.28515625" style="1" customWidth="1"/>
    <col min="2818" max="2818" width="78.42578125" style="1" customWidth="1"/>
    <col min="2819" max="2819" width="11.28515625" style="1" bestFit="1" customWidth="1"/>
    <col min="2820" max="2820" width="15.85546875" style="1" customWidth="1"/>
    <col min="2821" max="2821" width="16.42578125" style="1" bestFit="1" customWidth="1"/>
    <col min="2822" max="2823" width="11.28515625" style="1" bestFit="1" customWidth="1"/>
    <col min="2824" max="2824" width="14.140625" style="1" customWidth="1"/>
    <col min="2825" max="2825" width="12" style="1" customWidth="1"/>
    <col min="2826" max="2826" width="9.42578125" style="1" customWidth="1"/>
    <col min="2827" max="2827" width="11" style="1" customWidth="1"/>
    <col min="2828" max="2828" width="11.42578125" style="1" customWidth="1"/>
    <col min="2829" max="2829" width="24.28515625" style="1" bestFit="1" customWidth="1"/>
    <col min="2830" max="2830" width="21.42578125" style="1" bestFit="1" customWidth="1"/>
    <col min="2831" max="3072" width="11.42578125" style="1" customWidth="1"/>
    <col min="3073" max="3073" width="13.28515625" style="1" customWidth="1"/>
    <col min="3074" max="3074" width="78.42578125" style="1" customWidth="1"/>
    <col min="3075" max="3075" width="11.28515625" style="1" bestFit="1" customWidth="1"/>
    <col min="3076" max="3076" width="15.85546875" style="1" customWidth="1"/>
    <col min="3077" max="3077" width="16.42578125" style="1" bestFit="1" customWidth="1"/>
    <col min="3078" max="3079" width="11.28515625" style="1" bestFit="1" customWidth="1"/>
    <col min="3080" max="3080" width="14.140625" style="1" customWidth="1"/>
    <col min="3081" max="3081" width="12" style="1" customWidth="1"/>
    <col min="3082" max="3082" width="9.42578125" style="1" customWidth="1"/>
    <col min="3083" max="3083" width="11" style="1" customWidth="1"/>
    <col min="3084" max="3084" width="11.42578125" style="1" customWidth="1"/>
    <col min="3085" max="3085" width="24.28515625" style="1" bestFit="1" customWidth="1"/>
    <col min="3086" max="3086" width="21.42578125" style="1" bestFit="1" customWidth="1"/>
    <col min="3087" max="3328" width="11.42578125" style="1" customWidth="1"/>
    <col min="3329" max="3329" width="13.28515625" style="1" customWidth="1"/>
    <col min="3330" max="3330" width="78.42578125" style="1" customWidth="1"/>
    <col min="3331" max="3331" width="11.28515625" style="1" bestFit="1" customWidth="1"/>
    <col min="3332" max="3332" width="15.85546875" style="1" customWidth="1"/>
    <col min="3333" max="3333" width="16.42578125" style="1" bestFit="1" customWidth="1"/>
    <col min="3334" max="3335" width="11.28515625" style="1" bestFit="1" customWidth="1"/>
    <col min="3336" max="3336" width="14.140625" style="1" customWidth="1"/>
    <col min="3337" max="3337" width="12" style="1" customWidth="1"/>
    <col min="3338" max="3338" width="9.42578125" style="1" customWidth="1"/>
    <col min="3339" max="3339" width="11" style="1" customWidth="1"/>
    <col min="3340" max="3340" width="11.42578125" style="1" customWidth="1"/>
    <col min="3341" max="3341" width="24.28515625" style="1" bestFit="1" customWidth="1"/>
    <col min="3342" max="3342" width="21.42578125" style="1" bestFit="1" customWidth="1"/>
    <col min="3343" max="3584" width="11.42578125" style="1" customWidth="1"/>
    <col min="3585" max="3585" width="13.28515625" style="1" customWidth="1"/>
    <col min="3586" max="3586" width="78.42578125" style="1" customWidth="1"/>
    <col min="3587" max="3587" width="11.28515625" style="1" bestFit="1" customWidth="1"/>
    <col min="3588" max="3588" width="15.85546875" style="1" customWidth="1"/>
    <col min="3589" max="3589" width="16.42578125" style="1" bestFit="1" customWidth="1"/>
    <col min="3590" max="3591" width="11.28515625" style="1" bestFit="1" customWidth="1"/>
    <col min="3592" max="3592" width="14.140625" style="1" customWidth="1"/>
    <col min="3593" max="3593" width="12" style="1" customWidth="1"/>
    <col min="3594" max="3594" width="9.42578125" style="1" customWidth="1"/>
    <col min="3595" max="3595" width="11" style="1" customWidth="1"/>
    <col min="3596" max="3596" width="11.42578125" style="1" customWidth="1"/>
    <col min="3597" max="3597" width="24.28515625" style="1" bestFit="1" customWidth="1"/>
    <col min="3598" max="3598" width="21.42578125" style="1" bestFit="1" customWidth="1"/>
    <col min="3599" max="3840" width="11.42578125" style="1" customWidth="1"/>
    <col min="3841" max="3841" width="13.28515625" style="1" customWidth="1"/>
    <col min="3842" max="3842" width="78.42578125" style="1" customWidth="1"/>
    <col min="3843" max="3843" width="11.28515625" style="1" bestFit="1" customWidth="1"/>
    <col min="3844" max="3844" width="15.85546875" style="1" customWidth="1"/>
    <col min="3845" max="3845" width="16.42578125" style="1" bestFit="1" customWidth="1"/>
    <col min="3846" max="3847" width="11.28515625" style="1" bestFit="1" customWidth="1"/>
    <col min="3848" max="3848" width="14.140625" style="1" customWidth="1"/>
    <col min="3849" max="3849" width="12" style="1" customWidth="1"/>
    <col min="3850" max="3850" width="9.42578125" style="1" customWidth="1"/>
    <col min="3851" max="3851" width="11" style="1" customWidth="1"/>
    <col min="3852" max="3852" width="11.42578125" style="1" customWidth="1"/>
    <col min="3853" max="3853" width="24.28515625" style="1" bestFit="1" customWidth="1"/>
    <col min="3854" max="3854" width="21.42578125" style="1" bestFit="1" customWidth="1"/>
    <col min="3855" max="4096" width="11.42578125" style="1" customWidth="1"/>
    <col min="4097" max="4097" width="13.28515625" style="1" customWidth="1"/>
    <col min="4098" max="4098" width="78.42578125" style="1" customWidth="1"/>
    <col min="4099" max="4099" width="11.28515625" style="1" bestFit="1" customWidth="1"/>
    <col min="4100" max="4100" width="15.85546875" style="1" customWidth="1"/>
    <col min="4101" max="4101" width="16.42578125" style="1" bestFit="1" customWidth="1"/>
    <col min="4102" max="4103" width="11.28515625" style="1" bestFit="1" customWidth="1"/>
    <col min="4104" max="4104" width="14.140625" style="1" customWidth="1"/>
    <col min="4105" max="4105" width="12" style="1" customWidth="1"/>
    <col min="4106" max="4106" width="9.42578125" style="1" customWidth="1"/>
    <col min="4107" max="4107" width="11" style="1" customWidth="1"/>
    <col min="4108" max="4108" width="11.42578125" style="1" customWidth="1"/>
    <col min="4109" max="4109" width="24.28515625" style="1" bestFit="1" customWidth="1"/>
    <col min="4110" max="4110" width="21.42578125" style="1" bestFit="1" customWidth="1"/>
    <col min="4111" max="4352" width="11.42578125" style="1" customWidth="1"/>
    <col min="4353" max="4353" width="13.28515625" style="1" customWidth="1"/>
    <col min="4354" max="4354" width="78.42578125" style="1" customWidth="1"/>
    <col min="4355" max="4355" width="11.28515625" style="1" bestFit="1" customWidth="1"/>
    <col min="4356" max="4356" width="15.85546875" style="1" customWidth="1"/>
    <col min="4357" max="4357" width="16.42578125" style="1" bestFit="1" customWidth="1"/>
    <col min="4358" max="4359" width="11.28515625" style="1" bestFit="1" customWidth="1"/>
    <col min="4360" max="4360" width="14.140625" style="1" customWidth="1"/>
    <col min="4361" max="4361" width="12" style="1" customWidth="1"/>
    <col min="4362" max="4362" width="9.42578125" style="1" customWidth="1"/>
    <col min="4363" max="4363" width="11" style="1" customWidth="1"/>
    <col min="4364" max="4364" width="11.42578125" style="1" customWidth="1"/>
    <col min="4365" max="4365" width="24.28515625" style="1" bestFit="1" customWidth="1"/>
    <col min="4366" max="4366" width="21.42578125" style="1" bestFit="1" customWidth="1"/>
    <col min="4367" max="4608" width="11.42578125" style="1" customWidth="1"/>
    <col min="4609" max="4609" width="13.28515625" style="1" customWidth="1"/>
    <col min="4610" max="4610" width="78.42578125" style="1" customWidth="1"/>
    <col min="4611" max="4611" width="11.28515625" style="1" bestFit="1" customWidth="1"/>
    <col min="4612" max="4612" width="15.85546875" style="1" customWidth="1"/>
    <col min="4613" max="4613" width="16.42578125" style="1" bestFit="1" customWidth="1"/>
    <col min="4614" max="4615" width="11.28515625" style="1" bestFit="1" customWidth="1"/>
    <col min="4616" max="4616" width="14.140625" style="1" customWidth="1"/>
    <col min="4617" max="4617" width="12" style="1" customWidth="1"/>
    <col min="4618" max="4618" width="9.42578125" style="1" customWidth="1"/>
    <col min="4619" max="4619" width="11" style="1" customWidth="1"/>
    <col min="4620" max="4620" width="11.42578125" style="1" customWidth="1"/>
    <col min="4621" max="4621" width="24.28515625" style="1" bestFit="1" customWidth="1"/>
    <col min="4622" max="4622" width="21.42578125" style="1" bestFit="1" customWidth="1"/>
    <col min="4623" max="4864" width="11.42578125" style="1" customWidth="1"/>
    <col min="4865" max="4865" width="13.28515625" style="1" customWidth="1"/>
    <col min="4866" max="4866" width="78.42578125" style="1" customWidth="1"/>
    <col min="4867" max="4867" width="11.28515625" style="1" bestFit="1" customWidth="1"/>
    <col min="4868" max="4868" width="15.85546875" style="1" customWidth="1"/>
    <col min="4869" max="4869" width="16.42578125" style="1" bestFit="1" customWidth="1"/>
    <col min="4870" max="4871" width="11.28515625" style="1" bestFit="1" customWidth="1"/>
    <col min="4872" max="4872" width="14.140625" style="1" customWidth="1"/>
    <col min="4873" max="4873" width="12" style="1" customWidth="1"/>
    <col min="4874" max="4874" width="9.42578125" style="1" customWidth="1"/>
    <col min="4875" max="4875" width="11" style="1" customWidth="1"/>
    <col min="4876" max="4876" width="11.42578125" style="1" customWidth="1"/>
    <col min="4877" max="4877" width="24.28515625" style="1" bestFit="1" customWidth="1"/>
    <col min="4878" max="4878" width="21.42578125" style="1" bestFit="1" customWidth="1"/>
    <col min="4879" max="5120" width="11.42578125" style="1" customWidth="1"/>
    <col min="5121" max="5121" width="13.28515625" style="1" customWidth="1"/>
    <col min="5122" max="5122" width="78.42578125" style="1" customWidth="1"/>
    <col min="5123" max="5123" width="11.28515625" style="1" bestFit="1" customWidth="1"/>
    <col min="5124" max="5124" width="15.85546875" style="1" customWidth="1"/>
    <col min="5125" max="5125" width="16.42578125" style="1" bestFit="1" customWidth="1"/>
    <col min="5126" max="5127" width="11.28515625" style="1" bestFit="1" customWidth="1"/>
    <col min="5128" max="5128" width="14.140625" style="1" customWidth="1"/>
    <col min="5129" max="5129" width="12" style="1" customWidth="1"/>
    <col min="5130" max="5130" width="9.42578125" style="1" customWidth="1"/>
    <col min="5131" max="5131" width="11" style="1" customWidth="1"/>
    <col min="5132" max="5132" width="11.42578125" style="1" customWidth="1"/>
    <col min="5133" max="5133" width="24.28515625" style="1" bestFit="1" customWidth="1"/>
    <col min="5134" max="5134" width="21.42578125" style="1" bestFit="1" customWidth="1"/>
    <col min="5135" max="5376" width="11.42578125" style="1" customWidth="1"/>
    <col min="5377" max="5377" width="13.28515625" style="1" customWidth="1"/>
    <col min="5378" max="5378" width="78.42578125" style="1" customWidth="1"/>
    <col min="5379" max="5379" width="11.28515625" style="1" bestFit="1" customWidth="1"/>
    <col min="5380" max="5380" width="15.85546875" style="1" customWidth="1"/>
    <col min="5381" max="5381" width="16.42578125" style="1" bestFit="1" customWidth="1"/>
    <col min="5382" max="5383" width="11.28515625" style="1" bestFit="1" customWidth="1"/>
    <col min="5384" max="5384" width="14.140625" style="1" customWidth="1"/>
    <col min="5385" max="5385" width="12" style="1" customWidth="1"/>
    <col min="5386" max="5386" width="9.42578125" style="1" customWidth="1"/>
    <col min="5387" max="5387" width="11" style="1" customWidth="1"/>
    <col min="5388" max="5388" width="11.42578125" style="1" customWidth="1"/>
    <col min="5389" max="5389" width="24.28515625" style="1" bestFit="1" customWidth="1"/>
    <col min="5390" max="5390" width="21.42578125" style="1" bestFit="1" customWidth="1"/>
    <col min="5391" max="5632" width="11.42578125" style="1" customWidth="1"/>
    <col min="5633" max="5633" width="13.28515625" style="1" customWidth="1"/>
    <col min="5634" max="5634" width="78.42578125" style="1" customWidth="1"/>
    <col min="5635" max="5635" width="11.28515625" style="1" bestFit="1" customWidth="1"/>
    <col min="5636" max="5636" width="15.85546875" style="1" customWidth="1"/>
    <col min="5637" max="5637" width="16.42578125" style="1" bestFit="1" customWidth="1"/>
    <col min="5638" max="5639" width="11.28515625" style="1" bestFit="1" customWidth="1"/>
    <col min="5640" max="5640" width="14.140625" style="1" customWidth="1"/>
    <col min="5641" max="5641" width="12" style="1" customWidth="1"/>
    <col min="5642" max="5642" width="9.42578125" style="1" customWidth="1"/>
    <col min="5643" max="5643" width="11" style="1" customWidth="1"/>
    <col min="5644" max="5644" width="11.42578125" style="1" customWidth="1"/>
    <col min="5645" max="5645" width="24.28515625" style="1" bestFit="1" customWidth="1"/>
    <col min="5646" max="5646" width="21.42578125" style="1" bestFit="1" customWidth="1"/>
    <col min="5647" max="5888" width="11.42578125" style="1" customWidth="1"/>
    <col min="5889" max="5889" width="13.28515625" style="1" customWidth="1"/>
    <col min="5890" max="5890" width="78.42578125" style="1" customWidth="1"/>
    <col min="5891" max="5891" width="11.28515625" style="1" bestFit="1" customWidth="1"/>
    <col min="5892" max="5892" width="15.85546875" style="1" customWidth="1"/>
    <col min="5893" max="5893" width="16.42578125" style="1" bestFit="1" customWidth="1"/>
    <col min="5894" max="5895" width="11.28515625" style="1" bestFit="1" customWidth="1"/>
    <col min="5896" max="5896" width="14.140625" style="1" customWidth="1"/>
    <col min="5897" max="5897" width="12" style="1" customWidth="1"/>
    <col min="5898" max="5898" width="9.42578125" style="1" customWidth="1"/>
    <col min="5899" max="5899" width="11" style="1" customWidth="1"/>
    <col min="5900" max="5900" width="11.42578125" style="1" customWidth="1"/>
    <col min="5901" max="5901" width="24.28515625" style="1" bestFit="1" customWidth="1"/>
    <col min="5902" max="5902" width="21.42578125" style="1" bestFit="1" customWidth="1"/>
    <col min="5903" max="6144" width="11.42578125" style="1" customWidth="1"/>
    <col min="6145" max="6145" width="13.28515625" style="1" customWidth="1"/>
    <col min="6146" max="6146" width="78.42578125" style="1" customWidth="1"/>
    <col min="6147" max="6147" width="11.28515625" style="1" bestFit="1" customWidth="1"/>
    <col min="6148" max="6148" width="15.85546875" style="1" customWidth="1"/>
    <col min="6149" max="6149" width="16.42578125" style="1" bestFit="1" customWidth="1"/>
    <col min="6150" max="6151" width="11.28515625" style="1" bestFit="1" customWidth="1"/>
    <col min="6152" max="6152" width="14.140625" style="1" customWidth="1"/>
    <col min="6153" max="6153" width="12" style="1" customWidth="1"/>
    <col min="6154" max="6154" width="9.42578125" style="1" customWidth="1"/>
    <col min="6155" max="6155" width="11" style="1" customWidth="1"/>
    <col min="6156" max="6156" width="11.42578125" style="1" customWidth="1"/>
    <col min="6157" max="6157" width="24.28515625" style="1" bestFit="1" customWidth="1"/>
    <col min="6158" max="6158" width="21.42578125" style="1" bestFit="1" customWidth="1"/>
    <col min="6159" max="6400" width="11.42578125" style="1" customWidth="1"/>
    <col min="6401" max="6401" width="13.28515625" style="1" customWidth="1"/>
    <col min="6402" max="6402" width="78.42578125" style="1" customWidth="1"/>
    <col min="6403" max="6403" width="11.28515625" style="1" bestFit="1" customWidth="1"/>
    <col min="6404" max="6404" width="15.85546875" style="1" customWidth="1"/>
    <col min="6405" max="6405" width="16.42578125" style="1" bestFit="1" customWidth="1"/>
    <col min="6406" max="6407" width="11.28515625" style="1" bestFit="1" customWidth="1"/>
    <col min="6408" max="6408" width="14.140625" style="1" customWidth="1"/>
    <col min="6409" max="6409" width="12" style="1" customWidth="1"/>
    <col min="6410" max="6410" width="9.42578125" style="1" customWidth="1"/>
    <col min="6411" max="6411" width="11" style="1" customWidth="1"/>
    <col min="6412" max="6412" width="11.42578125" style="1" customWidth="1"/>
    <col min="6413" max="6413" width="24.28515625" style="1" bestFit="1" customWidth="1"/>
    <col min="6414" max="6414" width="21.42578125" style="1" bestFit="1" customWidth="1"/>
    <col min="6415" max="6656" width="11.42578125" style="1" customWidth="1"/>
    <col min="6657" max="6657" width="13.28515625" style="1" customWidth="1"/>
    <col min="6658" max="6658" width="78.42578125" style="1" customWidth="1"/>
    <col min="6659" max="6659" width="11.28515625" style="1" bestFit="1" customWidth="1"/>
    <col min="6660" max="6660" width="15.85546875" style="1" customWidth="1"/>
    <col min="6661" max="6661" width="16.42578125" style="1" bestFit="1" customWidth="1"/>
    <col min="6662" max="6663" width="11.28515625" style="1" bestFit="1" customWidth="1"/>
    <col min="6664" max="6664" width="14.140625" style="1" customWidth="1"/>
    <col min="6665" max="6665" width="12" style="1" customWidth="1"/>
    <col min="6666" max="6666" width="9.42578125" style="1" customWidth="1"/>
    <col min="6667" max="6667" width="11" style="1" customWidth="1"/>
    <col min="6668" max="6668" width="11.42578125" style="1" customWidth="1"/>
    <col min="6669" max="6669" width="24.28515625" style="1" bestFit="1" customWidth="1"/>
    <col min="6670" max="6670" width="21.42578125" style="1" bestFit="1" customWidth="1"/>
    <col min="6671" max="6912" width="11.42578125" style="1" customWidth="1"/>
    <col min="6913" max="6913" width="13.28515625" style="1" customWidth="1"/>
    <col min="6914" max="6914" width="78.42578125" style="1" customWidth="1"/>
    <col min="6915" max="6915" width="11.28515625" style="1" bestFit="1" customWidth="1"/>
    <col min="6916" max="6916" width="15.85546875" style="1" customWidth="1"/>
    <col min="6917" max="6917" width="16.42578125" style="1" bestFit="1" customWidth="1"/>
    <col min="6918" max="6919" width="11.28515625" style="1" bestFit="1" customWidth="1"/>
    <col min="6920" max="6920" width="14.140625" style="1" customWidth="1"/>
    <col min="6921" max="6921" width="12" style="1" customWidth="1"/>
    <col min="6922" max="6922" width="9.42578125" style="1" customWidth="1"/>
    <col min="6923" max="6923" width="11" style="1" customWidth="1"/>
    <col min="6924" max="6924" width="11.42578125" style="1" customWidth="1"/>
    <col min="6925" max="6925" width="24.28515625" style="1" bestFit="1" customWidth="1"/>
    <col min="6926" max="6926" width="21.42578125" style="1" bestFit="1" customWidth="1"/>
    <col min="6927" max="7168" width="11.42578125" style="1" customWidth="1"/>
    <col min="7169" max="7169" width="13.28515625" style="1" customWidth="1"/>
    <col min="7170" max="7170" width="78.42578125" style="1" customWidth="1"/>
    <col min="7171" max="7171" width="11.28515625" style="1" bestFit="1" customWidth="1"/>
    <col min="7172" max="7172" width="15.85546875" style="1" customWidth="1"/>
    <col min="7173" max="7173" width="16.42578125" style="1" bestFit="1" customWidth="1"/>
    <col min="7174" max="7175" width="11.28515625" style="1" bestFit="1" customWidth="1"/>
    <col min="7176" max="7176" width="14.140625" style="1" customWidth="1"/>
    <col min="7177" max="7177" width="12" style="1" customWidth="1"/>
    <col min="7178" max="7178" width="9.42578125" style="1" customWidth="1"/>
    <col min="7179" max="7179" width="11" style="1" customWidth="1"/>
    <col min="7180" max="7180" width="11.42578125" style="1" customWidth="1"/>
    <col min="7181" max="7181" width="24.28515625" style="1" bestFit="1" customWidth="1"/>
    <col min="7182" max="7182" width="21.42578125" style="1" bestFit="1" customWidth="1"/>
    <col min="7183" max="7424" width="11.42578125" style="1" customWidth="1"/>
    <col min="7425" max="7425" width="13.28515625" style="1" customWidth="1"/>
    <col min="7426" max="7426" width="78.42578125" style="1" customWidth="1"/>
    <col min="7427" max="7427" width="11.28515625" style="1" bestFit="1" customWidth="1"/>
    <col min="7428" max="7428" width="15.85546875" style="1" customWidth="1"/>
    <col min="7429" max="7429" width="16.42578125" style="1" bestFit="1" customWidth="1"/>
    <col min="7430" max="7431" width="11.28515625" style="1" bestFit="1" customWidth="1"/>
    <col min="7432" max="7432" width="14.140625" style="1" customWidth="1"/>
    <col min="7433" max="7433" width="12" style="1" customWidth="1"/>
    <col min="7434" max="7434" width="9.42578125" style="1" customWidth="1"/>
    <col min="7435" max="7435" width="11" style="1" customWidth="1"/>
    <col min="7436" max="7436" width="11.42578125" style="1" customWidth="1"/>
    <col min="7437" max="7437" width="24.28515625" style="1" bestFit="1" customWidth="1"/>
    <col min="7438" max="7438" width="21.42578125" style="1" bestFit="1" customWidth="1"/>
    <col min="7439" max="7680" width="11.42578125" style="1" customWidth="1"/>
    <col min="7681" max="7681" width="13.28515625" style="1" customWidth="1"/>
    <col min="7682" max="7682" width="78.42578125" style="1" customWidth="1"/>
    <col min="7683" max="7683" width="11.28515625" style="1" bestFit="1" customWidth="1"/>
    <col min="7684" max="7684" width="15.85546875" style="1" customWidth="1"/>
    <col min="7685" max="7685" width="16.42578125" style="1" bestFit="1" customWidth="1"/>
    <col min="7686" max="7687" width="11.28515625" style="1" bestFit="1" customWidth="1"/>
    <col min="7688" max="7688" width="14.140625" style="1" customWidth="1"/>
    <col min="7689" max="7689" width="12" style="1" customWidth="1"/>
    <col min="7690" max="7690" width="9.42578125" style="1" customWidth="1"/>
    <col min="7691" max="7691" width="11" style="1" customWidth="1"/>
    <col min="7692" max="7692" width="11.42578125" style="1" customWidth="1"/>
    <col min="7693" max="7693" width="24.28515625" style="1" bestFit="1" customWidth="1"/>
    <col min="7694" max="7694" width="21.42578125" style="1" bestFit="1" customWidth="1"/>
    <col min="7695" max="7936" width="11.42578125" style="1" customWidth="1"/>
    <col min="7937" max="7937" width="13.28515625" style="1" customWidth="1"/>
    <col min="7938" max="7938" width="78.42578125" style="1" customWidth="1"/>
    <col min="7939" max="7939" width="11.28515625" style="1" bestFit="1" customWidth="1"/>
    <col min="7940" max="7940" width="15.85546875" style="1" customWidth="1"/>
    <col min="7941" max="7941" width="16.42578125" style="1" bestFit="1" customWidth="1"/>
    <col min="7942" max="7943" width="11.28515625" style="1" bestFit="1" customWidth="1"/>
    <col min="7944" max="7944" width="14.140625" style="1" customWidth="1"/>
    <col min="7945" max="7945" width="12" style="1" customWidth="1"/>
    <col min="7946" max="7946" width="9.42578125" style="1" customWidth="1"/>
    <col min="7947" max="7947" width="11" style="1" customWidth="1"/>
    <col min="7948" max="7948" width="11.42578125" style="1" customWidth="1"/>
    <col min="7949" max="7949" width="24.28515625" style="1" bestFit="1" customWidth="1"/>
    <col min="7950" max="7950" width="21.42578125" style="1" bestFit="1" customWidth="1"/>
    <col min="7951" max="8192" width="11.42578125" style="1" customWidth="1"/>
    <col min="8193" max="8193" width="13.28515625" style="1" customWidth="1"/>
    <col min="8194" max="8194" width="78.42578125" style="1" customWidth="1"/>
    <col min="8195" max="8195" width="11.28515625" style="1" bestFit="1" customWidth="1"/>
    <col min="8196" max="8196" width="15.85546875" style="1" customWidth="1"/>
    <col min="8197" max="8197" width="16.42578125" style="1" bestFit="1" customWidth="1"/>
    <col min="8198" max="8199" width="11.28515625" style="1" bestFit="1" customWidth="1"/>
    <col min="8200" max="8200" width="14.140625" style="1" customWidth="1"/>
    <col min="8201" max="8201" width="12" style="1" customWidth="1"/>
    <col min="8202" max="8202" width="9.42578125" style="1" customWidth="1"/>
    <col min="8203" max="8203" width="11" style="1" customWidth="1"/>
    <col min="8204" max="8204" width="11.42578125" style="1" customWidth="1"/>
    <col min="8205" max="8205" width="24.28515625" style="1" bestFit="1" customWidth="1"/>
    <col min="8206" max="8206" width="21.42578125" style="1" bestFit="1" customWidth="1"/>
    <col min="8207" max="8448" width="11.42578125" style="1" customWidth="1"/>
    <col min="8449" max="8449" width="13.28515625" style="1" customWidth="1"/>
    <col min="8450" max="8450" width="78.42578125" style="1" customWidth="1"/>
    <col min="8451" max="8451" width="11.28515625" style="1" bestFit="1" customWidth="1"/>
    <col min="8452" max="8452" width="15.85546875" style="1" customWidth="1"/>
    <col min="8453" max="8453" width="16.42578125" style="1" bestFit="1" customWidth="1"/>
    <col min="8454" max="8455" width="11.28515625" style="1" bestFit="1" customWidth="1"/>
    <col min="8456" max="8456" width="14.140625" style="1" customWidth="1"/>
    <col min="8457" max="8457" width="12" style="1" customWidth="1"/>
    <col min="8458" max="8458" width="9.42578125" style="1" customWidth="1"/>
    <col min="8459" max="8459" width="11" style="1" customWidth="1"/>
    <col min="8460" max="8460" width="11.42578125" style="1" customWidth="1"/>
    <col min="8461" max="8461" width="24.28515625" style="1" bestFit="1" customWidth="1"/>
    <col min="8462" max="8462" width="21.42578125" style="1" bestFit="1" customWidth="1"/>
    <col min="8463" max="8704" width="11.42578125" style="1" customWidth="1"/>
    <col min="8705" max="8705" width="13.28515625" style="1" customWidth="1"/>
    <col min="8706" max="8706" width="78.42578125" style="1" customWidth="1"/>
    <col min="8707" max="8707" width="11.28515625" style="1" bestFit="1" customWidth="1"/>
    <col min="8708" max="8708" width="15.85546875" style="1" customWidth="1"/>
    <col min="8709" max="8709" width="16.42578125" style="1" bestFit="1" customWidth="1"/>
    <col min="8710" max="8711" width="11.28515625" style="1" bestFit="1" customWidth="1"/>
    <col min="8712" max="8712" width="14.140625" style="1" customWidth="1"/>
    <col min="8713" max="8713" width="12" style="1" customWidth="1"/>
    <col min="8714" max="8714" width="9.42578125" style="1" customWidth="1"/>
    <col min="8715" max="8715" width="11" style="1" customWidth="1"/>
    <col min="8716" max="8716" width="11.42578125" style="1" customWidth="1"/>
    <col min="8717" max="8717" width="24.28515625" style="1" bestFit="1" customWidth="1"/>
    <col min="8718" max="8718" width="21.42578125" style="1" bestFit="1" customWidth="1"/>
    <col min="8719" max="8960" width="11.42578125" style="1" customWidth="1"/>
    <col min="8961" max="8961" width="13.28515625" style="1" customWidth="1"/>
    <col min="8962" max="8962" width="78.42578125" style="1" customWidth="1"/>
    <col min="8963" max="8963" width="11.28515625" style="1" bestFit="1" customWidth="1"/>
    <col min="8964" max="8964" width="15.85546875" style="1" customWidth="1"/>
    <col min="8965" max="8965" width="16.42578125" style="1" bestFit="1" customWidth="1"/>
    <col min="8966" max="8967" width="11.28515625" style="1" bestFit="1" customWidth="1"/>
    <col min="8968" max="8968" width="14.140625" style="1" customWidth="1"/>
    <col min="8969" max="8969" width="12" style="1" customWidth="1"/>
    <col min="8970" max="8970" width="9.42578125" style="1" customWidth="1"/>
    <col min="8971" max="8971" width="11" style="1" customWidth="1"/>
    <col min="8972" max="8972" width="11.42578125" style="1" customWidth="1"/>
    <col min="8973" max="8973" width="24.28515625" style="1" bestFit="1" customWidth="1"/>
    <col min="8974" max="8974" width="21.42578125" style="1" bestFit="1" customWidth="1"/>
    <col min="8975" max="9216" width="11.42578125" style="1" customWidth="1"/>
    <col min="9217" max="9217" width="13.28515625" style="1" customWidth="1"/>
    <col min="9218" max="9218" width="78.42578125" style="1" customWidth="1"/>
    <col min="9219" max="9219" width="11.28515625" style="1" bestFit="1" customWidth="1"/>
    <col min="9220" max="9220" width="15.85546875" style="1" customWidth="1"/>
    <col min="9221" max="9221" width="16.42578125" style="1" bestFit="1" customWidth="1"/>
    <col min="9222" max="9223" width="11.28515625" style="1" bestFit="1" customWidth="1"/>
    <col min="9224" max="9224" width="14.140625" style="1" customWidth="1"/>
    <col min="9225" max="9225" width="12" style="1" customWidth="1"/>
    <col min="9226" max="9226" width="9.42578125" style="1" customWidth="1"/>
    <col min="9227" max="9227" width="11" style="1" customWidth="1"/>
    <col min="9228" max="9228" width="11.42578125" style="1" customWidth="1"/>
    <col min="9229" max="9229" width="24.28515625" style="1" bestFit="1" customWidth="1"/>
    <col min="9230" max="9230" width="21.42578125" style="1" bestFit="1" customWidth="1"/>
    <col min="9231" max="9472" width="11.42578125" style="1" customWidth="1"/>
    <col min="9473" max="9473" width="13.28515625" style="1" customWidth="1"/>
    <col min="9474" max="9474" width="78.42578125" style="1" customWidth="1"/>
    <col min="9475" max="9475" width="11.28515625" style="1" bestFit="1" customWidth="1"/>
    <col min="9476" max="9476" width="15.85546875" style="1" customWidth="1"/>
    <col min="9477" max="9477" width="16.42578125" style="1" bestFit="1" customWidth="1"/>
    <col min="9478" max="9479" width="11.28515625" style="1" bestFit="1" customWidth="1"/>
    <col min="9480" max="9480" width="14.140625" style="1" customWidth="1"/>
    <col min="9481" max="9481" width="12" style="1" customWidth="1"/>
    <col min="9482" max="9482" width="9.42578125" style="1" customWidth="1"/>
    <col min="9483" max="9483" width="11" style="1" customWidth="1"/>
    <col min="9484" max="9484" width="11.42578125" style="1" customWidth="1"/>
    <col min="9485" max="9485" width="24.28515625" style="1" bestFit="1" customWidth="1"/>
    <col min="9486" max="9486" width="21.42578125" style="1" bestFit="1" customWidth="1"/>
    <col min="9487" max="9728" width="11.42578125" style="1" customWidth="1"/>
    <col min="9729" max="9729" width="13.28515625" style="1" customWidth="1"/>
    <col min="9730" max="9730" width="78.42578125" style="1" customWidth="1"/>
    <col min="9731" max="9731" width="11.28515625" style="1" bestFit="1" customWidth="1"/>
    <col min="9732" max="9732" width="15.85546875" style="1" customWidth="1"/>
    <col min="9733" max="9733" width="16.42578125" style="1" bestFit="1" customWidth="1"/>
    <col min="9734" max="9735" width="11.28515625" style="1" bestFit="1" customWidth="1"/>
    <col min="9736" max="9736" width="14.140625" style="1" customWidth="1"/>
    <col min="9737" max="9737" width="12" style="1" customWidth="1"/>
    <col min="9738" max="9738" width="9.42578125" style="1" customWidth="1"/>
    <col min="9739" max="9739" width="11" style="1" customWidth="1"/>
    <col min="9740" max="9740" width="11.42578125" style="1" customWidth="1"/>
    <col min="9741" max="9741" width="24.28515625" style="1" bestFit="1" customWidth="1"/>
    <col min="9742" max="9742" width="21.42578125" style="1" bestFit="1" customWidth="1"/>
    <col min="9743" max="9984" width="11.42578125" style="1" customWidth="1"/>
    <col min="9985" max="9985" width="13.28515625" style="1" customWidth="1"/>
    <col min="9986" max="9986" width="78.42578125" style="1" customWidth="1"/>
    <col min="9987" max="9987" width="11.28515625" style="1" bestFit="1" customWidth="1"/>
    <col min="9988" max="9988" width="15.85546875" style="1" customWidth="1"/>
    <col min="9989" max="9989" width="16.42578125" style="1" bestFit="1" customWidth="1"/>
    <col min="9990" max="9991" width="11.28515625" style="1" bestFit="1" customWidth="1"/>
    <col min="9992" max="9992" width="14.140625" style="1" customWidth="1"/>
    <col min="9993" max="9993" width="12" style="1" customWidth="1"/>
    <col min="9994" max="9994" width="9.42578125" style="1" customWidth="1"/>
    <col min="9995" max="9995" width="11" style="1" customWidth="1"/>
    <col min="9996" max="9996" width="11.42578125" style="1" customWidth="1"/>
    <col min="9997" max="9997" width="24.28515625" style="1" bestFit="1" customWidth="1"/>
    <col min="9998" max="9998" width="21.42578125" style="1" bestFit="1" customWidth="1"/>
    <col min="9999" max="10240" width="11.42578125" style="1" customWidth="1"/>
    <col min="10241" max="10241" width="13.28515625" style="1" customWidth="1"/>
    <col min="10242" max="10242" width="78.42578125" style="1" customWidth="1"/>
    <col min="10243" max="10243" width="11.28515625" style="1" bestFit="1" customWidth="1"/>
    <col min="10244" max="10244" width="15.85546875" style="1" customWidth="1"/>
    <col min="10245" max="10245" width="16.42578125" style="1" bestFit="1" customWidth="1"/>
    <col min="10246" max="10247" width="11.28515625" style="1" bestFit="1" customWidth="1"/>
    <col min="10248" max="10248" width="14.140625" style="1" customWidth="1"/>
    <col min="10249" max="10249" width="12" style="1" customWidth="1"/>
    <col min="10250" max="10250" width="9.42578125" style="1" customWidth="1"/>
    <col min="10251" max="10251" width="11" style="1" customWidth="1"/>
    <col min="10252" max="10252" width="11.42578125" style="1" customWidth="1"/>
    <col min="10253" max="10253" width="24.28515625" style="1" bestFit="1" customWidth="1"/>
    <col min="10254" max="10254" width="21.42578125" style="1" bestFit="1" customWidth="1"/>
    <col min="10255" max="10496" width="11.42578125" style="1" customWidth="1"/>
    <col min="10497" max="10497" width="13.28515625" style="1" customWidth="1"/>
    <col min="10498" max="10498" width="78.42578125" style="1" customWidth="1"/>
    <col min="10499" max="10499" width="11.28515625" style="1" bestFit="1" customWidth="1"/>
    <col min="10500" max="10500" width="15.85546875" style="1" customWidth="1"/>
    <col min="10501" max="10501" width="16.42578125" style="1" bestFit="1" customWidth="1"/>
    <col min="10502" max="10503" width="11.28515625" style="1" bestFit="1" customWidth="1"/>
    <col min="10504" max="10504" width="14.140625" style="1" customWidth="1"/>
    <col min="10505" max="10505" width="12" style="1" customWidth="1"/>
    <col min="10506" max="10506" width="9.42578125" style="1" customWidth="1"/>
    <col min="10507" max="10507" width="11" style="1" customWidth="1"/>
    <col min="10508" max="10508" width="11.42578125" style="1" customWidth="1"/>
    <col min="10509" max="10509" width="24.28515625" style="1" bestFit="1" customWidth="1"/>
    <col min="10510" max="10510" width="21.42578125" style="1" bestFit="1" customWidth="1"/>
    <col min="10511" max="10752" width="11.42578125" style="1" customWidth="1"/>
    <col min="10753" max="10753" width="13.28515625" style="1" customWidth="1"/>
    <col min="10754" max="10754" width="78.42578125" style="1" customWidth="1"/>
    <col min="10755" max="10755" width="11.28515625" style="1" bestFit="1" customWidth="1"/>
    <col min="10756" max="10756" width="15.85546875" style="1" customWidth="1"/>
    <col min="10757" max="10757" width="16.42578125" style="1" bestFit="1" customWidth="1"/>
    <col min="10758" max="10759" width="11.28515625" style="1" bestFit="1" customWidth="1"/>
    <col min="10760" max="10760" width="14.140625" style="1" customWidth="1"/>
    <col min="10761" max="10761" width="12" style="1" customWidth="1"/>
    <col min="10762" max="10762" width="9.42578125" style="1" customWidth="1"/>
    <col min="10763" max="10763" width="11" style="1" customWidth="1"/>
    <col min="10764" max="10764" width="11.42578125" style="1" customWidth="1"/>
    <col min="10765" max="10765" width="24.28515625" style="1" bestFit="1" customWidth="1"/>
    <col min="10766" max="10766" width="21.42578125" style="1" bestFit="1" customWidth="1"/>
    <col min="10767" max="11008" width="11.42578125" style="1" customWidth="1"/>
    <col min="11009" max="11009" width="13.28515625" style="1" customWidth="1"/>
    <col min="11010" max="11010" width="78.42578125" style="1" customWidth="1"/>
    <col min="11011" max="11011" width="11.28515625" style="1" bestFit="1" customWidth="1"/>
    <col min="11012" max="11012" width="15.85546875" style="1" customWidth="1"/>
    <col min="11013" max="11013" width="16.42578125" style="1" bestFit="1" customWidth="1"/>
    <col min="11014" max="11015" width="11.28515625" style="1" bestFit="1" customWidth="1"/>
    <col min="11016" max="11016" width="14.140625" style="1" customWidth="1"/>
    <col min="11017" max="11017" width="12" style="1" customWidth="1"/>
    <col min="11018" max="11018" width="9.42578125" style="1" customWidth="1"/>
    <col min="11019" max="11019" width="11" style="1" customWidth="1"/>
    <col min="11020" max="11020" width="11.42578125" style="1" customWidth="1"/>
    <col min="11021" max="11021" width="24.28515625" style="1" bestFit="1" customWidth="1"/>
    <col min="11022" max="11022" width="21.42578125" style="1" bestFit="1" customWidth="1"/>
    <col min="11023" max="11264" width="11.42578125" style="1" customWidth="1"/>
    <col min="11265" max="11265" width="13.28515625" style="1" customWidth="1"/>
    <col min="11266" max="11266" width="78.42578125" style="1" customWidth="1"/>
    <col min="11267" max="11267" width="11.28515625" style="1" bestFit="1" customWidth="1"/>
    <col min="11268" max="11268" width="15.85546875" style="1" customWidth="1"/>
    <col min="11269" max="11269" width="16.42578125" style="1" bestFit="1" customWidth="1"/>
    <col min="11270" max="11271" width="11.28515625" style="1" bestFit="1" customWidth="1"/>
    <col min="11272" max="11272" width="14.140625" style="1" customWidth="1"/>
    <col min="11273" max="11273" width="12" style="1" customWidth="1"/>
    <col min="11274" max="11274" width="9.42578125" style="1" customWidth="1"/>
    <col min="11275" max="11275" width="11" style="1" customWidth="1"/>
    <col min="11276" max="11276" width="11.42578125" style="1" customWidth="1"/>
    <col min="11277" max="11277" width="24.28515625" style="1" bestFit="1" customWidth="1"/>
    <col min="11278" max="11278" width="21.42578125" style="1" bestFit="1" customWidth="1"/>
    <col min="11279" max="11520" width="11.42578125" style="1" customWidth="1"/>
    <col min="11521" max="11521" width="13.28515625" style="1" customWidth="1"/>
    <col min="11522" max="11522" width="78.42578125" style="1" customWidth="1"/>
    <col min="11523" max="11523" width="11.28515625" style="1" bestFit="1" customWidth="1"/>
    <col min="11524" max="11524" width="15.85546875" style="1" customWidth="1"/>
    <col min="11525" max="11525" width="16.42578125" style="1" bestFit="1" customWidth="1"/>
    <col min="11526" max="11527" width="11.28515625" style="1" bestFit="1" customWidth="1"/>
    <col min="11528" max="11528" width="14.140625" style="1" customWidth="1"/>
    <col min="11529" max="11529" width="12" style="1" customWidth="1"/>
    <col min="11530" max="11530" width="9.42578125" style="1" customWidth="1"/>
    <col min="11531" max="11531" width="11" style="1" customWidth="1"/>
    <col min="11532" max="11532" width="11.42578125" style="1" customWidth="1"/>
    <col min="11533" max="11533" width="24.28515625" style="1" bestFit="1" customWidth="1"/>
    <col min="11534" max="11534" width="21.42578125" style="1" bestFit="1" customWidth="1"/>
    <col min="11535" max="11776" width="11.42578125" style="1" customWidth="1"/>
    <col min="11777" max="11777" width="13.28515625" style="1" customWidth="1"/>
    <col min="11778" max="11778" width="78.42578125" style="1" customWidth="1"/>
    <col min="11779" max="11779" width="11.28515625" style="1" bestFit="1" customWidth="1"/>
    <col min="11780" max="11780" width="15.85546875" style="1" customWidth="1"/>
    <col min="11781" max="11781" width="16.42578125" style="1" bestFit="1" customWidth="1"/>
    <col min="11782" max="11783" width="11.28515625" style="1" bestFit="1" customWidth="1"/>
    <col min="11784" max="11784" width="14.140625" style="1" customWidth="1"/>
    <col min="11785" max="11785" width="12" style="1" customWidth="1"/>
    <col min="11786" max="11786" width="9.42578125" style="1" customWidth="1"/>
    <col min="11787" max="11787" width="11" style="1" customWidth="1"/>
    <col min="11788" max="11788" width="11.42578125" style="1" customWidth="1"/>
    <col min="11789" max="11789" width="24.28515625" style="1" bestFit="1" customWidth="1"/>
    <col min="11790" max="11790" width="21.42578125" style="1" bestFit="1" customWidth="1"/>
    <col min="11791" max="12032" width="11.42578125" style="1" customWidth="1"/>
    <col min="12033" max="12033" width="13.28515625" style="1" customWidth="1"/>
    <col min="12034" max="12034" width="78.42578125" style="1" customWidth="1"/>
    <col min="12035" max="12035" width="11.28515625" style="1" bestFit="1" customWidth="1"/>
    <col min="12036" max="12036" width="15.85546875" style="1" customWidth="1"/>
    <col min="12037" max="12037" width="16.42578125" style="1" bestFit="1" customWidth="1"/>
    <col min="12038" max="12039" width="11.28515625" style="1" bestFit="1" customWidth="1"/>
    <col min="12040" max="12040" width="14.140625" style="1" customWidth="1"/>
    <col min="12041" max="12041" width="12" style="1" customWidth="1"/>
    <col min="12042" max="12042" width="9.42578125" style="1" customWidth="1"/>
    <col min="12043" max="12043" width="11" style="1" customWidth="1"/>
    <col min="12044" max="12044" width="11.42578125" style="1" customWidth="1"/>
    <col min="12045" max="12045" width="24.28515625" style="1" bestFit="1" customWidth="1"/>
    <col min="12046" max="12046" width="21.42578125" style="1" bestFit="1" customWidth="1"/>
    <col min="12047" max="12288" width="11.42578125" style="1" customWidth="1"/>
    <col min="12289" max="12289" width="13.28515625" style="1" customWidth="1"/>
    <col min="12290" max="12290" width="78.42578125" style="1" customWidth="1"/>
    <col min="12291" max="12291" width="11.28515625" style="1" bestFit="1" customWidth="1"/>
    <col min="12292" max="12292" width="15.85546875" style="1" customWidth="1"/>
    <col min="12293" max="12293" width="16.42578125" style="1" bestFit="1" customWidth="1"/>
    <col min="12294" max="12295" width="11.28515625" style="1" bestFit="1" customWidth="1"/>
    <col min="12296" max="12296" width="14.140625" style="1" customWidth="1"/>
    <col min="12297" max="12297" width="12" style="1" customWidth="1"/>
    <col min="12298" max="12298" width="9.42578125" style="1" customWidth="1"/>
    <col min="12299" max="12299" width="11" style="1" customWidth="1"/>
    <col min="12300" max="12300" width="11.42578125" style="1" customWidth="1"/>
    <col min="12301" max="12301" width="24.28515625" style="1" bestFit="1" customWidth="1"/>
    <col min="12302" max="12302" width="21.42578125" style="1" bestFit="1" customWidth="1"/>
    <col min="12303" max="12544" width="11.42578125" style="1" customWidth="1"/>
    <col min="12545" max="12545" width="13.28515625" style="1" customWidth="1"/>
    <col min="12546" max="12546" width="78.42578125" style="1" customWidth="1"/>
    <col min="12547" max="12547" width="11.28515625" style="1" bestFit="1" customWidth="1"/>
    <col min="12548" max="12548" width="15.85546875" style="1" customWidth="1"/>
    <col min="12549" max="12549" width="16.42578125" style="1" bestFit="1" customWidth="1"/>
    <col min="12550" max="12551" width="11.28515625" style="1" bestFit="1" customWidth="1"/>
    <col min="12552" max="12552" width="14.140625" style="1" customWidth="1"/>
    <col min="12553" max="12553" width="12" style="1" customWidth="1"/>
    <col min="12554" max="12554" width="9.42578125" style="1" customWidth="1"/>
    <col min="12555" max="12555" width="11" style="1" customWidth="1"/>
    <col min="12556" max="12556" width="11.42578125" style="1" customWidth="1"/>
    <col min="12557" max="12557" width="24.28515625" style="1" bestFit="1" customWidth="1"/>
    <col min="12558" max="12558" width="21.42578125" style="1" bestFit="1" customWidth="1"/>
    <col min="12559" max="12800" width="11.42578125" style="1" customWidth="1"/>
    <col min="12801" max="12801" width="13.28515625" style="1" customWidth="1"/>
    <col min="12802" max="12802" width="78.42578125" style="1" customWidth="1"/>
    <col min="12803" max="12803" width="11.28515625" style="1" bestFit="1" customWidth="1"/>
    <col min="12804" max="12804" width="15.85546875" style="1" customWidth="1"/>
    <col min="12805" max="12805" width="16.42578125" style="1" bestFit="1" customWidth="1"/>
    <col min="12806" max="12807" width="11.28515625" style="1" bestFit="1" customWidth="1"/>
    <col min="12808" max="12808" width="14.140625" style="1" customWidth="1"/>
    <col min="12809" max="12809" width="12" style="1" customWidth="1"/>
    <col min="12810" max="12810" width="9.42578125" style="1" customWidth="1"/>
    <col min="12811" max="12811" width="11" style="1" customWidth="1"/>
    <col min="12812" max="12812" width="11.42578125" style="1" customWidth="1"/>
    <col min="12813" max="12813" width="24.28515625" style="1" bestFit="1" customWidth="1"/>
    <col min="12814" max="12814" width="21.42578125" style="1" bestFit="1" customWidth="1"/>
    <col min="12815" max="13056" width="11.42578125" style="1" customWidth="1"/>
    <col min="13057" max="13057" width="13.28515625" style="1" customWidth="1"/>
    <col min="13058" max="13058" width="78.42578125" style="1" customWidth="1"/>
    <col min="13059" max="13059" width="11.28515625" style="1" bestFit="1" customWidth="1"/>
    <col min="13060" max="13060" width="15.85546875" style="1" customWidth="1"/>
    <col min="13061" max="13061" width="16.42578125" style="1" bestFit="1" customWidth="1"/>
    <col min="13062" max="13063" width="11.28515625" style="1" bestFit="1" customWidth="1"/>
    <col min="13064" max="13064" width="14.140625" style="1" customWidth="1"/>
    <col min="13065" max="13065" width="12" style="1" customWidth="1"/>
    <col min="13066" max="13066" width="9.42578125" style="1" customWidth="1"/>
    <col min="13067" max="13067" width="11" style="1" customWidth="1"/>
    <col min="13068" max="13068" width="11.42578125" style="1" customWidth="1"/>
    <col min="13069" max="13069" width="24.28515625" style="1" bestFit="1" customWidth="1"/>
    <col min="13070" max="13070" width="21.42578125" style="1" bestFit="1" customWidth="1"/>
    <col min="13071" max="13312" width="11.42578125" style="1" customWidth="1"/>
    <col min="13313" max="13313" width="13.28515625" style="1" customWidth="1"/>
    <col min="13314" max="13314" width="78.42578125" style="1" customWidth="1"/>
    <col min="13315" max="13315" width="11.28515625" style="1" bestFit="1" customWidth="1"/>
    <col min="13316" max="13316" width="15.85546875" style="1" customWidth="1"/>
    <col min="13317" max="13317" width="16.42578125" style="1" bestFit="1" customWidth="1"/>
    <col min="13318" max="13319" width="11.28515625" style="1" bestFit="1" customWidth="1"/>
    <col min="13320" max="13320" width="14.140625" style="1" customWidth="1"/>
    <col min="13321" max="13321" width="12" style="1" customWidth="1"/>
    <col min="13322" max="13322" width="9.42578125" style="1" customWidth="1"/>
    <col min="13323" max="13323" width="11" style="1" customWidth="1"/>
    <col min="13324" max="13324" width="11.42578125" style="1" customWidth="1"/>
    <col min="13325" max="13325" width="24.28515625" style="1" bestFit="1" customWidth="1"/>
    <col min="13326" max="13326" width="21.42578125" style="1" bestFit="1" customWidth="1"/>
    <col min="13327" max="13568" width="11.42578125" style="1" customWidth="1"/>
    <col min="13569" max="13569" width="13.28515625" style="1" customWidth="1"/>
    <col min="13570" max="13570" width="78.42578125" style="1" customWidth="1"/>
    <col min="13571" max="13571" width="11.28515625" style="1" bestFit="1" customWidth="1"/>
    <col min="13572" max="13572" width="15.85546875" style="1" customWidth="1"/>
    <col min="13573" max="13573" width="16.42578125" style="1" bestFit="1" customWidth="1"/>
    <col min="13574" max="13575" width="11.28515625" style="1" bestFit="1" customWidth="1"/>
    <col min="13576" max="13576" width="14.140625" style="1" customWidth="1"/>
    <col min="13577" max="13577" width="12" style="1" customWidth="1"/>
    <col min="13578" max="13578" width="9.42578125" style="1" customWidth="1"/>
    <col min="13579" max="13579" width="11" style="1" customWidth="1"/>
    <col min="13580" max="13580" width="11.42578125" style="1" customWidth="1"/>
    <col min="13581" max="13581" width="24.28515625" style="1" bestFit="1" customWidth="1"/>
    <col min="13582" max="13582" width="21.42578125" style="1" bestFit="1" customWidth="1"/>
    <col min="13583" max="13824" width="11.42578125" style="1" customWidth="1"/>
    <col min="13825" max="13825" width="13.28515625" style="1" customWidth="1"/>
    <col min="13826" max="13826" width="78.42578125" style="1" customWidth="1"/>
    <col min="13827" max="13827" width="11.28515625" style="1" bestFit="1" customWidth="1"/>
    <col min="13828" max="13828" width="15.85546875" style="1" customWidth="1"/>
    <col min="13829" max="13829" width="16.42578125" style="1" bestFit="1" customWidth="1"/>
    <col min="13830" max="13831" width="11.28515625" style="1" bestFit="1" customWidth="1"/>
    <col min="13832" max="13832" width="14.140625" style="1" customWidth="1"/>
    <col min="13833" max="13833" width="12" style="1" customWidth="1"/>
    <col min="13834" max="13834" width="9.42578125" style="1" customWidth="1"/>
    <col min="13835" max="13835" width="11" style="1" customWidth="1"/>
    <col min="13836" max="13836" width="11.42578125" style="1" customWidth="1"/>
    <col min="13837" max="13837" width="24.28515625" style="1" bestFit="1" customWidth="1"/>
    <col min="13838" max="13838" width="21.42578125" style="1" bestFit="1" customWidth="1"/>
    <col min="13839" max="14080" width="11.42578125" style="1" customWidth="1"/>
    <col min="14081" max="14081" width="13.28515625" style="1" customWidth="1"/>
    <col min="14082" max="14082" width="78.42578125" style="1" customWidth="1"/>
    <col min="14083" max="14083" width="11.28515625" style="1" bestFit="1" customWidth="1"/>
    <col min="14084" max="14084" width="15.85546875" style="1" customWidth="1"/>
    <col min="14085" max="14085" width="16.42578125" style="1" bestFit="1" customWidth="1"/>
    <col min="14086" max="14087" width="11.28515625" style="1" bestFit="1" customWidth="1"/>
    <col min="14088" max="14088" width="14.140625" style="1" customWidth="1"/>
    <col min="14089" max="14089" width="12" style="1" customWidth="1"/>
    <col min="14090" max="14090" width="9.42578125" style="1" customWidth="1"/>
    <col min="14091" max="14091" width="11" style="1" customWidth="1"/>
    <col min="14092" max="14092" width="11.42578125" style="1" customWidth="1"/>
    <col min="14093" max="14093" width="24.28515625" style="1" bestFit="1" customWidth="1"/>
    <col min="14094" max="14094" width="21.42578125" style="1" bestFit="1" customWidth="1"/>
    <col min="14095" max="14336" width="11.42578125" style="1" customWidth="1"/>
    <col min="14337" max="14337" width="13.28515625" style="1" customWidth="1"/>
    <col min="14338" max="14338" width="78.42578125" style="1" customWidth="1"/>
    <col min="14339" max="14339" width="11.28515625" style="1" bestFit="1" customWidth="1"/>
    <col min="14340" max="14340" width="15.85546875" style="1" customWidth="1"/>
    <col min="14341" max="14341" width="16.42578125" style="1" bestFit="1" customWidth="1"/>
    <col min="14342" max="14343" width="11.28515625" style="1" bestFit="1" customWidth="1"/>
    <col min="14344" max="14344" width="14.140625" style="1" customWidth="1"/>
    <col min="14345" max="14345" width="12" style="1" customWidth="1"/>
    <col min="14346" max="14346" width="9.42578125" style="1" customWidth="1"/>
    <col min="14347" max="14347" width="11" style="1" customWidth="1"/>
    <col min="14348" max="14348" width="11.42578125" style="1" customWidth="1"/>
    <col min="14349" max="14349" width="24.28515625" style="1" bestFit="1" customWidth="1"/>
    <col min="14350" max="14350" width="21.42578125" style="1" bestFit="1" customWidth="1"/>
    <col min="14351" max="14592" width="11.42578125" style="1" customWidth="1"/>
    <col min="14593" max="14593" width="13.28515625" style="1" customWidth="1"/>
    <col min="14594" max="14594" width="78.42578125" style="1" customWidth="1"/>
    <col min="14595" max="14595" width="11.28515625" style="1" bestFit="1" customWidth="1"/>
    <col min="14596" max="14596" width="15.85546875" style="1" customWidth="1"/>
    <col min="14597" max="14597" width="16.42578125" style="1" bestFit="1" customWidth="1"/>
    <col min="14598" max="14599" width="11.28515625" style="1" bestFit="1" customWidth="1"/>
    <col min="14600" max="14600" width="14.140625" style="1" customWidth="1"/>
    <col min="14601" max="14601" width="12" style="1" customWidth="1"/>
    <col min="14602" max="14602" width="9.42578125" style="1" customWidth="1"/>
    <col min="14603" max="14603" width="11" style="1" customWidth="1"/>
    <col min="14604" max="14604" width="11.42578125" style="1" customWidth="1"/>
    <col min="14605" max="14605" width="24.28515625" style="1" bestFit="1" customWidth="1"/>
    <col min="14606" max="14606" width="21.42578125" style="1" bestFit="1" customWidth="1"/>
    <col min="14607" max="14848" width="11.42578125" style="1" customWidth="1"/>
    <col min="14849" max="14849" width="13.28515625" style="1" customWidth="1"/>
    <col min="14850" max="14850" width="78.42578125" style="1" customWidth="1"/>
    <col min="14851" max="14851" width="11.28515625" style="1" bestFit="1" customWidth="1"/>
    <col min="14852" max="14852" width="15.85546875" style="1" customWidth="1"/>
    <col min="14853" max="14853" width="16.42578125" style="1" bestFit="1" customWidth="1"/>
    <col min="14854" max="14855" width="11.28515625" style="1" bestFit="1" customWidth="1"/>
    <col min="14856" max="14856" width="14.140625" style="1" customWidth="1"/>
    <col min="14857" max="14857" width="12" style="1" customWidth="1"/>
    <col min="14858" max="14858" width="9.42578125" style="1" customWidth="1"/>
    <col min="14859" max="14859" width="11" style="1" customWidth="1"/>
    <col min="14860" max="14860" width="11.42578125" style="1" customWidth="1"/>
    <col min="14861" max="14861" width="24.28515625" style="1" bestFit="1" customWidth="1"/>
    <col min="14862" max="14862" width="21.42578125" style="1" bestFit="1" customWidth="1"/>
    <col min="14863" max="15104" width="11.42578125" style="1" customWidth="1"/>
    <col min="15105" max="15105" width="13.28515625" style="1" customWidth="1"/>
    <col min="15106" max="15106" width="78.42578125" style="1" customWidth="1"/>
    <col min="15107" max="15107" width="11.28515625" style="1" bestFit="1" customWidth="1"/>
    <col min="15108" max="15108" width="15.85546875" style="1" customWidth="1"/>
    <col min="15109" max="15109" width="16.42578125" style="1" bestFit="1" customWidth="1"/>
    <col min="15110" max="15111" width="11.28515625" style="1" bestFit="1" customWidth="1"/>
    <col min="15112" max="15112" width="14.140625" style="1" customWidth="1"/>
    <col min="15113" max="15113" width="12" style="1" customWidth="1"/>
    <col min="15114" max="15114" width="9.42578125" style="1" customWidth="1"/>
    <col min="15115" max="15115" width="11" style="1" customWidth="1"/>
    <col min="15116" max="15116" width="11.42578125" style="1" customWidth="1"/>
    <col min="15117" max="15117" width="24.28515625" style="1" bestFit="1" customWidth="1"/>
    <col min="15118" max="15118" width="21.42578125" style="1" bestFit="1" customWidth="1"/>
    <col min="15119" max="15360" width="11.42578125" style="1" customWidth="1"/>
    <col min="15361" max="15361" width="13.28515625" style="1" customWidth="1"/>
    <col min="15362" max="15362" width="78.42578125" style="1" customWidth="1"/>
    <col min="15363" max="15363" width="11.28515625" style="1" bestFit="1" customWidth="1"/>
    <col min="15364" max="15364" width="15.85546875" style="1" customWidth="1"/>
    <col min="15365" max="15365" width="16.42578125" style="1" bestFit="1" customWidth="1"/>
    <col min="15366" max="15367" width="11.28515625" style="1" bestFit="1" customWidth="1"/>
    <col min="15368" max="15368" width="14.140625" style="1" customWidth="1"/>
    <col min="15369" max="15369" width="12" style="1" customWidth="1"/>
    <col min="15370" max="15370" width="9.42578125" style="1" customWidth="1"/>
    <col min="15371" max="15371" width="11" style="1" customWidth="1"/>
    <col min="15372" max="15372" width="11.42578125" style="1" customWidth="1"/>
    <col min="15373" max="15373" width="24.28515625" style="1" bestFit="1" customWidth="1"/>
    <col min="15374" max="15374" width="21.42578125" style="1" bestFit="1" customWidth="1"/>
    <col min="15375" max="15616" width="11.42578125" style="1" customWidth="1"/>
    <col min="15617" max="15617" width="13.28515625" style="1" customWidth="1"/>
    <col min="15618" max="15618" width="78.42578125" style="1" customWidth="1"/>
    <col min="15619" max="15619" width="11.28515625" style="1" bestFit="1" customWidth="1"/>
    <col min="15620" max="15620" width="15.85546875" style="1" customWidth="1"/>
    <col min="15621" max="15621" width="16.42578125" style="1" bestFit="1" customWidth="1"/>
    <col min="15622" max="15623" width="11.28515625" style="1" bestFit="1" customWidth="1"/>
    <col min="15624" max="15624" width="14.140625" style="1" customWidth="1"/>
    <col min="15625" max="15625" width="12" style="1" customWidth="1"/>
    <col min="15626" max="15626" width="9.42578125" style="1" customWidth="1"/>
    <col min="15627" max="15627" width="11" style="1" customWidth="1"/>
    <col min="15628" max="15628" width="11.42578125" style="1" customWidth="1"/>
    <col min="15629" max="15629" width="24.28515625" style="1" bestFit="1" customWidth="1"/>
    <col min="15630" max="15630" width="21.42578125" style="1" bestFit="1" customWidth="1"/>
    <col min="15631" max="15872" width="11.42578125" style="1" customWidth="1"/>
    <col min="15873" max="15873" width="13.28515625" style="1" customWidth="1"/>
    <col min="15874" max="15874" width="78.42578125" style="1" customWidth="1"/>
    <col min="15875" max="15875" width="11.28515625" style="1" bestFit="1" customWidth="1"/>
    <col min="15876" max="15876" width="15.85546875" style="1" customWidth="1"/>
    <col min="15877" max="15877" width="16.42578125" style="1" bestFit="1" customWidth="1"/>
    <col min="15878" max="15879" width="11.28515625" style="1" bestFit="1" customWidth="1"/>
    <col min="15880" max="15880" width="14.140625" style="1" customWidth="1"/>
    <col min="15881" max="15881" width="12" style="1" customWidth="1"/>
    <col min="15882" max="15882" width="9.42578125" style="1" customWidth="1"/>
    <col min="15883" max="15883" width="11" style="1" customWidth="1"/>
    <col min="15884" max="15884" width="11.42578125" style="1" customWidth="1"/>
    <col min="15885" max="15885" width="24.28515625" style="1" bestFit="1" customWidth="1"/>
    <col min="15886" max="15886" width="21.42578125" style="1" bestFit="1" customWidth="1"/>
    <col min="15887" max="16128" width="11.42578125" style="1" customWidth="1"/>
    <col min="16129" max="16129" width="13.28515625" style="1" customWidth="1"/>
    <col min="16130" max="16130" width="78.42578125" style="1" customWidth="1"/>
    <col min="16131" max="16131" width="11.28515625" style="1" bestFit="1" customWidth="1"/>
    <col min="16132" max="16132" width="15.85546875" style="1" customWidth="1"/>
    <col min="16133" max="16133" width="16.42578125" style="1" bestFit="1" customWidth="1"/>
    <col min="16134" max="16135" width="11.28515625" style="1" bestFit="1" customWidth="1"/>
    <col min="16136" max="16136" width="14.140625" style="1" customWidth="1"/>
    <col min="16137" max="16137" width="12" style="1" customWidth="1"/>
    <col min="16138" max="16138" width="9.42578125" style="1" customWidth="1"/>
    <col min="16139" max="16139" width="11" style="1" customWidth="1"/>
    <col min="16140" max="16140" width="11.42578125" style="1" customWidth="1"/>
    <col min="16141" max="16141" width="24.28515625" style="1" bestFit="1" customWidth="1"/>
    <col min="16142" max="16142" width="21.42578125" style="1" bestFit="1" customWidth="1"/>
    <col min="16143" max="16384" width="11.42578125" style="1" customWidth="1"/>
  </cols>
  <sheetData>
    <row r="1" spans="1:14" ht="15" customHeight="1">
      <c r="B1" s="633" t="s">
        <v>159</v>
      </c>
      <c r="C1" s="633"/>
      <c r="D1" s="633"/>
      <c r="E1" s="633"/>
      <c r="F1" s="633"/>
      <c r="G1" s="633"/>
      <c r="H1" s="633"/>
      <c r="I1" s="633"/>
      <c r="J1" s="633"/>
      <c r="K1" s="633"/>
    </row>
    <row r="2" spans="1:14" ht="15" customHeight="1">
      <c r="B2" s="633" t="s">
        <v>160</v>
      </c>
      <c r="C2" s="633"/>
      <c r="D2" s="633"/>
      <c r="E2" s="633"/>
      <c r="F2" s="633"/>
      <c r="G2" s="633"/>
      <c r="H2" s="633"/>
      <c r="I2" s="633"/>
      <c r="J2" s="633"/>
      <c r="K2" s="633"/>
    </row>
    <row r="3" spans="1:14" ht="15" customHeight="1">
      <c r="B3" s="634" t="s">
        <v>161</v>
      </c>
      <c r="C3" s="634"/>
      <c r="D3" s="634"/>
      <c r="E3" s="634"/>
      <c r="F3" s="634"/>
      <c r="G3" s="634"/>
      <c r="H3" s="634"/>
      <c r="I3" s="634"/>
      <c r="J3" s="634"/>
      <c r="K3" s="634"/>
    </row>
    <row r="6" spans="1:14" ht="15.75" customHeight="1" thickBot="1"/>
    <row r="7" spans="1:14" ht="15.75" thickBot="1">
      <c r="A7" s="127"/>
      <c r="B7" s="688" t="s">
        <v>1085</v>
      </c>
      <c r="C7" s="688"/>
      <c r="D7" s="688"/>
      <c r="E7" s="688"/>
      <c r="F7" s="688"/>
      <c r="G7" s="688"/>
      <c r="H7" s="688"/>
      <c r="I7" s="688"/>
      <c r="J7" s="688"/>
      <c r="K7" s="688"/>
      <c r="M7" s="174" t="s">
        <v>1066</v>
      </c>
      <c r="N7" s="175">
        <v>6143649.5384249995</v>
      </c>
    </row>
    <row r="8" spans="1:14">
      <c r="B8" s="687" t="s">
        <v>212</v>
      </c>
      <c r="C8" s="687"/>
      <c r="D8" s="687"/>
      <c r="E8" s="687"/>
      <c r="F8" s="687"/>
      <c r="G8" s="687"/>
      <c r="H8" s="687"/>
      <c r="I8" s="687"/>
      <c r="J8" s="687"/>
      <c r="K8" s="687"/>
    </row>
    <row r="9" spans="1:14">
      <c r="B9" s="549" t="s">
        <v>158</v>
      </c>
      <c r="C9" s="549"/>
      <c r="D9" s="549"/>
      <c r="E9" s="549"/>
      <c r="F9" s="549"/>
      <c r="G9" s="549"/>
      <c r="H9" s="549"/>
      <c r="I9" s="549"/>
      <c r="J9" s="549"/>
      <c r="K9" s="549"/>
    </row>
    <row r="10" spans="1:14" ht="15.75" thickBot="1">
      <c r="B10" s="126"/>
      <c r="C10" s="126"/>
      <c r="D10" s="126"/>
      <c r="E10" s="126"/>
      <c r="F10" s="126"/>
      <c r="G10" s="126"/>
      <c r="H10" s="126"/>
      <c r="I10" s="126"/>
      <c r="J10" s="126"/>
      <c r="K10" s="126"/>
    </row>
    <row r="11" spans="1:14" ht="15.75" thickBot="1">
      <c r="B11" s="689" t="s">
        <v>0</v>
      </c>
      <c r="C11" s="112">
        <v>2021</v>
      </c>
      <c r="D11" s="692">
        <v>2022</v>
      </c>
      <c r="E11" s="693"/>
      <c r="F11" s="693"/>
      <c r="G11" s="693"/>
      <c r="H11" s="694"/>
      <c r="I11" s="673" t="s">
        <v>227</v>
      </c>
      <c r="J11" s="675"/>
      <c r="K11" s="695" t="s">
        <v>233</v>
      </c>
    </row>
    <row r="12" spans="1:14" ht="15.75" thickBot="1">
      <c r="B12" s="690"/>
      <c r="C12" s="563" t="s">
        <v>70</v>
      </c>
      <c r="D12" s="563" t="s">
        <v>71</v>
      </c>
      <c r="E12" s="563" t="s">
        <v>72</v>
      </c>
      <c r="F12" s="563" t="s">
        <v>70</v>
      </c>
      <c r="G12" s="563" t="s">
        <v>73</v>
      </c>
      <c r="H12" s="563" t="s">
        <v>74</v>
      </c>
      <c r="I12" s="668" t="s">
        <v>75</v>
      </c>
      <c r="J12" s="669"/>
      <c r="K12" s="696"/>
    </row>
    <row r="13" spans="1:14" ht="15.75" thickBot="1">
      <c r="B13" s="690"/>
      <c r="C13" s="564"/>
      <c r="D13" s="564"/>
      <c r="E13" s="564"/>
      <c r="F13" s="564"/>
      <c r="G13" s="564"/>
      <c r="H13" s="564"/>
      <c r="I13" s="94" t="s">
        <v>76</v>
      </c>
      <c r="J13" s="94" t="s">
        <v>77</v>
      </c>
      <c r="K13" s="575"/>
    </row>
    <row r="14" spans="1:14" ht="15.75" thickBot="1">
      <c r="B14" s="691"/>
      <c r="C14" s="113">
        <v>1</v>
      </c>
      <c r="D14" s="113">
        <v>2</v>
      </c>
      <c r="E14" s="113">
        <v>3</v>
      </c>
      <c r="F14" s="113">
        <v>4</v>
      </c>
      <c r="G14" s="113">
        <v>5</v>
      </c>
      <c r="H14" s="113" t="s">
        <v>232</v>
      </c>
      <c r="I14" s="113" t="s">
        <v>174</v>
      </c>
      <c r="J14" s="113" t="s">
        <v>226</v>
      </c>
      <c r="K14" s="114" t="s">
        <v>176</v>
      </c>
    </row>
    <row r="15" spans="1:14">
      <c r="B15" s="12" t="s">
        <v>81</v>
      </c>
      <c r="C15" s="83">
        <f>C16+C21+C30+C33+C39</f>
        <v>16853324007.419996</v>
      </c>
      <c r="D15" s="83">
        <f t="shared" ref="D15:G15" si="0">D16+D21+D30+D33+D39</f>
        <v>142703367995</v>
      </c>
      <c r="E15" s="83">
        <f t="shared" si="0"/>
        <v>23041843752.539997</v>
      </c>
      <c r="F15" s="83">
        <f t="shared" si="0"/>
        <v>20837735762.459991</v>
      </c>
      <c r="G15" s="83">
        <f t="shared" si="0"/>
        <v>19417397073.189999</v>
      </c>
      <c r="H15" s="13">
        <f>F15/D15</f>
        <v>0.14602133120775465</v>
      </c>
      <c r="I15" s="83">
        <f t="shared" ref="I15:I51" si="1">F15-C15</f>
        <v>3984411755.0399952</v>
      </c>
      <c r="J15" s="37">
        <f t="shared" ref="J15:J51" si="2">IFERROR(((F15/C15)-1),"-")</f>
        <v>0.23641696755404351</v>
      </c>
      <c r="K15" s="38">
        <f>(F15/1000000)/$N$7</f>
        <v>3.3917520249376076E-3</v>
      </c>
    </row>
    <row r="16" spans="1:14">
      <c r="B16" s="86" t="s">
        <v>45</v>
      </c>
      <c r="C16" s="87">
        <f>SUM(C17:C20)</f>
        <v>994722605.92000008</v>
      </c>
      <c r="D16" s="87">
        <f t="shared" ref="D16:G16" si="3">SUM(D17:D20)</f>
        <v>17197236591</v>
      </c>
      <c r="E16" s="87">
        <f t="shared" si="3"/>
        <v>1255656541.1900001</v>
      </c>
      <c r="F16" s="87">
        <f t="shared" si="3"/>
        <v>1071702909.8200003</v>
      </c>
      <c r="G16" s="87">
        <f t="shared" si="3"/>
        <v>1048176992.2800003</v>
      </c>
      <c r="H16" s="106">
        <f t="shared" ref="H16:H51" si="4">F16/D16</f>
        <v>6.2318320978433546E-2</v>
      </c>
      <c r="I16" s="87">
        <f t="shared" si="1"/>
        <v>76980303.900000215</v>
      </c>
      <c r="J16" s="88">
        <f t="shared" si="2"/>
        <v>7.7388714644524015E-2</v>
      </c>
      <c r="K16" s="88">
        <f t="shared" ref="K16:K51" si="5">(F16/1000000)/$N$7</f>
        <v>1.7444076246815742E-4</v>
      </c>
      <c r="L16" s="7"/>
    </row>
    <row r="17" spans="2:14">
      <c r="B17" s="53" t="s">
        <v>46</v>
      </c>
      <c r="C17" s="110">
        <v>839005353.50999999</v>
      </c>
      <c r="D17" s="110">
        <v>16306849997</v>
      </c>
      <c r="E17" s="110">
        <v>1073406672.48</v>
      </c>
      <c r="F17" s="110">
        <v>897683061.49000037</v>
      </c>
      <c r="G17" s="110">
        <v>876754869.80000031</v>
      </c>
      <c r="H17" s="54">
        <f t="shared" si="4"/>
        <v>5.504944619317334E-2</v>
      </c>
      <c r="I17" s="110">
        <f t="shared" si="1"/>
        <v>58677707.980000377</v>
      </c>
      <c r="J17" s="55">
        <f t="shared" si="2"/>
        <v>6.9937227139875491E-2</v>
      </c>
      <c r="K17" s="55">
        <f t="shared" si="5"/>
        <v>1.4611560374261395E-4</v>
      </c>
      <c r="L17" s="7"/>
    </row>
    <row r="18" spans="2:14">
      <c r="B18" s="39" t="s">
        <v>47</v>
      </c>
      <c r="C18" s="85">
        <v>893717.12</v>
      </c>
      <c r="D18" s="85">
        <v>3300000</v>
      </c>
      <c r="E18" s="85">
        <v>533437.97</v>
      </c>
      <c r="F18" s="85">
        <v>533437.97</v>
      </c>
      <c r="G18" s="85">
        <v>359708.11</v>
      </c>
      <c r="H18" s="29">
        <f t="shared" si="4"/>
        <v>0.16164786969696968</v>
      </c>
      <c r="I18" s="85">
        <f t="shared" si="1"/>
        <v>-360279.15</v>
      </c>
      <c r="J18" s="3">
        <f t="shared" si="2"/>
        <v>-0.40312436892783254</v>
      </c>
      <c r="K18" s="3">
        <f t="shared" si="5"/>
        <v>8.6827539016288573E-8</v>
      </c>
      <c r="L18" s="66"/>
    </row>
    <row r="19" spans="2:14">
      <c r="B19" s="39" t="s">
        <v>48</v>
      </c>
      <c r="C19" s="85">
        <v>40569148.740000017</v>
      </c>
      <c r="D19" s="85">
        <v>270417111</v>
      </c>
      <c r="E19" s="85">
        <v>48818205.410000011</v>
      </c>
      <c r="F19" s="85">
        <v>45171083.439999998</v>
      </c>
      <c r="G19" s="85">
        <v>44550377.019999996</v>
      </c>
      <c r="H19" s="29">
        <f t="shared" si="4"/>
        <v>0.16704225288465566</v>
      </c>
      <c r="I19" s="85">
        <f t="shared" si="1"/>
        <v>4601934.6999999806</v>
      </c>
      <c r="J19" s="3">
        <f t="shared" si="2"/>
        <v>0.11343434217693127</v>
      </c>
      <c r="K19" s="3">
        <f t="shared" si="5"/>
        <v>7.3524837570048244E-6</v>
      </c>
      <c r="L19" s="7"/>
    </row>
    <row r="20" spans="2:14">
      <c r="B20" s="89" t="s">
        <v>49</v>
      </c>
      <c r="C20" s="111">
        <v>114254386.55000001</v>
      </c>
      <c r="D20" s="111">
        <v>616669483</v>
      </c>
      <c r="E20" s="111">
        <v>132898225.32999998</v>
      </c>
      <c r="F20" s="111">
        <v>128315326.92</v>
      </c>
      <c r="G20" s="111">
        <v>126512037.34999999</v>
      </c>
      <c r="H20" s="108">
        <f t="shared" si="4"/>
        <v>0.20807795822125999</v>
      </c>
      <c r="I20" s="111">
        <f t="shared" si="1"/>
        <v>14060940.36999999</v>
      </c>
      <c r="J20" s="109">
        <f t="shared" si="2"/>
        <v>0.12306696306882392</v>
      </c>
      <c r="K20" s="109">
        <f t="shared" si="5"/>
        <v>2.0885847429522358E-5</v>
      </c>
      <c r="L20" s="7"/>
    </row>
    <row r="21" spans="2:14">
      <c r="B21" s="86" t="s">
        <v>50</v>
      </c>
      <c r="C21" s="87">
        <f>SUM(C22:C29)</f>
        <v>2895082259.3600006</v>
      </c>
      <c r="D21" s="87">
        <f t="shared" ref="D21:G21" si="6">SUM(D22:D29)</f>
        <v>28512789689</v>
      </c>
      <c r="E21" s="87">
        <f t="shared" si="6"/>
        <v>4780147703.1000023</v>
      </c>
      <c r="F21" s="87">
        <f t="shared" si="6"/>
        <v>4191761252.0299988</v>
      </c>
      <c r="G21" s="87">
        <f t="shared" si="6"/>
        <v>3803965078.1999998</v>
      </c>
      <c r="H21" s="106">
        <f t="shared" si="4"/>
        <v>0.14701336830773684</v>
      </c>
      <c r="I21" s="87">
        <f t="shared" si="1"/>
        <v>1296678992.6699982</v>
      </c>
      <c r="J21" s="88">
        <f t="shared" si="2"/>
        <v>0.44789020708401139</v>
      </c>
      <c r="K21" s="88">
        <f t="shared" si="5"/>
        <v>6.8229172673554047E-4</v>
      </c>
      <c r="L21" s="7"/>
      <c r="M21" s="7"/>
    </row>
    <row r="22" spans="2:14" ht="14.45" customHeight="1">
      <c r="B22" s="39" t="s">
        <v>51</v>
      </c>
      <c r="C22" s="84">
        <v>403783647.09999996</v>
      </c>
      <c r="D22" s="84">
        <v>2717177826</v>
      </c>
      <c r="E22" s="84">
        <v>517012823.49000037</v>
      </c>
      <c r="F22" s="84">
        <v>465181413.90000004</v>
      </c>
      <c r="G22" s="84">
        <v>452058367.70999974</v>
      </c>
      <c r="H22" s="46">
        <f t="shared" si="4"/>
        <v>0.17120020980916104</v>
      </c>
      <c r="I22" s="84">
        <f t="shared" si="1"/>
        <v>61397766.800000072</v>
      </c>
      <c r="J22" s="47">
        <f t="shared" si="2"/>
        <v>0.1520561004413199</v>
      </c>
      <c r="K22" s="47">
        <f t="shared" si="5"/>
        <v>7.5717439771028194E-5</v>
      </c>
      <c r="L22" s="7"/>
      <c r="M22" s="84"/>
    </row>
    <row r="23" spans="2:14">
      <c r="B23" s="39" t="s">
        <v>52</v>
      </c>
      <c r="C23" s="84">
        <v>568369204.26000011</v>
      </c>
      <c r="D23" s="84">
        <v>3940058151</v>
      </c>
      <c r="E23" s="84">
        <v>1284881275.3000011</v>
      </c>
      <c r="F23" s="84">
        <v>955842803.31999922</v>
      </c>
      <c r="G23" s="84">
        <v>819555267.01000011</v>
      </c>
      <c r="H23" s="46">
        <f t="shared" si="4"/>
        <v>0.24259611576478968</v>
      </c>
      <c r="I23" s="84">
        <f t="shared" si="1"/>
        <v>387473599.05999911</v>
      </c>
      <c r="J23" s="47">
        <f t="shared" si="2"/>
        <v>0.68172870056265333</v>
      </c>
      <c r="K23" s="47">
        <f t="shared" si="5"/>
        <v>1.5558224754549417E-4</v>
      </c>
      <c r="L23" s="7"/>
    </row>
    <row r="24" spans="2:14" ht="14.45" customHeight="1">
      <c r="B24" s="39" t="s">
        <v>53</v>
      </c>
      <c r="C24" s="84">
        <v>429214911.30999994</v>
      </c>
      <c r="D24" s="84">
        <v>5614220806</v>
      </c>
      <c r="E24" s="84">
        <v>1344495480.99</v>
      </c>
      <c r="F24" s="84">
        <v>1185242981.8000002</v>
      </c>
      <c r="G24" s="84">
        <v>970668684.07000005</v>
      </c>
      <c r="H24" s="46">
        <f t="shared" si="4"/>
        <v>0.21111442224240873</v>
      </c>
      <c r="I24" s="84">
        <f t="shared" si="1"/>
        <v>756028070.49000025</v>
      </c>
      <c r="J24" s="47">
        <f t="shared" si="2"/>
        <v>1.7614207954298213</v>
      </c>
      <c r="K24" s="47">
        <f t="shared" si="5"/>
        <v>1.9292164606509308E-4</v>
      </c>
      <c r="L24" s="7"/>
      <c r="M24" s="84"/>
      <c r="N24" s="7"/>
    </row>
    <row r="25" spans="2:14">
      <c r="B25" s="39" t="s">
        <v>54</v>
      </c>
      <c r="C25" s="84">
        <v>135225288.05000001</v>
      </c>
      <c r="D25" s="84">
        <v>1823243093</v>
      </c>
      <c r="E25" s="84">
        <v>127284359.73</v>
      </c>
      <c r="F25" s="84">
        <v>127233494.37</v>
      </c>
      <c r="G25" s="84">
        <v>127198094.37</v>
      </c>
      <c r="H25" s="46">
        <f t="shared" si="4"/>
        <v>6.9784163646904332E-2</v>
      </c>
      <c r="I25" s="84">
        <f t="shared" si="1"/>
        <v>-7991793.6800000072</v>
      </c>
      <c r="J25" s="47">
        <f t="shared" si="2"/>
        <v>-5.9099845859045375E-2</v>
      </c>
      <c r="K25" s="47">
        <f t="shared" si="5"/>
        <v>2.0709757868548257E-5</v>
      </c>
      <c r="L25" s="7"/>
      <c r="N25" s="5"/>
    </row>
    <row r="26" spans="2:14">
      <c r="B26" s="39" t="s">
        <v>55</v>
      </c>
      <c r="C26" s="84">
        <v>780502608.25</v>
      </c>
      <c r="D26" s="84">
        <v>9046910665</v>
      </c>
      <c r="E26" s="84">
        <v>1299453714.8400002</v>
      </c>
      <c r="F26" s="84">
        <v>1280097311.6299992</v>
      </c>
      <c r="G26" s="84">
        <v>1264589552.9099996</v>
      </c>
      <c r="H26" s="46">
        <f t="shared" si="4"/>
        <v>0.14149551808689151</v>
      </c>
      <c r="I26" s="84">
        <f t="shared" si="1"/>
        <v>499594703.37999916</v>
      </c>
      <c r="J26" s="47">
        <f t="shared" si="2"/>
        <v>0.64009357316583859</v>
      </c>
      <c r="K26" s="47">
        <f t="shared" si="5"/>
        <v>2.0836105699449908E-4</v>
      </c>
      <c r="L26" s="7"/>
    </row>
    <row r="27" spans="2:14">
      <c r="B27" s="39" t="s">
        <v>56</v>
      </c>
      <c r="C27" s="84">
        <v>394930246.57000011</v>
      </c>
      <c r="D27" s="84">
        <v>4595434107</v>
      </c>
      <c r="E27" s="84">
        <v>0</v>
      </c>
      <c r="F27" s="84">
        <v>0</v>
      </c>
      <c r="G27" s="84">
        <v>0</v>
      </c>
      <c r="H27" s="46">
        <f t="shared" si="4"/>
        <v>0</v>
      </c>
      <c r="I27" s="84">
        <f t="shared" si="1"/>
        <v>-394930246.57000011</v>
      </c>
      <c r="J27" s="47">
        <f t="shared" si="2"/>
        <v>-1</v>
      </c>
      <c r="K27" s="47">
        <f t="shared" si="5"/>
        <v>0</v>
      </c>
      <c r="L27" s="7"/>
    </row>
    <row r="28" spans="2:14">
      <c r="B28" s="39" t="s">
        <v>57</v>
      </c>
      <c r="C28" s="84">
        <v>156656174.45999998</v>
      </c>
      <c r="D28" s="84">
        <v>617073784</v>
      </c>
      <c r="E28" s="84">
        <v>167483548.88</v>
      </c>
      <c r="F28" s="84">
        <v>143289515.59</v>
      </c>
      <c r="G28" s="84">
        <v>138909962.61999997</v>
      </c>
      <c r="H28" s="46">
        <f t="shared" si="4"/>
        <v>0.23220807512055966</v>
      </c>
      <c r="I28" s="84">
        <f t="shared" si="1"/>
        <v>-13366658.869999975</v>
      </c>
      <c r="J28" s="47">
        <f t="shared" si="2"/>
        <v>-8.5324813503683261E-2</v>
      </c>
      <c r="K28" s="47">
        <f t="shared" si="5"/>
        <v>2.3323191645911177E-5</v>
      </c>
      <c r="L28" s="66"/>
    </row>
    <row r="29" spans="2:14">
      <c r="B29" s="89" t="s">
        <v>58</v>
      </c>
      <c r="C29" s="111">
        <v>26400179.359999996</v>
      </c>
      <c r="D29" s="111">
        <v>158671257</v>
      </c>
      <c r="E29" s="111">
        <v>39536499.870000012</v>
      </c>
      <c r="F29" s="111">
        <v>34873731.419999994</v>
      </c>
      <c r="G29" s="111">
        <v>30985149.510000005</v>
      </c>
      <c r="H29" s="108">
        <f t="shared" si="4"/>
        <v>0.21978606635731129</v>
      </c>
      <c r="I29" s="111">
        <f t="shared" si="1"/>
        <v>8473552.0599999987</v>
      </c>
      <c r="J29" s="109">
        <f t="shared" si="2"/>
        <v>0.32096570043908978</v>
      </c>
      <c r="K29" s="109">
        <f t="shared" si="5"/>
        <v>5.6763868449664702E-6</v>
      </c>
      <c r="L29" s="7"/>
    </row>
    <row r="30" spans="2:14">
      <c r="B30" s="86" t="s">
        <v>59</v>
      </c>
      <c r="C30" s="87">
        <f>SUM(C31:C32)</f>
        <v>56454048.56000001</v>
      </c>
      <c r="D30" s="87">
        <f t="shared" ref="D30:G30" si="7">SUM(D31:D32)</f>
        <v>1018824640</v>
      </c>
      <c r="E30" s="87">
        <f t="shared" si="7"/>
        <v>77604869.029999986</v>
      </c>
      <c r="F30" s="87">
        <f t="shared" si="7"/>
        <v>70060925.460000008</v>
      </c>
      <c r="G30" s="87">
        <f t="shared" si="7"/>
        <v>61586342.169999987</v>
      </c>
      <c r="H30" s="106">
        <f t="shared" si="4"/>
        <v>6.8766422315816797E-2</v>
      </c>
      <c r="I30" s="87">
        <f t="shared" si="1"/>
        <v>13606876.899999999</v>
      </c>
      <c r="J30" s="88">
        <f t="shared" si="2"/>
        <v>0.24102570580989346</v>
      </c>
      <c r="K30" s="88">
        <f t="shared" si="5"/>
        <v>1.1403795906945726E-5</v>
      </c>
      <c r="L30" s="7"/>
      <c r="M30" s="7"/>
    </row>
    <row r="31" spans="2:14">
      <c r="B31" s="39" t="s">
        <v>60</v>
      </c>
      <c r="C31" s="85">
        <v>3142174.0699999994</v>
      </c>
      <c r="D31" s="85">
        <v>609751575</v>
      </c>
      <c r="E31" s="85">
        <v>3813108.07</v>
      </c>
      <c r="F31" s="85">
        <v>3813108.0700000003</v>
      </c>
      <c r="G31" s="85">
        <v>3600608.07</v>
      </c>
      <c r="H31" s="29">
        <f t="shared" si="4"/>
        <v>6.2535436173330105E-3</v>
      </c>
      <c r="I31" s="85">
        <f t="shared" si="1"/>
        <v>670934.00000000093</v>
      </c>
      <c r="J31" s="3">
        <f t="shared" si="2"/>
        <v>0.21352540790332508</v>
      </c>
      <c r="K31" s="3">
        <f t="shared" si="5"/>
        <v>6.20658461416329E-7</v>
      </c>
    </row>
    <row r="32" spans="2:14">
      <c r="B32" s="89" t="s">
        <v>61</v>
      </c>
      <c r="C32" s="111">
        <v>53311874.49000001</v>
      </c>
      <c r="D32" s="111">
        <v>409073065</v>
      </c>
      <c r="E32" s="111">
        <v>73791760.959999993</v>
      </c>
      <c r="F32" s="111">
        <v>66247817.390000001</v>
      </c>
      <c r="G32" s="111">
        <v>57985734.099999987</v>
      </c>
      <c r="H32" s="108">
        <f t="shared" si="4"/>
        <v>0.16194617308768544</v>
      </c>
      <c r="I32" s="111">
        <f t="shared" si="1"/>
        <v>12935942.899999991</v>
      </c>
      <c r="J32" s="109">
        <f t="shared" si="2"/>
        <v>0.242646559021789</v>
      </c>
      <c r="K32" s="109">
        <f t="shared" si="5"/>
        <v>1.0783137445529394E-5</v>
      </c>
    </row>
    <row r="33" spans="2:13">
      <c r="B33" s="86" t="s">
        <v>62</v>
      </c>
      <c r="C33" s="87">
        <f>SUM(C34:C38)</f>
        <v>12907065093.579996</v>
      </c>
      <c r="D33" s="87">
        <f t="shared" ref="D33:G33" si="8">SUM(D34:D38)</f>
        <v>95974517075</v>
      </c>
      <c r="E33" s="87">
        <f t="shared" si="8"/>
        <v>16928434639.219995</v>
      </c>
      <c r="F33" s="87">
        <f t="shared" si="8"/>
        <v>15504210675.14999</v>
      </c>
      <c r="G33" s="87">
        <f t="shared" si="8"/>
        <v>14503668660.539997</v>
      </c>
      <c r="H33" s="106">
        <f t="shared" si="4"/>
        <v>0.16154507621053316</v>
      </c>
      <c r="I33" s="87">
        <f t="shared" si="1"/>
        <v>2597145581.569994</v>
      </c>
      <c r="J33" s="88">
        <f t="shared" si="2"/>
        <v>0.2012189109406306</v>
      </c>
      <c r="K33" s="88">
        <f t="shared" si="5"/>
        <v>2.5236157398269639E-3</v>
      </c>
      <c r="L33" s="7"/>
    </row>
    <row r="34" spans="2:13">
      <c r="B34" s="39" t="s">
        <v>63</v>
      </c>
      <c r="C34" s="85">
        <v>36464046.160000004</v>
      </c>
      <c r="D34" s="85">
        <v>3648766721</v>
      </c>
      <c r="E34" s="85">
        <v>26707441.010000002</v>
      </c>
      <c r="F34" s="85">
        <v>25610184.609999996</v>
      </c>
      <c r="G34" s="85">
        <v>25501045.280000001</v>
      </c>
      <c r="H34" s="29">
        <f t="shared" si="4"/>
        <v>7.0188604995227357E-3</v>
      </c>
      <c r="I34" s="85">
        <f t="shared" si="1"/>
        <v>-10853861.550000008</v>
      </c>
      <c r="J34" s="3">
        <f t="shared" si="2"/>
        <v>-0.29765927517682822</v>
      </c>
      <c r="K34" s="3">
        <f t="shared" si="5"/>
        <v>4.1685620981182269E-6</v>
      </c>
      <c r="L34" s="7"/>
    </row>
    <row r="35" spans="2:13">
      <c r="B35" s="53" t="s">
        <v>64</v>
      </c>
      <c r="C35" s="110">
        <v>12560437885.859997</v>
      </c>
      <c r="D35" s="110">
        <v>74470885973</v>
      </c>
      <c r="E35" s="110">
        <v>16368985308.449997</v>
      </c>
      <c r="F35" s="110">
        <v>15084875018.019989</v>
      </c>
      <c r="G35" s="110">
        <v>14145729915.969997</v>
      </c>
      <c r="H35" s="54">
        <f t="shared" si="4"/>
        <v>0.20256070303083445</v>
      </c>
      <c r="I35" s="110">
        <f t="shared" si="1"/>
        <v>2524437132.1599922</v>
      </c>
      <c r="J35" s="55">
        <f t="shared" si="2"/>
        <v>0.20098321054570034</v>
      </c>
      <c r="K35" s="55">
        <f t="shared" si="5"/>
        <v>2.4553606001893108E-3</v>
      </c>
      <c r="L35" s="7"/>
    </row>
    <row r="36" spans="2:13">
      <c r="B36" s="53" t="s">
        <v>65</v>
      </c>
      <c r="C36" s="110">
        <v>75925045.730000004</v>
      </c>
      <c r="D36" s="110">
        <v>528204494</v>
      </c>
      <c r="E36" s="110">
        <v>134343103.49999997</v>
      </c>
      <c r="F36" s="110">
        <v>83963354.439999998</v>
      </c>
      <c r="G36" s="110">
        <v>72266648.020000011</v>
      </c>
      <c r="H36" s="54">
        <f t="shared" si="4"/>
        <v>0.15895993955704588</v>
      </c>
      <c r="I36" s="110">
        <f t="shared" si="1"/>
        <v>8038308.7099999934</v>
      </c>
      <c r="J36" s="55">
        <f t="shared" si="2"/>
        <v>0.10587163475126959</v>
      </c>
      <c r="K36" s="55">
        <f t="shared" si="5"/>
        <v>1.366669011877345E-5</v>
      </c>
      <c r="L36" s="7"/>
    </row>
    <row r="37" spans="2:13">
      <c r="B37" s="39" t="s">
        <v>66</v>
      </c>
      <c r="C37" s="85">
        <v>119555</v>
      </c>
      <c r="D37" s="85">
        <v>15393198020</v>
      </c>
      <c r="E37" s="85">
        <v>229471.96</v>
      </c>
      <c r="F37" s="85">
        <v>229471.96</v>
      </c>
      <c r="G37" s="85">
        <v>223591.96</v>
      </c>
      <c r="H37" s="29">
        <f t="shared" si="4"/>
        <v>1.4907361011133149E-5</v>
      </c>
      <c r="I37" s="85">
        <f t="shared" si="1"/>
        <v>109916.95999999999</v>
      </c>
      <c r="J37" s="3">
        <f t="shared" si="2"/>
        <v>0.91938404918238459</v>
      </c>
      <c r="K37" s="3">
        <f t="shared" si="5"/>
        <v>3.7351082376164964E-8</v>
      </c>
      <c r="L37" s="40"/>
    </row>
    <row r="38" spans="2:13">
      <c r="B38" s="89" t="s">
        <v>67</v>
      </c>
      <c r="C38" s="111">
        <v>234118560.83000004</v>
      </c>
      <c r="D38" s="111">
        <v>1933461867</v>
      </c>
      <c r="E38" s="111">
        <v>398169314.29999977</v>
      </c>
      <c r="F38" s="111">
        <v>309532646.11999995</v>
      </c>
      <c r="G38" s="111">
        <v>259947459.31</v>
      </c>
      <c r="H38" s="108">
        <f t="shared" si="4"/>
        <v>0.16009244940541667</v>
      </c>
      <c r="I38" s="111">
        <f t="shared" si="1"/>
        <v>75414085.289999902</v>
      </c>
      <c r="J38" s="109">
        <f t="shared" si="2"/>
        <v>0.32211920756150625</v>
      </c>
      <c r="K38" s="109">
        <f t="shared" si="5"/>
        <v>5.0382536338385027E-5</v>
      </c>
      <c r="L38" s="7"/>
    </row>
    <row r="39" spans="2:13" hidden="1">
      <c r="B39" s="86" t="s">
        <v>68</v>
      </c>
      <c r="C39" s="87">
        <f>C40</f>
        <v>0</v>
      </c>
      <c r="D39" s="87">
        <f t="shared" ref="D39:G39" si="9">D40</f>
        <v>0</v>
      </c>
      <c r="E39" s="87">
        <f t="shared" si="9"/>
        <v>0</v>
      </c>
      <c r="F39" s="87">
        <f t="shared" si="9"/>
        <v>0</v>
      </c>
      <c r="G39" s="87">
        <f t="shared" si="9"/>
        <v>0</v>
      </c>
      <c r="H39" s="106" t="e">
        <f t="shared" si="4"/>
        <v>#DIV/0!</v>
      </c>
      <c r="I39" s="87">
        <f t="shared" si="1"/>
        <v>0</v>
      </c>
      <c r="J39" s="88" t="str">
        <f t="shared" si="2"/>
        <v>-</v>
      </c>
      <c r="K39" s="88">
        <f t="shared" si="5"/>
        <v>0</v>
      </c>
    </row>
    <row r="40" spans="2:13" ht="15.75" hidden="1" thickBot="1">
      <c r="B40" s="39" t="s">
        <v>69</v>
      </c>
      <c r="C40" s="85">
        <v>0</v>
      </c>
      <c r="D40" s="85"/>
      <c r="E40" s="85"/>
      <c r="F40" s="85"/>
      <c r="G40" s="85"/>
      <c r="H40" s="29" t="e">
        <f t="shared" si="4"/>
        <v>#DIV/0!</v>
      </c>
      <c r="I40" s="85">
        <f t="shared" si="1"/>
        <v>0</v>
      </c>
      <c r="J40" s="3" t="str">
        <f t="shared" si="2"/>
        <v>-</v>
      </c>
      <c r="K40" s="3">
        <f t="shared" si="5"/>
        <v>0</v>
      </c>
    </row>
    <row r="41" spans="2:13">
      <c r="B41" s="12" t="s">
        <v>87</v>
      </c>
      <c r="C41" s="83">
        <f>C42+C44+C46</f>
        <v>3165554025.8700004</v>
      </c>
      <c r="D41" s="83">
        <f t="shared" ref="D41:G41" si="10">D42+D44+D46</f>
        <v>58434039304</v>
      </c>
      <c r="E41" s="83">
        <f t="shared" si="10"/>
        <v>4723519589.5499973</v>
      </c>
      <c r="F41" s="83">
        <f t="shared" si="10"/>
        <v>4565245446.3999968</v>
      </c>
      <c r="G41" s="83">
        <f t="shared" si="10"/>
        <v>4546997802.250001</v>
      </c>
      <c r="H41" s="13">
        <f t="shared" si="4"/>
        <v>7.8126473897338303E-2</v>
      </c>
      <c r="I41" s="83">
        <f t="shared" si="1"/>
        <v>1399691420.5299964</v>
      </c>
      <c r="J41" s="38">
        <f t="shared" si="2"/>
        <v>0.44216317557408114</v>
      </c>
      <c r="K41" s="38">
        <f t="shared" si="5"/>
        <v>7.4308363747752992E-4</v>
      </c>
    </row>
    <row r="42" spans="2:13" hidden="1">
      <c r="B42" s="86" t="s">
        <v>45</v>
      </c>
      <c r="C42" s="87">
        <f>C43</f>
        <v>1025153.9099999999</v>
      </c>
      <c r="D42" s="87">
        <f t="shared" ref="D42:G42" si="11">D43</f>
        <v>0</v>
      </c>
      <c r="E42" s="87">
        <f t="shared" si="11"/>
        <v>0</v>
      </c>
      <c r="F42" s="87">
        <f t="shared" si="11"/>
        <v>0</v>
      </c>
      <c r="G42" s="87">
        <f t="shared" si="11"/>
        <v>0</v>
      </c>
      <c r="H42" s="106" t="e">
        <f t="shared" si="4"/>
        <v>#DIV/0!</v>
      </c>
      <c r="I42" s="87">
        <f t="shared" si="1"/>
        <v>-1025153.9099999999</v>
      </c>
      <c r="J42" s="88">
        <f t="shared" si="2"/>
        <v>-1</v>
      </c>
      <c r="K42" s="88">
        <f t="shared" si="5"/>
        <v>0</v>
      </c>
      <c r="M42" s="7"/>
    </row>
    <row r="43" spans="2:13" hidden="1">
      <c r="B43" s="89" t="s">
        <v>47</v>
      </c>
      <c r="C43" s="111">
        <v>1025153.9099999999</v>
      </c>
      <c r="D43" s="111"/>
      <c r="E43" s="111"/>
      <c r="F43" s="111"/>
      <c r="G43" s="111"/>
      <c r="H43" s="108" t="e">
        <f t="shared" si="4"/>
        <v>#DIV/0!</v>
      </c>
      <c r="I43" s="111">
        <f t="shared" si="1"/>
        <v>-1025153.9099999999</v>
      </c>
      <c r="J43" s="109">
        <f t="shared" si="2"/>
        <v>-1</v>
      </c>
      <c r="K43" s="109">
        <f t="shared" si="5"/>
        <v>0</v>
      </c>
      <c r="L43" s="41"/>
    </row>
    <row r="44" spans="2:13" hidden="1">
      <c r="B44" s="86" t="s">
        <v>50</v>
      </c>
      <c r="C44" s="87">
        <f>C45</f>
        <v>0</v>
      </c>
      <c r="D44" s="87">
        <f t="shared" ref="D44:G44" si="12">D45</f>
        <v>0</v>
      </c>
      <c r="E44" s="87">
        <f t="shared" si="12"/>
        <v>0</v>
      </c>
      <c r="F44" s="87">
        <f t="shared" si="12"/>
        <v>0</v>
      </c>
      <c r="G44" s="87">
        <f t="shared" si="12"/>
        <v>0</v>
      </c>
      <c r="H44" s="106" t="e">
        <f t="shared" si="4"/>
        <v>#DIV/0!</v>
      </c>
      <c r="I44" s="87">
        <f t="shared" si="1"/>
        <v>0</v>
      </c>
      <c r="J44" s="107" t="str">
        <f t="shared" si="2"/>
        <v>-</v>
      </c>
      <c r="K44" s="88">
        <f t="shared" si="5"/>
        <v>0</v>
      </c>
      <c r="L44" s="41"/>
    </row>
    <row r="45" spans="2:13" hidden="1">
      <c r="B45" s="89" t="s">
        <v>51</v>
      </c>
      <c r="C45" s="111">
        <v>0</v>
      </c>
      <c r="D45" s="111"/>
      <c r="E45" s="111"/>
      <c r="F45" s="111"/>
      <c r="G45" s="111"/>
      <c r="H45" s="108" t="e">
        <f t="shared" si="4"/>
        <v>#DIV/0!</v>
      </c>
      <c r="I45" s="111">
        <f t="shared" si="1"/>
        <v>0</v>
      </c>
      <c r="J45" s="109" t="str">
        <f t="shared" si="2"/>
        <v>-</v>
      </c>
      <c r="K45" s="109">
        <f t="shared" si="5"/>
        <v>0</v>
      </c>
      <c r="L45" s="41"/>
    </row>
    <row r="46" spans="2:13">
      <c r="B46" s="86" t="s">
        <v>62</v>
      </c>
      <c r="C46" s="87">
        <f>SUM(C47:C50)</f>
        <v>3164528871.9600005</v>
      </c>
      <c r="D46" s="87">
        <f t="shared" ref="D46:G46" si="13">SUM(D47:D50)</f>
        <v>58434039304</v>
      </c>
      <c r="E46" s="87">
        <f t="shared" si="13"/>
        <v>4723519589.5499973</v>
      </c>
      <c r="F46" s="87">
        <f t="shared" si="13"/>
        <v>4565245446.3999968</v>
      </c>
      <c r="G46" s="87">
        <f t="shared" si="13"/>
        <v>4546997802.250001</v>
      </c>
      <c r="H46" s="106">
        <f t="shared" si="4"/>
        <v>7.8126473897338303E-2</v>
      </c>
      <c r="I46" s="87">
        <f t="shared" si="1"/>
        <v>1400716574.4399962</v>
      </c>
      <c r="J46" s="88">
        <f t="shared" si="2"/>
        <v>0.44263036651406518</v>
      </c>
      <c r="K46" s="88">
        <f t="shared" si="5"/>
        <v>7.4308363747752992E-4</v>
      </c>
      <c r="L46" s="41"/>
    </row>
    <row r="47" spans="2:13">
      <c r="B47" s="39" t="s">
        <v>64</v>
      </c>
      <c r="C47" s="85">
        <v>260816</v>
      </c>
      <c r="D47" s="85">
        <v>3390608</v>
      </c>
      <c r="E47" s="85">
        <v>782448</v>
      </c>
      <c r="F47" s="85">
        <v>782448</v>
      </c>
      <c r="G47" s="85">
        <v>782448</v>
      </c>
      <c r="H47" s="29">
        <f t="shared" si="4"/>
        <v>0.23076923076923078</v>
      </c>
      <c r="I47" s="85">
        <f t="shared" si="1"/>
        <v>521632</v>
      </c>
      <c r="J47" s="3">
        <f t="shared" si="2"/>
        <v>2</v>
      </c>
      <c r="K47" s="3">
        <f t="shared" si="5"/>
        <v>1.27358827209501E-7</v>
      </c>
      <c r="L47" s="39"/>
    </row>
    <row r="48" spans="2:13" hidden="1">
      <c r="B48" s="39" t="s">
        <v>65</v>
      </c>
      <c r="C48" s="85">
        <v>0</v>
      </c>
      <c r="D48" s="85">
        <v>0</v>
      </c>
      <c r="E48" s="85">
        <v>0</v>
      </c>
      <c r="F48" s="85">
        <v>0</v>
      </c>
      <c r="G48" s="85">
        <v>0</v>
      </c>
      <c r="H48" s="29" t="e">
        <f t="shared" si="4"/>
        <v>#DIV/0!</v>
      </c>
      <c r="I48" s="85">
        <f t="shared" si="1"/>
        <v>0</v>
      </c>
      <c r="J48" s="3" t="str">
        <f t="shared" si="2"/>
        <v>-</v>
      </c>
      <c r="K48" s="3">
        <f t="shared" si="5"/>
        <v>0</v>
      </c>
    </row>
    <row r="49" spans="2:15" hidden="1">
      <c r="B49" s="39" t="s">
        <v>66</v>
      </c>
      <c r="C49" s="85">
        <v>0</v>
      </c>
      <c r="D49" s="85">
        <v>0</v>
      </c>
      <c r="E49" s="85">
        <v>0</v>
      </c>
      <c r="F49" s="85">
        <v>0</v>
      </c>
      <c r="G49" s="85">
        <v>0</v>
      </c>
      <c r="H49" s="29" t="e">
        <f t="shared" si="4"/>
        <v>#DIV/0!</v>
      </c>
      <c r="I49" s="85">
        <f t="shared" si="1"/>
        <v>0</v>
      </c>
      <c r="J49" s="3" t="str">
        <f t="shared" si="2"/>
        <v>-</v>
      </c>
      <c r="K49" s="3">
        <f t="shared" si="5"/>
        <v>0</v>
      </c>
      <c r="L49" s="39"/>
      <c r="M49" s="39"/>
      <c r="O49" s="42"/>
    </row>
    <row r="50" spans="2:15" s="42" customFormat="1" ht="15.75" thickBot="1">
      <c r="B50" s="39" t="s">
        <v>67</v>
      </c>
      <c r="C50" s="85">
        <v>3164268055.9600005</v>
      </c>
      <c r="D50" s="85">
        <v>58430648696</v>
      </c>
      <c r="E50" s="85">
        <v>4722737141.5499973</v>
      </c>
      <c r="F50" s="85">
        <v>4564462998.3999968</v>
      </c>
      <c r="G50" s="85">
        <v>4546215354.250001</v>
      </c>
      <c r="H50" s="29">
        <f t="shared" si="4"/>
        <v>7.8117616358287442E-2</v>
      </c>
      <c r="I50" s="85">
        <f t="shared" si="1"/>
        <v>1400194942.4399962</v>
      </c>
      <c r="J50" s="3">
        <f t="shared" si="2"/>
        <v>0.44250199972871584</v>
      </c>
      <c r="K50" s="3">
        <f t="shared" si="5"/>
        <v>7.429562786503205E-4</v>
      </c>
      <c r="L50" s="39"/>
      <c r="M50" s="39"/>
      <c r="O50" s="1"/>
    </row>
    <row r="51" spans="2:15" ht="15.75" thickBot="1">
      <c r="B51" s="82" t="s">
        <v>43</v>
      </c>
      <c r="C51" s="80">
        <f>C15+C41</f>
        <v>20018878033.289997</v>
      </c>
      <c r="D51" s="80">
        <f t="shared" ref="D51:G51" si="14">D15+D41</f>
        <v>201137407299</v>
      </c>
      <c r="E51" s="80">
        <f t="shared" si="14"/>
        <v>27765363342.089996</v>
      </c>
      <c r="F51" s="80">
        <f t="shared" si="14"/>
        <v>25402981208.859989</v>
      </c>
      <c r="G51" s="80">
        <f t="shared" si="14"/>
        <v>23964394875.439999</v>
      </c>
      <c r="H51" s="77">
        <f t="shared" si="4"/>
        <v>0.12629665237305804</v>
      </c>
      <c r="I51" s="80">
        <f t="shared" si="1"/>
        <v>5384103175.5699921</v>
      </c>
      <c r="J51" s="72">
        <f t="shared" si="2"/>
        <v>0.26895129520328775</v>
      </c>
      <c r="K51" s="73">
        <f t="shared" si="5"/>
        <v>4.1348356624151383E-3</v>
      </c>
    </row>
    <row r="52" spans="2:15">
      <c r="B52" s="8" t="s">
        <v>1070</v>
      </c>
      <c r="E52" s="264"/>
    </row>
    <row r="53" spans="2:15">
      <c r="B53" s="8" t="s">
        <v>1067</v>
      </c>
    </row>
    <row r="54" spans="2:15">
      <c r="B54" s="69" t="s">
        <v>1153</v>
      </c>
      <c r="C54" s="43"/>
      <c r="D54" s="43"/>
      <c r="E54" s="43"/>
      <c r="F54" s="43"/>
      <c r="G54" s="43"/>
      <c r="H54" s="43"/>
      <c r="I54" s="43"/>
      <c r="J54" s="43"/>
    </row>
    <row r="55" spans="2:15">
      <c r="B55" s="8" t="s">
        <v>44</v>
      </c>
      <c r="C55" s="43"/>
      <c r="D55" s="43"/>
      <c r="E55" s="43"/>
      <c r="F55" s="43"/>
      <c r="G55" s="43"/>
      <c r="H55" s="43"/>
      <c r="I55" s="43"/>
      <c r="J55" s="43"/>
    </row>
    <row r="56" spans="2:15">
      <c r="B56" s="43"/>
    </row>
    <row r="59" spans="2:15">
      <c r="K59" s="44"/>
    </row>
  </sheetData>
  <mergeCells count="17">
    <mergeCell ref="B11:B14"/>
    <mergeCell ref="D11:H11"/>
    <mergeCell ref="I11:J11"/>
    <mergeCell ref="K11:K13"/>
    <mergeCell ref="C12:C13"/>
    <mergeCell ref="D12:D13"/>
    <mergeCell ref="E12:E13"/>
    <mergeCell ref="F12:F13"/>
    <mergeCell ref="G12:G13"/>
    <mergeCell ref="H12:H13"/>
    <mergeCell ref="I12:J12"/>
    <mergeCell ref="B9:K9"/>
    <mergeCell ref="B7:K7"/>
    <mergeCell ref="B8:K8"/>
    <mergeCell ref="B1:K1"/>
    <mergeCell ref="B2:K2"/>
    <mergeCell ref="B3:K3"/>
  </mergeCell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293D9-14E9-4819-8C6B-4EEAB6DDA099}">
  <dimension ref="B1:M38"/>
  <sheetViews>
    <sheetView showGridLines="0" workbookViewId="0">
      <selection activeCell="D16" sqref="D16"/>
    </sheetView>
  </sheetViews>
  <sheetFormatPr baseColWidth="10" defaultRowHeight="15"/>
  <cols>
    <col min="1" max="2" width="11.42578125" style="1"/>
    <col min="3" max="3" width="45.140625" style="1" customWidth="1"/>
    <col min="4" max="4" width="42.140625" style="1" customWidth="1"/>
    <col min="5" max="5" width="40.140625" style="1" customWidth="1"/>
    <col min="6" max="6" width="20.5703125" style="1" bestFit="1" customWidth="1"/>
    <col min="7" max="7" width="12.7109375" style="1" customWidth="1"/>
    <col min="8" max="8" width="15" style="1" customWidth="1"/>
    <col min="9" max="9" width="17.7109375" style="1" customWidth="1"/>
    <col min="10" max="16384" width="11.42578125" style="1"/>
  </cols>
  <sheetData>
    <row r="1" spans="2:11" ht="15" customHeight="1">
      <c r="B1" s="633" t="s">
        <v>159</v>
      </c>
      <c r="C1" s="633"/>
      <c r="D1" s="633"/>
      <c r="E1" s="633"/>
      <c r="F1" s="633"/>
      <c r="G1" s="633"/>
      <c r="H1" s="633"/>
      <c r="I1" s="633"/>
      <c r="J1" s="633"/>
      <c r="K1" s="633"/>
    </row>
    <row r="2" spans="2:11" ht="15" customHeight="1">
      <c r="B2" s="633" t="s">
        <v>160</v>
      </c>
      <c r="C2" s="633"/>
      <c r="D2" s="633"/>
      <c r="E2" s="633"/>
      <c r="F2" s="633"/>
      <c r="G2" s="633"/>
      <c r="H2" s="633"/>
      <c r="I2" s="633"/>
      <c r="J2" s="633"/>
      <c r="K2" s="633"/>
    </row>
    <row r="3" spans="2:11" ht="15" customHeight="1">
      <c r="B3" s="634" t="s">
        <v>161</v>
      </c>
      <c r="C3" s="634"/>
      <c r="D3" s="634"/>
      <c r="E3" s="634"/>
      <c r="F3" s="634"/>
      <c r="G3" s="634"/>
      <c r="H3" s="634"/>
      <c r="I3" s="634"/>
      <c r="J3" s="634"/>
      <c r="K3" s="634"/>
    </row>
    <row r="5" spans="2:11" ht="15" customHeight="1">
      <c r="C5" s="619" t="s">
        <v>1028</v>
      </c>
      <c r="D5" s="619"/>
      <c r="E5" s="619"/>
      <c r="F5" s="619"/>
      <c r="G5" s="619"/>
      <c r="H5" s="619"/>
      <c r="I5" s="619"/>
    </row>
    <row r="6" spans="2:11" ht="15.75" customHeight="1">
      <c r="C6" s="619"/>
      <c r="D6" s="619"/>
      <c r="E6" s="619"/>
      <c r="F6" s="619"/>
      <c r="G6" s="619"/>
      <c r="H6" s="619"/>
      <c r="I6" s="619"/>
    </row>
    <row r="7" spans="2:11">
      <c r="C7" s="705" t="s">
        <v>162</v>
      </c>
      <c r="D7" s="707" t="s">
        <v>163</v>
      </c>
      <c r="E7" s="707" t="s">
        <v>360</v>
      </c>
      <c r="F7" s="708" t="s">
        <v>165</v>
      </c>
      <c r="G7" s="708" t="s">
        <v>166</v>
      </c>
      <c r="H7" s="708" t="s">
        <v>361</v>
      </c>
      <c r="I7" s="709" t="s">
        <v>362</v>
      </c>
    </row>
    <row r="8" spans="2:11" ht="15.75" thickBot="1">
      <c r="C8" s="706"/>
      <c r="D8" s="582"/>
      <c r="E8" s="582"/>
      <c r="F8" s="591"/>
      <c r="G8" s="591"/>
      <c r="H8" s="591"/>
      <c r="I8" s="710"/>
    </row>
    <row r="9" spans="2:11" ht="25.5">
      <c r="C9" s="697" t="s">
        <v>363</v>
      </c>
      <c r="D9" s="337" t="s">
        <v>364</v>
      </c>
      <c r="E9" s="338" t="s">
        <v>365</v>
      </c>
      <c r="F9" s="339">
        <v>250000</v>
      </c>
      <c r="G9" s="339">
        <v>250000</v>
      </c>
      <c r="H9" s="340">
        <f t="shared" ref="H9:H21" si="0">G9/F9</f>
        <v>1</v>
      </c>
      <c r="I9" s="341">
        <v>5168822</v>
      </c>
    </row>
    <row r="10" spans="2:11" ht="39" thickBot="1">
      <c r="C10" s="698"/>
      <c r="D10" s="342" t="s">
        <v>366</v>
      </c>
      <c r="E10" s="343" t="s">
        <v>367</v>
      </c>
      <c r="F10" s="344">
        <v>1800</v>
      </c>
      <c r="G10" s="344">
        <v>1800</v>
      </c>
      <c r="H10" s="345">
        <f t="shared" si="0"/>
        <v>1</v>
      </c>
      <c r="I10" s="346">
        <v>813186</v>
      </c>
    </row>
    <row r="11" spans="2:11" ht="25.5">
      <c r="C11" s="701" t="s">
        <v>368</v>
      </c>
      <c r="D11" s="337" t="s">
        <v>369</v>
      </c>
      <c r="E11" s="338" t="s">
        <v>370</v>
      </c>
      <c r="F11" s="339">
        <v>470346</v>
      </c>
      <c r="G11" s="339">
        <v>453873</v>
      </c>
      <c r="H11" s="340">
        <f t="shared" si="0"/>
        <v>0.96497684683190676</v>
      </c>
      <c r="I11" s="341">
        <v>1212600812.1900001</v>
      </c>
    </row>
    <row r="12" spans="2:11" ht="25.5">
      <c r="C12" s="702"/>
      <c r="D12" s="347" t="s">
        <v>371</v>
      </c>
      <c r="E12" s="348" t="s">
        <v>370</v>
      </c>
      <c r="F12" s="349">
        <v>482361</v>
      </c>
      <c r="G12" s="349">
        <v>462986</v>
      </c>
      <c r="H12" s="350">
        <f t="shared" si="0"/>
        <v>0.95983298815617346</v>
      </c>
      <c r="I12" s="351">
        <v>822687249.10000002</v>
      </c>
    </row>
    <row r="13" spans="2:11" ht="26.25" thickBot="1">
      <c r="C13" s="703"/>
      <c r="D13" s="342" t="s">
        <v>372</v>
      </c>
      <c r="E13" s="343" t="s">
        <v>373</v>
      </c>
      <c r="F13" s="344">
        <v>4691</v>
      </c>
      <c r="G13" s="344">
        <v>3579</v>
      </c>
      <c r="H13" s="345">
        <f t="shared" si="0"/>
        <v>0.76295033041995308</v>
      </c>
      <c r="I13" s="346">
        <v>0</v>
      </c>
    </row>
    <row r="14" spans="2:11" ht="38.25">
      <c r="C14" s="701" t="s">
        <v>374</v>
      </c>
      <c r="D14" s="337" t="s">
        <v>375</v>
      </c>
      <c r="E14" s="338" t="s">
        <v>370</v>
      </c>
      <c r="F14" s="339">
        <v>429413</v>
      </c>
      <c r="G14" s="339">
        <v>404408</v>
      </c>
      <c r="H14" s="340">
        <f t="shared" si="0"/>
        <v>0.94176934559503322</v>
      </c>
      <c r="I14" s="341">
        <v>28341992.140000001</v>
      </c>
    </row>
    <row r="15" spans="2:11" ht="38.25">
      <c r="C15" s="702"/>
      <c r="D15" s="347" t="s">
        <v>376</v>
      </c>
      <c r="E15" s="348" t="s">
        <v>377</v>
      </c>
      <c r="F15" s="349">
        <v>355527</v>
      </c>
      <c r="G15" s="349">
        <v>276583</v>
      </c>
      <c r="H15" s="350">
        <f t="shared" si="0"/>
        <v>0.77795216678339474</v>
      </c>
      <c r="I15" s="351">
        <v>0</v>
      </c>
    </row>
    <row r="16" spans="2:11" ht="38.25">
      <c r="C16" s="702"/>
      <c r="D16" s="347" t="s">
        <v>378</v>
      </c>
      <c r="E16" s="348" t="s">
        <v>377</v>
      </c>
      <c r="F16" s="349">
        <v>90059</v>
      </c>
      <c r="G16" s="349">
        <v>85206</v>
      </c>
      <c r="H16" s="350">
        <f t="shared" si="0"/>
        <v>0.94611310363206347</v>
      </c>
      <c r="I16" s="351">
        <v>1542215395.96</v>
      </c>
    </row>
    <row r="17" spans="3:13" ht="38.25">
      <c r="C17" s="702"/>
      <c r="D17" s="347" t="s">
        <v>379</v>
      </c>
      <c r="E17" s="348" t="s">
        <v>377</v>
      </c>
      <c r="F17" s="349">
        <v>10840</v>
      </c>
      <c r="G17" s="349">
        <v>12763</v>
      </c>
      <c r="H17" s="350">
        <f t="shared" si="0"/>
        <v>1.1773985239852398</v>
      </c>
      <c r="I17" s="351">
        <v>5127589.82</v>
      </c>
    </row>
    <row r="18" spans="3:13" ht="39" thickBot="1">
      <c r="C18" s="703"/>
      <c r="D18" s="342" t="s">
        <v>380</v>
      </c>
      <c r="E18" s="343" t="s">
        <v>381</v>
      </c>
      <c r="F18" s="344">
        <v>567</v>
      </c>
      <c r="G18" s="344">
        <v>667</v>
      </c>
      <c r="H18" s="345">
        <f t="shared" si="0"/>
        <v>1.1763668430335097</v>
      </c>
      <c r="I18" s="346">
        <v>0</v>
      </c>
    </row>
    <row r="19" spans="3:13" ht="38.25">
      <c r="C19" s="701" t="s">
        <v>382</v>
      </c>
      <c r="D19" s="337" t="s">
        <v>383</v>
      </c>
      <c r="E19" s="338" t="s">
        <v>384</v>
      </c>
      <c r="F19" s="339">
        <v>92780</v>
      </c>
      <c r="G19" s="339">
        <v>69036</v>
      </c>
      <c r="H19" s="340">
        <f t="shared" si="0"/>
        <v>0.74408277646044407</v>
      </c>
      <c r="I19" s="341">
        <v>457498619.58999997</v>
      </c>
    </row>
    <row r="20" spans="3:13" ht="38.25">
      <c r="C20" s="702"/>
      <c r="D20" s="347" t="s">
        <v>385</v>
      </c>
      <c r="E20" s="348" t="s">
        <v>386</v>
      </c>
      <c r="F20" s="349">
        <v>165000</v>
      </c>
      <c r="G20" s="349">
        <v>117091</v>
      </c>
      <c r="H20" s="350">
        <f t="shared" si="0"/>
        <v>0.7096424242424243</v>
      </c>
      <c r="I20" s="351">
        <v>724261006.77999997</v>
      </c>
    </row>
    <row r="21" spans="3:13" ht="39" thickBot="1">
      <c r="C21" s="703"/>
      <c r="D21" s="342" t="s">
        <v>387</v>
      </c>
      <c r="E21" s="343" t="s">
        <v>388</v>
      </c>
      <c r="F21" s="344">
        <v>10750</v>
      </c>
      <c r="G21" s="344">
        <v>0</v>
      </c>
      <c r="H21" s="345">
        <f t="shared" si="0"/>
        <v>0</v>
      </c>
      <c r="I21" s="346">
        <v>13840957.75</v>
      </c>
    </row>
    <row r="22" spans="3:13" ht="38.25">
      <c r="C22" s="697" t="s">
        <v>389</v>
      </c>
      <c r="D22" s="337" t="s">
        <v>390</v>
      </c>
      <c r="E22" s="338" t="s">
        <v>391</v>
      </c>
      <c r="F22" s="339">
        <v>400</v>
      </c>
      <c r="G22" s="339">
        <v>149</v>
      </c>
      <c r="H22" s="340">
        <f>G22/F22</f>
        <v>0.3725</v>
      </c>
      <c r="I22" s="341">
        <v>91726643.700000003</v>
      </c>
      <c r="M22" s="7"/>
    </row>
    <row r="23" spans="3:13" ht="38.25">
      <c r="C23" s="704"/>
      <c r="D23" s="347" t="s">
        <v>392</v>
      </c>
      <c r="E23" s="348" t="s">
        <v>393</v>
      </c>
      <c r="F23" s="349">
        <v>580</v>
      </c>
      <c r="G23" s="349">
        <v>355</v>
      </c>
      <c r="H23" s="350">
        <f t="shared" ref="H23:H34" si="1">G23/F23</f>
        <v>0.61206896551724133</v>
      </c>
      <c r="I23" s="351">
        <v>194971711.74000001</v>
      </c>
      <c r="M23" s="7"/>
    </row>
    <row r="24" spans="3:13" ht="26.25" thickBot="1">
      <c r="C24" s="698"/>
      <c r="D24" s="342" t="s">
        <v>394</v>
      </c>
      <c r="E24" s="343" t="s">
        <v>395</v>
      </c>
      <c r="F24" s="344">
        <v>400</v>
      </c>
      <c r="G24" s="344">
        <v>204</v>
      </c>
      <c r="H24" s="345">
        <f t="shared" si="1"/>
        <v>0.51</v>
      </c>
      <c r="I24" s="346">
        <v>1385262.03</v>
      </c>
    </row>
    <row r="25" spans="3:13" ht="45.75" thickBot="1">
      <c r="C25" s="118" t="s">
        <v>396</v>
      </c>
      <c r="D25" s="352" t="s">
        <v>397</v>
      </c>
      <c r="E25" s="353" t="s">
        <v>398</v>
      </c>
      <c r="F25" s="354">
        <v>6198</v>
      </c>
      <c r="G25" s="354">
        <v>5005</v>
      </c>
      <c r="H25" s="355">
        <f t="shared" si="1"/>
        <v>0.80751855437237818</v>
      </c>
      <c r="I25" s="356">
        <v>130957537.2</v>
      </c>
    </row>
    <row r="26" spans="3:13" ht="51.75" thickBot="1">
      <c r="C26" s="118" t="s">
        <v>399</v>
      </c>
      <c r="D26" s="352" t="s">
        <v>400</v>
      </c>
      <c r="E26" s="353" t="s">
        <v>401</v>
      </c>
      <c r="F26" s="354">
        <v>1</v>
      </c>
      <c r="G26" s="354">
        <v>1</v>
      </c>
      <c r="H26" s="355">
        <f t="shared" si="1"/>
        <v>1</v>
      </c>
      <c r="I26" s="356">
        <v>4086820.65</v>
      </c>
    </row>
    <row r="27" spans="3:13" ht="25.5" customHeight="1">
      <c r="C27" s="697" t="s">
        <v>402</v>
      </c>
      <c r="D27" s="337" t="s">
        <v>403</v>
      </c>
      <c r="E27" s="338" t="s">
        <v>404</v>
      </c>
      <c r="F27" s="339">
        <v>300</v>
      </c>
      <c r="G27" s="339">
        <v>315</v>
      </c>
      <c r="H27" s="340">
        <f t="shared" si="1"/>
        <v>1.05</v>
      </c>
      <c r="I27" s="341">
        <v>30187036.760000002</v>
      </c>
    </row>
    <row r="28" spans="3:13" ht="38.25">
      <c r="C28" s="704"/>
      <c r="D28" s="347" t="s">
        <v>405</v>
      </c>
      <c r="E28" s="348" t="s">
        <v>406</v>
      </c>
      <c r="F28" s="349">
        <v>30121</v>
      </c>
      <c r="G28" s="349">
        <v>24753</v>
      </c>
      <c r="H28" s="350">
        <f t="shared" si="1"/>
        <v>0.82178546528999696</v>
      </c>
      <c r="I28" s="351">
        <v>495728411.19999999</v>
      </c>
    </row>
    <row r="29" spans="3:13" ht="25.5">
      <c r="C29" s="704"/>
      <c r="D29" s="347" t="s">
        <v>407</v>
      </c>
      <c r="E29" s="348" t="s">
        <v>408</v>
      </c>
      <c r="F29" s="349">
        <v>6200</v>
      </c>
      <c r="G29" s="349">
        <v>6706</v>
      </c>
      <c r="H29" s="350">
        <f t="shared" si="1"/>
        <v>1.0816129032258064</v>
      </c>
      <c r="I29" s="351">
        <v>58551248.799999997</v>
      </c>
    </row>
    <row r="30" spans="3:13" ht="25.5">
      <c r="C30" s="704"/>
      <c r="D30" s="347" t="s">
        <v>409</v>
      </c>
      <c r="E30" s="348" t="s">
        <v>410</v>
      </c>
      <c r="F30" s="349">
        <v>11000</v>
      </c>
      <c r="G30" s="349">
        <v>10516</v>
      </c>
      <c r="H30" s="350">
        <f t="shared" si="1"/>
        <v>0.95599999999999996</v>
      </c>
      <c r="I30" s="351">
        <v>83688674.489999995</v>
      </c>
    </row>
    <row r="31" spans="3:13" ht="51">
      <c r="C31" s="704"/>
      <c r="D31" s="347" t="s">
        <v>411</v>
      </c>
      <c r="E31" s="348" t="s">
        <v>412</v>
      </c>
      <c r="F31" s="349">
        <v>17200</v>
      </c>
      <c r="G31" s="349">
        <v>17222</v>
      </c>
      <c r="H31" s="350">
        <f t="shared" si="1"/>
        <v>1.0012790697674419</v>
      </c>
      <c r="I31" s="351">
        <v>57723053.289999999</v>
      </c>
    </row>
    <row r="32" spans="3:13" ht="51.75" thickBot="1">
      <c r="C32" s="698"/>
      <c r="D32" s="342" t="s">
        <v>413</v>
      </c>
      <c r="E32" s="343" t="s">
        <v>414</v>
      </c>
      <c r="F32" s="344">
        <v>18</v>
      </c>
      <c r="G32" s="344">
        <v>15</v>
      </c>
      <c r="H32" s="345">
        <f t="shared" si="1"/>
        <v>0.83333333333333337</v>
      </c>
      <c r="I32" s="346">
        <v>16159069.449999999</v>
      </c>
    </row>
    <row r="33" spans="3:9" ht="30" customHeight="1">
      <c r="C33" s="697" t="s">
        <v>415</v>
      </c>
      <c r="D33" s="337" t="s">
        <v>416</v>
      </c>
      <c r="E33" s="338" t="s">
        <v>370</v>
      </c>
      <c r="F33" s="339">
        <v>166726</v>
      </c>
      <c r="G33" s="339">
        <v>153346</v>
      </c>
      <c r="H33" s="340">
        <f t="shared" si="1"/>
        <v>0.91974856950925465</v>
      </c>
      <c r="I33" s="341">
        <v>307109211.22000003</v>
      </c>
    </row>
    <row r="34" spans="3:9" ht="26.25" thickBot="1">
      <c r="C34" s="698"/>
      <c r="D34" s="342" t="s">
        <v>417</v>
      </c>
      <c r="E34" s="343" t="s">
        <v>418</v>
      </c>
      <c r="F34" s="344">
        <v>940</v>
      </c>
      <c r="G34" s="344">
        <v>759</v>
      </c>
      <c r="H34" s="345">
        <f t="shared" si="1"/>
        <v>0.80744680851063833</v>
      </c>
      <c r="I34" s="346">
        <v>0</v>
      </c>
    </row>
    <row r="35" spans="3:9" ht="15.75" thickBot="1">
      <c r="C35" s="699" t="s">
        <v>167</v>
      </c>
      <c r="D35" s="700"/>
      <c r="E35" s="700"/>
      <c r="F35" s="700"/>
      <c r="G35" s="700"/>
      <c r="H35" s="700"/>
      <c r="I35" s="124">
        <f>SUM(I9:I34)</f>
        <v>6284830311.8599997</v>
      </c>
    </row>
    <row r="36" spans="3:9">
      <c r="C36" s="322" t="s">
        <v>251</v>
      </c>
    </row>
    <row r="37" spans="3:9">
      <c r="C37" s="322" t="s">
        <v>351</v>
      </c>
    </row>
    <row r="38" spans="3:9">
      <c r="C38" s="322" t="s">
        <v>254</v>
      </c>
    </row>
  </sheetData>
  <mergeCells count="19">
    <mergeCell ref="G7:G8"/>
    <mergeCell ref="H7:H8"/>
    <mergeCell ref="I7:I8"/>
    <mergeCell ref="C33:C34"/>
    <mergeCell ref="C35:H35"/>
    <mergeCell ref="B1:K1"/>
    <mergeCell ref="B2:K2"/>
    <mergeCell ref="B3:K3"/>
    <mergeCell ref="C9:C10"/>
    <mergeCell ref="C11:C13"/>
    <mergeCell ref="C14:C18"/>
    <mergeCell ref="C19:C21"/>
    <mergeCell ref="C22:C24"/>
    <mergeCell ref="C27:C32"/>
    <mergeCell ref="C5:I6"/>
    <mergeCell ref="C7:C8"/>
    <mergeCell ref="D7:D8"/>
    <mergeCell ref="E7:E8"/>
    <mergeCell ref="F7:F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024C0-6D4B-4B06-8D80-9732B3ACD6F0}">
  <dimension ref="B1:K32"/>
  <sheetViews>
    <sheetView showGridLines="0" topLeftCell="A19" workbookViewId="0">
      <selection activeCell="D21" sqref="D21:I23"/>
    </sheetView>
  </sheetViews>
  <sheetFormatPr baseColWidth="10" defaultRowHeight="15"/>
  <cols>
    <col min="1" max="2" width="11.42578125" style="1"/>
    <col min="3" max="3" width="37.5703125" style="1" customWidth="1"/>
    <col min="4" max="4" width="29" style="1" customWidth="1"/>
    <col min="5" max="5" width="21.42578125" style="1" customWidth="1"/>
    <col min="6" max="6" width="18.28515625" style="1" customWidth="1"/>
    <col min="7" max="7" width="14.85546875" style="1" customWidth="1"/>
    <col min="8" max="8" width="16.140625" style="1" customWidth="1"/>
    <col min="9" max="9" width="24.28515625" style="1" customWidth="1"/>
    <col min="10" max="16384" width="11.42578125" style="1"/>
  </cols>
  <sheetData>
    <row r="1" spans="2:11" ht="15" customHeight="1">
      <c r="B1" s="633" t="s">
        <v>159</v>
      </c>
      <c r="C1" s="633"/>
      <c r="D1" s="633"/>
      <c r="E1" s="633"/>
      <c r="F1" s="633"/>
      <c r="G1" s="633"/>
      <c r="H1" s="633"/>
      <c r="I1" s="633"/>
      <c r="J1" s="633"/>
      <c r="K1" s="633"/>
    </row>
    <row r="2" spans="2:11" ht="15" customHeight="1">
      <c r="B2" s="633" t="s">
        <v>160</v>
      </c>
      <c r="C2" s="633"/>
      <c r="D2" s="633"/>
      <c r="E2" s="633"/>
      <c r="F2" s="633"/>
      <c r="G2" s="633"/>
      <c r="H2" s="633"/>
      <c r="I2" s="633"/>
      <c r="J2" s="633"/>
      <c r="K2" s="633"/>
    </row>
    <row r="3" spans="2:11" ht="15" customHeight="1">
      <c r="B3" s="634" t="s">
        <v>161</v>
      </c>
      <c r="C3" s="634"/>
      <c r="D3" s="634"/>
      <c r="E3" s="634"/>
      <c r="F3" s="634"/>
      <c r="G3" s="634"/>
      <c r="H3" s="634"/>
      <c r="I3" s="634"/>
      <c r="J3" s="634"/>
      <c r="K3" s="634"/>
    </row>
    <row r="5" spans="2:11">
      <c r="C5" s="713" t="s">
        <v>1029</v>
      </c>
      <c r="D5" s="713"/>
      <c r="E5" s="713"/>
      <c r="F5" s="713"/>
      <c r="G5" s="713"/>
      <c r="H5" s="713"/>
      <c r="I5" s="713"/>
    </row>
    <row r="6" spans="2:11">
      <c r="C6" s="713"/>
      <c r="D6" s="713"/>
      <c r="E6" s="713"/>
      <c r="F6" s="713"/>
      <c r="G6" s="713"/>
      <c r="H6" s="713"/>
      <c r="I6" s="713"/>
    </row>
    <row r="7" spans="2:11">
      <c r="C7" s="705" t="s">
        <v>162</v>
      </c>
      <c r="D7" s="707" t="s">
        <v>163</v>
      </c>
      <c r="E7" s="707" t="s">
        <v>164</v>
      </c>
      <c r="F7" s="708" t="s">
        <v>165</v>
      </c>
      <c r="G7" s="708" t="s">
        <v>166</v>
      </c>
      <c r="H7" s="708" t="s">
        <v>361</v>
      </c>
      <c r="I7" s="709" t="s">
        <v>362</v>
      </c>
    </row>
    <row r="8" spans="2:11" ht="15.75" thickBot="1">
      <c r="C8" s="706"/>
      <c r="D8" s="582"/>
      <c r="E8" s="582"/>
      <c r="F8" s="591"/>
      <c r="G8" s="591"/>
      <c r="H8" s="591"/>
      <c r="I8" s="710"/>
    </row>
    <row r="9" spans="2:11" ht="63.75">
      <c r="C9" s="697" t="s">
        <v>419</v>
      </c>
      <c r="D9" s="337" t="s">
        <v>420</v>
      </c>
      <c r="E9" s="338" t="s">
        <v>421</v>
      </c>
      <c r="F9" s="339">
        <v>125730528</v>
      </c>
      <c r="G9" s="339">
        <v>178762774</v>
      </c>
      <c r="H9" s="340">
        <f t="shared" ref="H9:H28" si="0">G9/F9</f>
        <v>1.4217929157189255</v>
      </c>
      <c r="I9" s="341">
        <v>69128914.25</v>
      </c>
    </row>
    <row r="10" spans="2:11" ht="64.5" thickBot="1">
      <c r="C10" s="698"/>
      <c r="D10" s="342" t="s">
        <v>422</v>
      </c>
      <c r="E10" s="343" t="s">
        <v>423</v>
      </c>
      <c r="F10" s="344">
        <v>660</v>
      </c>
      <c r="G10" s="344">
        <v>652</v>
      </c>
      <c r="H10" s="345">
        <f t="shared" si="0"/>
        <v>0.98787878787878791</v>
      </c>
      <c r="I10" s="346">
        <v>743481464.22000003</v>
      </c>
    </row>
    <row r="11" spans="2:11" ht="45.75" thickBot="1">
      <c r="C11" s="118" t="s">
        <v>424</v>
      </c>
      <c r="D11" s="352" t="s">
        <v>425</v>
      </c>
      <c r="E11" s="353" t="s">
        <v>426</v>
      </c>
      <c r="F11" s="354">
        <v>288</v>
      </c>
      <c r="G11" s="354">
        <v>384</v>
      </c>
      <c r="H11" s="355">
        <f t="shared" si="0"/>
        <v>1.3333333333333333</v>
      </c>
      <c r="I11" s="356">
        <v>59666163.450000003</v>
      </c>
    </row>
    <row r="12" spans="2:11" ht="89.25">
      <c r="C12" s="697" t="s">
        <v>427</v>
      </c>
      <c r="D12" s="337" t="s">
        <v>428</v>
      </c>
      <c r="E12" s="338" t="s">
        <v>429</v>
      </c>
      <c r="F12" s="339">
        <v>2</v>
      </c>
      <c r="G12" s="339">
        <v>1</v>
      </c>
      <c r="H12" s="340">
        <f t="shared" si="0"/>
        <v>0.5</v>
      </c>
      <c r="I12" s="341">
        <v>0</v>
      </c>
    </row>
    <row r="13" spans="2:11" ht="51">
      <c r="C13" s="704"/>
      <c r="D13" s="347" t="s">
        <v>430</v>
      </c>
      <c r="E13" s="348" t="s">
        <v>431</v>
      </c>
      <c r="F13" s="349">
        <v>1000</v>
      </c>
      <c r="G13" s="349">
        <v>383</v>
      </c>
      <c r="H13" s="350">
        <f t="shared" si="0"/>
        <v>0.38300000000000001</v>
      </c>
      <c r="I13" s="351">
        <v>7531254.2800000003</v>
      </c>
    </row>
    <row r="14" spans="2:11" ht="51.75" thickBot="1">
      <c r="C14" s="698"/>
      <c r="D14" s="342" t="s">
        <v>432</v>
      </c>
      <c r="E14" s="343" t="s">
        <v>433</v>
      </c>
      <c r="F14" s="344">
        <v>5</v>
      </c>
      <c r="G14" s="344">
        <v>5</v>
      </c>
      <c r="H14" s="345">
        <f t="shared" si="0"/>
        <v>1</v>
      </c>
      <c r="I14" s="346">
        <v>20925650.210000001</v>
      </c>
    </row>
    <row r="15" spans="2:11" ht="63.75">
      <c r="C15" s="697" t="s">
        <v>434</v>
      </c>
      <c r="D15" s="490" t="s">
        <v>435</v>
      </c>
      <c r="E15" s="491" t="s">
        <v>436</v>
      </c>
      <c r="F15" s="492">
        <v>10</v>
      </c>
      <c r="G15" s="492">
        <v>121</v>
      </c>
      <c r="H15" s="493">
        <f t="shared" si="0"/>
        <v>12.1</v>
      </c>
      <c r="I15" s="494">
        <v>0</v>
      </c>
    </row>
    <row r="16" spans="2:11" ht="51">
      <c r="C16" s="704"/>
      <c r="D16" s="347" t="s">
        <v>437</v>
      </c>
      <c r="E16" s="348" t="s">
        <v>438</v>
      </c>
      <c r="F16" s="349">
        <v>467</v>
      </c>
      <c r="G16" s="349">
        <v>258</v>
      </c>
      <c r="H16" s="350">
        <f t="shared" si="0"/>
        <v>0.55246252676659524</v>
      </c>
      <c r="I16" s="351">
        <v>0</v>
      </c>
    </row>
    <row r="17" spans="3:9" ht="64.5" thickBot="1">
      <c r="C17" s="698"/>
      <c r="D17" s="342" t="s">
        <v>439</v>
      </c>
      <c r="E17" s="343" t="s">
        <v>440</v>
      </c>
      <c r="F17" s="344">
        <v>2000</v>
      </c>
      <c r="G17" s="344">
        <v>915</v>
      </c>
      <c r="H17" s="345">
        <f t="shared" si="0"/>
        <v>0.45750000000000002</v>
      </c>
      <c r="I17" s="346">
        <v>0</v>
      </c>
    </row>
    <row r="18" spans="3:9" ht="76.5">
      <c r="C18" s="701" t="s">
        <v>441</v>
      </c>
      <c r="D18" s="490" t="s">
        <v>442</v>
      </c>
      <c r="E18" s="491" t="s">
        <v>443</v>
      </c>
      <c r="F18" s="492">
        <v>2</v>
      </c>
      <c r="G18" s="492">
        <v>2</v>
      </c>
      <c r="H18" s="493">
        <f t="shared" si="0"/>
        <v>1</v>
      </c>
      <c r="I18" s="494">
        <v>575802.07999999996</v>
      </c>
    </row>
    <row r="19" spans="3:9" ht="63.75">
      <c r="C19" s="702"/>
      <c r="D19" s="756" t="s">
        <v>444</v>
      </c>
      <c r="E19" s="757" t="s">
        <v>445</v>
      </c>
      <c r="F19" s="758">
        <v>2</v>
      </c>
      <c r="G19" s="758">
        <v>1098</v>
      </c>
      <c r="H19" s="759">
        <f t="shared" si="0"/>
        <v>549</v>
      </c>
      <c r="I19" s="738">
        <v>17854576.629999999</v>
      </c>
    </row>
    <row r="20" spans="3:9" ht="76.5">
      <c r="C20" s="702"/>
      <c r="D20" s="756" t="s">
        <v>446</v>
      </c>
      <c r="E20" s="757" t="s">
        <v>447</v>
      </c>
      <c r="F20" s="758">
        <v>300</v>
      </c>
      <c r="G20" s="758">
        <v>1409</v>
      </c>
      <c r="H20" s="759">
        <f t="shared" si="0"/>
        <v>4.6966666666666663</v>
      </c>
      <c r="I20" s="738">
        <v>190201986.13999999</v>
      </c>
    </row>
    <row r="21" spans="3:9" ht="76.5">
      <c r="C21" s="702"/>
      <c r="D21" s="756" t="s">
        <v>448</v>
      </c>
      <c r="E21" s="757" t="s">
        <v>449</v>
      </c>
      <c r="F21" s="758">
        <v>2</v>
      </c>
      <c r="G21" s="758">
        <v>2</v>
      </c>
      <c r="H21" s="759">
        <f t="shared" si="0"/>
        <v>1</v>
      </c>
      <c r="I21" s="738">
        <v>0</v>
      </c>
    </row>
    <row r="22" spans="3:9" ht="63.75">
      <c r="C22" s="702"/>
      <c r="D22" s="756" t="s">
        <v>450</v>
      </c>
      <c r="E22" s="757" t="s">
        <v>451</v>
      </c>
      <c r="F22" s="758">
        <v>3</v>
      </c>
      <c r="G22" s="758">
        <v>40</v>
      </c>
      <c r="H22" s="759">
        <f t="shared" si="0"/>
        <v>13.333333333333334</v>
      </c>
      <c r="I22" s="738">
        <v>0</v>
      </c>
    </row>
    <row r="23" spans="3:9" ht="76.5">
      <c r="C23" s="702"/>
      <c r="D23" s="756" t="s">
        <v>452</v>
      </c>
      <c r="E23" s="757" t="s">
        <v>453</v>
      </c>
      <c r="F23" s="758">
        <v>2</v>
      </c>
      <c r="G23" s="758">
        <v>0</v>
      </c>
      <c r="H23" s="759">
        <f t="shared" si="0"/>
        <v>0</v>
      </c>
      <c r="I23" s="738">
        <v>0</v>
      </c>
    </row>
    <row r="24" spans="3:9" ht="51.75" thickBot="1">
      <c r="C24" s="703"/>
      <c r="D24" s="342" t="s">
        <v>454</v>
      </c>
      <c r="E24" s="343" t="s">
        <v>455</v>
      </c>
      <c r="F24" s="344">
        <v>100</v>
      </c>
      <c r="G24" s="344">
        <v>100</v>
      </c>
      <c r="H24" s="345">
        <f t="shared" si="0"/>
        <v>1</v>
      </c>
      <c r="I24" s="346">
        <v>0</v>
      </c>
    </row>
    <row r="25" spans="3:9" ht="51.75" thickBot="1">
      <c r="C25" s="118" t="s">
        <v>456</v>
      </c>
      <c r="D25" s="352" t="s">
        <v>457</v>
      </c>
      <c r="E25" s="353" t="s">
        <v>458</v>
      </c>
      <c r="F25" s="354">
        <v>3</v>
      </c>
      <c r="G25" s="354">
        <v>3</v>
      </c>
      <c r="H25" s="355">
        <f t="shared" si="0"/>
        <v>1</v>
      </c>
      <c r="I25" s="356">
        <v>32253916.309999999</v>
      </c>
    </row>
    <row r="26" spans="3:9" ht="63.75">
      <c r="C26" s="701" t="s">
        <v>459</v>
      </c>
      <c r="D26" s="337" t="s">
        <v>460</v>
      </c>
      <c r="E26" s="338" t="s">
        <v>461</v>
      </c>
      <c r="F26" s="339">
        <v>10</v>
      </c>
      <c r="G26" s="339">
        <v>1</v>
      </c>
      <c r="H26" s="340">
        <f t="shared" si="0"/>
        <v>0.1</v>
      </c>
      <c r="I26" s="341">
        <v>0</v>
      </c>
    </row>
    <row r="27" spans="3:9" ht="39" thickBot="1">
      <c r="C27" s="703"/>
      <c r="D27" s="342" t="s">
        <v>462</v>
      </c>
      <c r="E27" s="343" t="s">
        <v>463</v>
      </c>
      <c r="F27" s="344">
        <v>5</v>
      </c>
      <c r="G27" s="344">
        <v>0</v>
      </c>
      <c r="H27" s="345">
        <f t="shared" si="0"/>
        <v>0</v>
      </c>
      <c r="I27" s="346">
        <v>0</v>
      </c>
    </row>
    <row r="28" spans="3:9" ht="77.25" thickBot="1">
      <c r="C28" s="118" t="s">
        <v>464</v>
      </c>
      <c r="D28" s="352" t="s">
        <v>465</v>
      </c>
      <c r="E28" s="353" t="s">
        <v>466</v>
      </c>
      <c r="F28" s="354">
        <v>5</v>
      </c>
      <c r="G28" s="354">
        <v>3</v>
      </c>
      <c r="H28" s="355">
        <f t="shared" si="0"/>
        <v>0.6</v>
      </c>
      <c r="I28" s="356">
        <v>0</v>
      </c>
    </row>
    <row r="29" spans="3:9" ht="15.75" thickBot="1">
      <c r="C29" s="711" t="s">
        <v>167</v>
      </c>
      <c r="D29" s="712"/>
      <c r="E29" s="712"/>
      <c r="F29" s="712"/>
      <c r="G29" s="712"/>
      <c r="H29" s="712"/>
      <c r="I29" s="358">
        <f>SUM(I9:I28)</f>
        <v>1141619727.5700002</v>
      </c>
    </row>
    <row r="30" spans="3:9">
      <c r="C30" s="322" t="s">
        <v>251</v>
      </c>
    </row>
    <row r="31" spans="3:9">
      <c r="C31" s="322" t="s">
        <v>351</v>
      </c>
    </row>
    <row r="32" spans="3:9">
      <c r="C32" s="322" t="s">
        <v>254</v>
      </c>
    </row>
  </sheetData>
  <mergeCells count="17">
    <mergeCell ref="C15:C17"/>
    <mergeCell ref="C18:C24"/>
    <mergeCell ref="C26:C27"/>
    <mergeCell ref="C29:H29"/>
    <mergeCell ref="C5:I6"/>
    <mergeCell ref="C7:C8"/>
    <mergeCell ref="D7:D8"/>
    <mergeCell ref="E7:E8"/>
    <mergeCell ref="F7:F8"/>
    <mergeCell ref="G7:G8"/>
    <mergeCell ref="H7:H8"/>
    <mergeCell ref="I7:I8"/>
    <mergeCell ref="B1:K1"/>
    <mergeCell ref="B2:K2"/>
    <mergeCell ref="B3:K3"/>
    <mergeCell ref="C9:C10"/>
    <mergeCell ref="C12:C1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05181-C769-434B-ADA0-BB0C5C818E50}">
  <dimension ref="B1:K47"/>
  <sheetViews>
    <sheetView showGridLines="0" topLeftCell="A22" workbookViewId="0">
      <selection activeCell="D24" sqref="D24:I27"/>
    </sheetView>
  </sheetViews>
  <sheetFormatPr baseColWidth="10" defaultRowHeight="15"/>
  <cols>
    <col min="1" max="2" width="11.42578125" style="1"/>
    <col min="3" max="3" width="40.85546875" style="1" customWidth="1"/>
    <col min="4" max="4" width="35.42578125" style="1" customWidth="1"/>
    <col min="5" max="5" width="24.42578125" style="1" customWidth="1"/>
    <col min="6" max="6" width="26.5703125" style="1" customWidth="1"/>
    <col min="7" max="7" width="19.28515625" style="1" customWidth="1"/>
    <col min="8" max="8" width="14.5703125" style="1" customWidth="1"/>
    <col min="9" max="9" width="18.7109375" style="1" customWidth="1"/>
    <col min="10" max="16384" width="11.42578125" style="1"/>
  </cols>
  <sheetData>
    <row r="1" spans="2:11" ht="15" customHeight="1">
      <c r="B1" s="633" t="s">
        <v>159</v>
      </c>
      <c r="C1" s="633"/>
      <c r="D1" s="633"/>
      <c r="E1" s="633"/>
      <c r="F1" s="633"/>
      <c r="G1" s="633"/>
      <c r="H1" s="633"/>
      <c r="I1" s="633"/>
      <c r="J1" s="633"/>
      <c r="K1" s="633"/>
    </row>
    <row r="2" spans="2:11" ht="15" customHeight="1">
      <c r="B2" s="633" t="s">
        <v>160</v>
      </c>
      <c r="C2" s="633"/>
      <c r="D2" s="633"/>
      <c r="E2" s="633"/>
      <c r="F2" s="633"/>
      <c r="G2" s="633"/>
      <c r="H2" s="633"/>
      <c r="I2" s="633"/>
      <c r="J2" s="633"/>
      <c r="K2" s="633"/>
    </row>
    <row r="3" spans="2:11" ht="15" customHeight="1">
      <c r="B3" s="634" t="s">
        <v>161</v>
      </c>
      <c r="C3" s="634"/>
      <c r="D3" s="634"/>
      <c r="E3" s="634"/>
      <c r="F3" s="634"/>
      <c r="G3" s="634"/>
      <c r="H3" s="634"/>
      <c r="I3" s="634"/>
      <c r="J3" s="634"/>
      <c r="K3" s="634"/>
    </row>
    <row r="5" spans="2:11">
      <c r="C5" s="713" t="s">
        <v>1030</v>
      </c>
      <c r="D5" s="713"/>
      <c r="E5" s="713"/>
      <c r="F5" s="713"/>
      <c r="G5" s="713"/>
      <c r="H5" s="713"/>
      <c r="I5" s="713"/>
    </row>
    <row r="6" spans="2:11">
      <c r="C6" s="713"/>
      <c r="D6" s="713"/>
      <c r="E6" s="713"/>
      <c r="F6" s="713"/>
      <c r="G6" s="713"/>
      <c r="H6" s="713"/>
      <c r="I6" s="713"/>
    </row>
    <row r="7" spans="2:11">
      <c r="C7" s="705" t="s">
        <v>162</v>
      </c>
      <c r="D7" s="707" t="s">
        <v>163</v>
      </c>
      <c r="E7" s="707" t="s">
        <v>164</v>
      </c>
      <c r="F7" s="708" t="s">
        <v>165</v>
      </c>
      <c r="G7" s="708" t="s">
        <v>166</v>
      </c>
      <c r="H7" s="708" t="s">
        <v>361</v>
      </c>
      <c r="I7" s="709" t="s">
        <v>362</v>
      </c>
    </row>
    <row r="8" spans="2:11" ht="15.75" thickBot="1">
      <c r="C8" s="706"/>
      <c r="D8" s="582"/>
      <c r="E8" s="582"/>
      <c r="F8" s="591"/>
      <c r="G8" s="591"/>
      <c r="H8" s="591"/>
      <c r="I8" s="710"/>
    </row>
    <row r="9" spans="2:11" ht="60">
      <c r="C9" s="701" t="s">
        <v>467</v>
      </c>
      <c r="D9" s="359" t="s">
        <v>468</v>
      </c>
      <c r="E9" s="116" t="s">
        <v>469</v>
      </c>
      <c r="F9" s="117">
        <v>20</v>
      </c>
      <c r="G9" s="117">
        <v>15</v>
      </c>
      <c r="H9" s="360">
        <f t="shared" ref="H9:H43" si="0">G9/F9</f>
        <v>0.75</v>
      </c>
      <c r="I9" s="341">
        <v>40675386.960000001</v>
      </c>
    </row>
    <row r="10" spans="2:11" ht="60">
      <c r="C10" s="702"/>
      <c r="D10" s="361" t="s">
        <v>470</v>
      </c>
      <c r="E10" s="121" t="s">
        <v>471</v>
      </c>
      <c r="F10" s="115">
        <v>25</v>
      </c>
      <c r="G10" s="115">
        <v>29</v>
      </c>
      <c r="H10" s="362">
        <f t="shared" si="0"/>
        <v>1.1599999999999999</v>
      </c>
      <c r="I10" s="351">
        <v>7880548.0800000001</v>
      </c>
    </row>
    <row r="11" spans="2:11" ht="51">
      <c r="C11" s="702"/>
      <c r="D11" s="361" t="s">
        <v>472</v>
      </c>
      <c r="E11" s="121" t="s">
        <v>473</v>
      </c>
      <c r="F11" s="115">
        <v>4800</v>
      </c>
      <c r="G11" s="115">
        <v>5455</v>
      </c>
      <c r="H11" s="362">
        <f t="shared" si="0"/>
        <v>1.1364583333333333</v>
      </c>
      <c r="I11" s="351">
        <v>5388156.9000000004</v>
      </c>
    </row>
    <row r="12" spans="2:11" ht="51.75" thickBot="1">
      <c r="C12" s="703"/>
      <c r="D12" s="363" t="s">
        <v>474</v>
      </c>
      <c r="E12" s="122" t="s">
        <v>475</v>
      </c>
      <c r="F12" s="123">
        <v>63865</v>
      </c>
      <c r="G12" s="123">
        <v>57017</v>
      </c>
      <c r="H12" s="364">
        <f t="shared" si="0"/>
        <v>0.89277381977609016</v>
      </c>
      <c r="I12" s="346">
        <v>193534203.88999999</v>
      </c>
    </row>
    <row r="13" spans="2:11" ht="30">
      <c r="C13" s="701" t="s">
        <v>476</v>
      </c>
      <c r="D13" s="359" t="s">
        <v>477</v>
      </c>
      <c r="E13" s="116" t="s">
        <v>478</v>
      </c>
      <c r="F13" s="117">
        <v>304960</v>
      </c>
      <c r="G13" s="117">
        <v>318117</v>
      </c>
      <c r="H13" s="360">
        <f t="shared" si="0"/>
        <v>1.0431433630640083</v>
      </c>
      <c r="I13" s="341">
        <v>70838541.840000004</v>
      </c>
    </row>
    <row r="14" spans="2:11" ht="45">
      <c r="C14" s="702"/>
      <c r="D14" s="361" t="s">
        <v>479</v>
      </c>
      <c r="E14" s="121" t="s">
        <v>480</v>
      </c>
      <c r="F14" s="115">
        <v>138000</v>
      </c>
      <c r="G14" s="115">
        <v>133664</v>
      </c>
      <c r="H14" s="362">
        <f t="shared" si="0"/>
        <v>0.9685797101449275</v>
      </c>
      <c r="I14" s="351">
        <v>286622946.63999999</v>
      </c>
    </row>
    <row r="15" spans="2:11" ht="60">
      <c r="C15" s="702"/>
      <c r="D15" s="361" t="s">
        <v>481</v>
      </c>
      <c r="E15" s="121" t="s">
        <v>482</v>
      </c>
      <c r="F15" s="115">
        <v>1350000</v>
      </c>
      <c r="G15" s="115">
        <v>1328902</v>
      </c>
      <c r="H15" s="362">
        <f t="shared" si="0"/>
        <v>0.98437185185185183</v>
      </c>
      <c r="I15" s="351">
        <v>6518084328.1400003</v>
      </c>
    </row>
    <row r="16" spans="2:11" ht="60">
      <c r="C16" s="702"/>
      <c r="D16" s="361" t="s">
        <v>483</v>
      </c>
      <c r="E16" s="121" t="s">
        <v>484</v>
      </c>
      <c r="F16" s="115">
        <v>224880</v>
      </c>
      <c r="G16" s="115">
        <v>231652</v>
      </c>
      <c r="H16" s="362">
        <f t="shared" si="0"/>
        <v>1.03011383849164</v>
      </c>
      <c r="I16" s="351">
        <v>155620594.91999999</v>
      </c>
    </row>
    <row r="17" spans="3:9" ht="45">
      <c r="C17" s="702"/>
      <c r="D17" s="361" t="s">
        <v>485</v>
      </c>
      <c r="E17" s="121" t="s">
        <v>486</v>
      </c>
      <c r="F17" s="115">
        <v>950763</v>
      </c>
      <c r="G17" s="115">
        <v>1039497</v>
      </c>
      <c r="H17" s="362">
        <f t="shared" si="0"/>
        <v>1.0933292524004405</v>
      </c>
      <c r="I17" s="351">
        <v>1373153302.27</v>
      </c>
    </row>
    <row r="18" spans="3:9" ht="30.75" thickBot="1">
      <c r="C18" s="703"/>
      <c r="D18" s="363" t="s">
        <v>487</v>
      </c>
      <c r="E18" s="122" t="s">
        <v>488</v>
      </c>
      <c r="F18" s="123">
        <v>500</v>
      </c>
      <c r="G18" s="123">
        <v>0</v>
      </c>
      <c r="H18" s="364">
        <f t="shared" si="0"/>
        <v>0</v>
      </c>
      <c r="I18" s="346">
        <v>0</v>
      </c>
    </row>
    <row r="19" spans="3:9" ht="45.75" thickBot="1">
      <c r="C19" s="365" t="s">
        <v>489</v>
      </c>
      <c r="D19" s="366" t="s">
        <v>490</v>
      </c>
      <c r="E19" s="119" t="s">
        <v>491</v>
      </c>
      <c r="F19" s="120">
        <v>196130</v>
      </c>
      <c r="G19" s="120">
        <v>158103</v>
      </c>
      <c r="H19" s="367">
        <f t="shared" si="0"/>
        <v>0.80611329220415029</v>
      </c>
      <c r="I19" s="356">
        <v>512403897.19</v>
      </c>
    </row>
    <row r="20" spans="3:9" ht="51.75" thickBot="1">
      <c r="C20" s="118" t="s">
        <v>492</v>
      </c>
      <c r="D20" s="366" t="s">
        <v>493</v>
      </c>
      <c r="E20" s="119" t="s">
        <v>494</v>
      </c>
      <c r="F20" s="120">
        <v>4</v>
      </c>
      <c r="G20" s="120">
        <v>6</v>
      </c>
      <c r="H20" s="367">
        <f t="shared" si="0"/>
        <v>1.5</v>
      </c>
      <c r="I20" s="356">
        <v>18291149.039999999</v>
      </c>
    </row>
    <row r="21" spans="3:9" ht="38.25">
      <c r="C21" s="701" t="s">
        <v>495</v>
      </c>
      <c r="D21" s="359" t="s">
        <v>496</v>
      </c>
      <c r="E21" s="116" t="s">
        <v>497</v>
      </c>
      <c r="F21" s="117">
        <v>155</v>
      </c>
      <c r="G21" s="117">
        <v>0</v>
      </c>
      <c r="H21" s="360">
        <f t="shared" si="0"/>
        <v>0</v>
      </c>
      <c r="I21" s="341">
        <v>22849071.489999998</v>
      </c>
    </row>
    <row r="22" spans="3:9" ht="38.25">
      <c r="C22" s="702"/>
      <c r="D22" s="361" t="s">
        <v>498</v>
      </c>
      <c r="E22" s="121" t="s">
        <v>499</v>
      </c>
      <c r="F22" s="115">
        <v>66</v>
      </c>
      <c r="G22" s="115">
        <v>19</v>
      </c>
      <c r="H22" s="362">
        <f t="shared" si="0"/>
        <v>0.2878787878787879</v>
      </c>
      <c r="I22" s="351">
        <v>74329852.939999998</v>
      </c>
    </row>
    <row r="23" spans="3:9" ht="51">
      <c r="C23" s="702"/>
      <c r="D23" s="361" t="s">
        <v>500</v>
      </c>
      <c r="E23" s="121" t="s">
        <v>501</v>
      </c>
      <c r="F23" s="115">
        <v>95</v>
      </c>
      <c r="G23" s="115">
        <v>133</v>
      </c>
      <c r="H23" s="362">
        <f t="shared" si="0"/>
        <v>1.4</v>
      </c>
      <c r="I23" s="351">
        <v>46387491.200000003</v>
      </c>
    </row>
    <row r="24" spans="3:9" ht="45.75" thickBot="1">
      <c r="C24" s="703"/>
      <c r="D24" s="743" t="s">
        <v>502</v>
      </c>
      <c r="E24" s="744" t="s">
        <v>503</v>
      </c>
      <c r="F24" s="745">
        <v>50</v>
      </c>
      <c r="G24" s="745">
        <v>68</v>
      </c>
      <c r="H24" s="746">
        <f t="shared" si="0"/>
        <v>1.36</v>
      </c>
      <c r="I24" s="742">
        <v>47568944.670000002</v>
      </c>
    </row>
    <row r="25" spans="3:9" ht="30">
      <c r="C25" s="701" t="s">
        <v>504</v>
      </c>
      <c r="D25" s="747" t="s">
        <v>505</v>
      </c>
      <c r="E25" s="748" t="s">
        <v>497</v>
      </c>
      <c r="F25" s="749">
        <v>100000</v>
      </c>
      <c r="G25" s="749">
        <v>518593</v>
      </c>
      <c r="H25" s="750">
        <f t="shared" si="0"/>
        <v>5.1859299999999999</v>
      </c>
      <c r="I25" s="494">
        <v>299671556.18000001</v>
      </c>
    </row>
    <row r="26" spans="3:9" ht="30.75" thickBot="1">
      <c r="C26" s="703"/>
      <c r="D26" s="743" t="s">
        <v>506</v>
      </c>
      <c r="E26" s="744" t="s">
        <v>507</v>
      </c>
      <c r="F26" s="745">
        <v>136053</v>
      </c>
      <c r="G26" s="745">
        <v>152560</v>
      </c>
      <c r="H26" s="746">
        <f t="shared" si="0"/>
        <v>1.1213277178746517</v>
      </c>
      <c r="I26" s="742">
        <v>374388527.85000002</v>
      </c>
    </row>
    <row r="27" spans="3:9" ht="30.75" thickBot="1">
      <c r="C27" s="118" t="s">
        <v>508</v>
      </c>
      <c r="D27" s="751" t="s">
        <v>509</v>
      </c>
      <c r="E27" s="752" t="s">
        <v>510</v>
      </c>
      <c r="F27" s="753">
        <v>0</v>
      </c>
      <c r="G27" s="753">
        <v>7390</v>
      </c>
      <c r="H27" s="754" t="s">
        <v>244</v>
      </c>
      <c r="I27" s="755">
        <v>42016638.539999999</v>
      </c>
    </row>
    <row r="28" spans="3:9" ht="30">
      <c r="C28" s="701" t="s">
        <v>511</v>
      </c>
      <c r="D28" s="359" t="s">
        <v>512</v>
      </c>
      <c r="E28" s="116" t="s">
        <v>513</v>
      </c>
      <c r="F28" s="117">
        <v>53401</v>
      </c>
      <c r="G28" s="117">
        <v>52064</v>
      </c>
      <c r="H28" s="360">
        <f t="shared" si="0"/>
        <v>0.97496301567386379</v>
      </c>
      <c r="I28" s="341">
        <v>131087305.84999999</v>
      </c>
    </row>
    <row r="29" spans="3:9" ht="51">
      <c r="C29" s="702"/>
      <c r="D29" s="361" t="s">
        <v>514</v>
      </c>
      <c r="E29" s="121" t="s">
        <v>515</v>
      </c>
      <c r="F29" s="115">
        <v>407</v>
      </c>
      <c r="G29" s="115">
        <v>404</v>
      </c>
      <c r="H29" s="362">
        <f t="shared" si="0"/>
        <v>0.99262899262899262</v>
      </c>
      <c r="I29" s="351">
        <v>14105692.42</v>
      </c>
    </row>
    <row r="30" spans="3:9" ht="51.75" thickBot="1">
      <c r="C30" s="703"/>
      <c r="D30" s="363" t="s">
        <v>516</v>
      </c>
      <c r="E30" s="122" t="s">
        <v>515</v>
      </c>
      <c r="F30" s="123">
        <v>344</v>
      </c>
      <c r="G30" s="123">
        <v>328</v>
      </c>
      <c r="H30" s="364">
        <f t="shared" si="0"/>
        <v>0.95348837209302328</v>
      </c>
      <c r="I30" s="346">
        <v>27035077.66</v>
      </c>
    </row>
    <row r="31" spans="3:9" ht="60.75" thickBot="1">
      <c r="C31" s="118" t="s">
        <v>517</v>
      </c>
      <c r="D31" s="366" t="s">
        <v>518</v>
      </c>
      <c r="E31" s="119" t="s">
        <v>519</v>
      </c>
      <c r="F31" s="120">
        <v>6500</v>
      </c>
      <c r="G31" s="120">
        <v>16522</v>
      </c>
      <c r="H31" s="367">
        <f t="shared" si="0"/>
        <v>2.5418461538461536</v>
      </c>
      <c r="I31" s="356">
        <v>41063037.850000001</v>
      </c>
    </row>
    <row r="32" spans="3:9" ht="51.75" thickBot="1">
      <c r="C32" s="118" t="s">
        <v>520</v>
      </c>
      <c r="D32" s="366" t="s">
        <v>521</v>
      </c>
      <c r="E32" s="119" t="s">
        <v>522</v>
      </c>
      <c r="F32" s="120">
        <v>40</v>
      </c>
      <c r="G32" s="120">
        <v>32</v>
      </c>
      <c r="H32" s="367">
        <f t="shared" si="0"/>
        <v>0.8</v>
      </c>
      <c r="I32" s="356">
        <v>35451062.899999999</v>
      </c>
    </row>
    <row r="33" spans="3:9" ht="45.75" thickBot="1">
      <c r="C33" s="118" t="s">
        <v>523</v>
      </c>
      <c r="D33" s="366" t="s">
        <v>524</v>
      </c>
      <c r="E33" s="119" t="s">
        <v>525</v>
      </c>
      <c r="F33" s="120">
        <v>10</v>
      </c>
      <c r="G33" s="120">
        <v>14</v>
      </c>
      <c r="H33" s="367">
        <f t="shared" si="0"/>
        <v>1.4</v>
      </c>
      <c r="I33" s="356">
        <v>11009758.880000001</v>
      </c>
    </row>
    <row r="34" spans="3:9" ht="51.75" thickBot="1">
      <c r="C34" s="118" t="s">
        <v>526</v>
      </c>
      <c r="D34" s="366" t="s">
        <v>527</v>
      </c>
      <c r="E34" s="119" t="s">
        <v>528</v>
      </c>
      <c r="F34" s="120">
        <v>4427</v>
      </c>
      <c r="G34" s="120">
        <v>7203</v>
      </c>
      <c r="H34" s="367">
        <f t="shared" si="0"/>
        <v>1.6270612152699344</v>
      </c>
      <c r="I34" s="356">
        <v>177001516.69999999</v>
      </c>
    </row>
    <row r="35" spans="3:9" ht="51">
      <c r="C35" s="716" t="s">
        <v>529</v>
      </c>
      <c r="D35" s="359" t="s">
        <v>530</v>
      </c>
      <c r="E35" s="116" t="s">
        <v>531</v>
      </c>
      <c r="F35" s="117">
        <v>87</v>
      </c>
      <c r="G35" s="117">
        <v>0</v>
      </c>
      <c r="H35" s="360">
        <f t="shared" si="0"/>
        <v>0</v>
      </c>
      <c r="I35" s="341">
        <v>108285539.11</v>
      </c>
    </row>
    <row r="36" spans="3:9" ht="45.75" thickBot="1">
      <c r="C36" s="717"/>
      <c r="D36" s="363" t="s">
        <v>532</v>
      </c>
      <c r="E36" s="122" t="s">
        <v>533</v>
      </c>
      <c r="F36" s="123">
        <v>182</v>
      </c>
      <c r="G36" s="123">
        <v>0</v>
      </c>
      <c r="H36" s="364">
        <f t="shared" si="0"/>
        <v>0</v>
      </c>
      <c r="I36" s="346">
        <v>181416932.75999999</v>
      </c>
    </row>
    <row r="37" spans="3:9" ht="45.75" thickBot="1">
      <c r="C37" s="118" t="s">
        <v>534</v>
      </c>
      <c r="D37" s="366" t="s">
        <v>532</v>
      </c>
      <c r="E37" s="119" t="s">
        <v>535</v>
      </c>
      <c r="F37" s="120">
        <v>1</v>
      </c>
      <c r="G37" s="120">
        <v>1</v>
      </c>
      <c r="H37" s="367">
        <f t="shared" si="0"/>
        <v>1</v>
      </c>
      <c r="I37" s="356">
        <v>13889407.24</v>
      </c>
    </row>
    <row r="38" spans="3:9" ht="51.75" thickBot="1">
      <c r="C38" s="118" t="s">
        <v>536</v>
      </c>
      <c r="D38" s="366" t="s">
        <v>537</v>
      </c>
      <c r="E38" s="119" t="s">
        <v>538</v>
      </c>
      <c r="F38" s="120">
        <v>10</v>
      </c>
      <c r="G38" s="120">
        <v>16</v>
      </c>
      <c r="H38" s="367">
        <f t="shared" si="0"/>
        <v>1.6</v>
      </c>
      <c r="I38" s="356">
        <v>26442869.239999998</v>
      </c>
    </row>
    <row r="39" spans="3:9" ht="135">
      <c r="C39" s="701" t="s">
        <v>539</v>
      </c>
      <c r="D39" s="359" t="s">
        <v>540</v>
      </c>
      <c r="E39" s="368" t="s">
        <v>541</v>
      </c>
      <c r="F39" s="369">
        <v>15</v>
      </c>
      <c r="G39" s="369">
        <v>50</v>
      </c>
      <c r="H39" s="370">
        <f t="shared" si="0"/>
        <v>3.3333333333333335</v>
      </c>
      <c r="I39" s="357">
        <v>18348354.460000001</v>
      </c>
    </row>
    <row r="40" spans="3:9" ht="60">
      <c r="C40" s="702"/>
      <c r="D40" s="361" t="s">
        <v>542</v>
      </c>
      <c r="E40" s="121" t="s">
        <v>543</v>
      </c>
      <c r="F40" s="115">
        <v>685</v>
      </c>
      <c r="G40" s="115">
        <v>829</v>
      </c>
      <c r="H40" s="362">
        <f t="shared" si="0"/>
        <v>1.2102189781021897</v>
      </c>
      <c r="I40" s="351">
        <v>23468670.559999999</v>
      </c>
    </row>
    <row r="41" spans="3:9" ht="45.75" thickBot="1">
      <c r="C41" s="703"/>
      <c r="D41" s="363" t="s">
        <v>544</v>
      </c>
      <c r="E41" s="122" t="s">
        <v>545</v>
      </c>
      <c r="F41" s="123">
        <v>4437</v>
      </c>
      <c r="G41" s="123">
        <v>7434</v>
      </c>
      <c r="H41" s="364">
        <f t="shared" si="0"/>
        <v>1.6754563894523327</v>
      </c>
      <c r="I41" s="346">
        <v>552189348.22000003</v>
      </c>
    </row>
    <row r="42" spans="3:9" ht="45.75" thickBot="1">
      <c r="C42" s="118" t="s">
        <v>546</v>
      </c>
      <c r="D42" s="366" t="s">
        <v>547</v>
      </c>
      <c r="E42" s="119" t="s">
        <v>548</v>
      </c>
      <c r="F42" s="120">
        <v>1200</v>
      </c>
      <c r="G42" s="120">
        <v>0</v>
      </c>
      <c r="H42" s="367">
        <f t="shared" si="0"/>
        <v>0</v>
      </c>
      <c r="I42" s="356">
        <v>0</v>
      </c>
    </row>
    <row r="43" spans="3:9" ht="77.25" thickBot="1">
      <c r="C43" s="118" t="s">
        <v>549</v>
      </c>
      <c r="D43" s="366" t="s">
        <v>550</v>
      </c>
      <c r="E43" s="119" t="s">
        <v>551</v>
      </c>
      <c r="F43" s="120">
        <v>20000</v>
      </c>
      <c r="G43" s="120">
        <v>0</v>
      </c>
      <c r="H43" s="367">
        <f t="shared" si="0"/>
        <v>0</v>
      </c>
      <c r="I43" s="356">
        <v>0</v>
      </c>
    </row>
    <row r="44" spans="3:9">
      <c r="C44" s="714" t="s">
        <v>167</v>
      </c>
      <c r="D44" s="715"/>
      <c r="E44" s="715"/>
      <c r="F44" s="715"/>
      <c r="G44" s="715"/>
      <c r="H44" s="715"/>
      <c r="I44" s="371">
        <f>SUM(I9:I43)</f>
        <v>11450499712.590004</v>
      </c>
    </row>
    <row r="45" spans="3:9">
      <c r="C45" s="322" t="s">
        <v>251</v>
      </c>
    </row>
    <row r="46" spans="3:9">
      <c r="C46" s="322" t="s">
        <v>351</v>
      </c>
    </row>
    <row r="47" spans="3:9">
      <c r="C47" s="322" t="s">
        <v>254</v>
      </c>
    </row>
  </sheetData>
  <mergeCells count="19">
    <mergeCell ref="G7:G8"/>
    <mergeCell ref="H7:H8"/>
    <mergeCell ref="I7:I8"/>
    <mergeCell ref="C39:C41"/>
    <mergeCell ref="C44:H44"/>
    <mergeCell ref="B1:K1"/>
    <mergeCell ref="B2:K2"/>
    <mergeCell ref="B3:K3"/>
    <mergeCell ref="C9:C12"/>
    <mergeCell ref="C13:C18"/>
    <mergeCell ref="C21:C24"/>
    <mergeCell ref="C25:C26"/>
    <mergeCell ref="C28:C30"/>
    <mergeCell ref="C35:C36"/>
    <mergeCell ref="C5:I6"/>
    <mergeCell ref="C7:C8"/>
    <mergeCell ref="D7:D8"/>
    <mergeCell ref="E7:E8"/>
    <mergeCell ref="F7:F8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79500-46D2-434C-8C4B-3B31BD64FBAC}">
  <dimension ref="B1:K33"/>
  <sheetViews>
    <sheetView showGridLines="0" workbookViewId="0">
      <selection activeCell="E15" sqref="E15:I17"/>
    </sheetView>
  </sheetViews>
  <sheetFormatPr baseColWidth="10" defaultRowHeight="15"/>
  <cols>
    <col min="1" max="2" width="11.42578125" style="1"/>
    <col min="3" max="3" width="34.28515625" style="1" customWidth="1"/>
    <col min="4" max="4" width="31.5703125" style="1" customWidth="1"/>
    <col min="5" max="5" width="28.5703125" style="1" customWidth="1"/>
    <col min="6" max="6" width="18.140625" style="1" customWidth="1"/>
    <col min="7" max="7" width="17.5703125" style="1" customWidth="1"/>
    <col min="8" max="8" width="15.5703125" style="1" customWidth="1"/>
    <col min="9" max="9" width="18.140625" style="1" customWidth="1"/>
    <col min="10" max="16384" width="11.42578125" style="1"/>
  </cols>
  <sheetData>
    <row r="1" spans="2:11" ht="15" customHeight="1">
      <c r="B1" s="633" t="s">
        <v>159</v>
      </c>
      <c r="C1" s="633"/>
      <c r="D1" s="633"/>
      <c r="E1" s="633"/>
      <c r="F1" s="633"/>
      <c r="G1" s="633"/>
      <c r="H1" s="633"/>
      <c r="I1" s="633"/>
      <c r="J1" s="633"/>
      <c r="K1" s="633"/>
    </row>
    <row r="2" spans="2:11" ht="15" customHeight="1">
      <c r="B2" s="633" t="s">
        <v>160</v>
      </c>
      <c r="C2" s="633"/>
      <c r="D2" s="633"/>
      <c r="E2" s="633"/>
      <c r="F2" s="633"/>
      <c r="G2" s="633"/>
      <c r="H2" s="633"/>
      <c r="I2" s="633"/>
      <c r="J2" s="633"/>
      <c r="K2" s="633"/>
    </row>
    <row r="3" spans="2:11" ht="15" customHeight="1">
      <c r="B3" s="634" t="s">
        <v>161</v>
      </c>
      <c r="C3" s="634"/>
      <c r="D3" s="634"/>
      <c r="E3" s="634"/>
      <c r="F3" s="634"/>
      <c r="G3" s="634"/>
      <c r="H3" s="634"/>
      <c r="I3" s="634"/>
      <c r="J3" s="634"/>
      <c r="K3" s="634"/>
    </row>
    <row r="5" spans="2:11">
      <c r="C5" s="713" t="s">
        <v>1031</v>
      </c>
      <c r="D5" s="713"/>
      <c r="E5" s="713"/>
      <c r="F5" s="713"/>
      <c r="G5" s="713"/>
      <c r="H5" s="713"/>
      <c r="I5" s="713"/>
    </row>
    <row r="6" spans="2:11" ht="15.75" thickBot="1">
      <c r="C6" s="713"/>
      <c r="D6" s="713"/>
      <c r="E6" s="713"/>
      <c r="F6" s="713"/>
      <c r="G6" s="713"/>
      <c r="H6" s="713"/>
      <c r="I6" s="713"/>
    </row>
    <row r="7" spans="2:11">
      <c r="C7" s="718" t="s">
        <v>162</v>
      </c>
      <c r="D7" s="720" t="s">
        <v>163</v>
      </c>
      <c r="E7" s="720" t="s">
        <v>164</v>
      </c>
      <c r="F7" s="722" t="s">
        <v>165</v>
      </c>
      <c r="G7" s="722" t="s">
        <v>166</v>
      </c>
      <c r="H7" s="722" t="s">
        <v>361</v>
      </c>
      <c r="I7" s="724" t="s">
        <v>362</v>
      </c>
    </row>
    <row r="8" spans="2:11" ht="15.75" thickBot="1">
      <c r="C8" s="719"/>
      <c r="D8" s="721"/>
      <c r="E8" s="721"/>
      <c r="F8" s="723"/>
      <c r="G8" s="723"/>
      <c r="H8" s="723"/>
      <c r="I8" s="725"/>
    </row>
    <row r="9" spans="2:11" ht="51">
      <c r="C9" s="697" t="s">
        <v>552</v>
      </c>
      <c r="D9" s="359" t="s">
        <v>553</v>
      </c>
      <c r="E9" s="372" t="s">
        <v>554</v>
      </c>
      <c r="F9" s="373">
        <v>20000</v>
      </c>
      <c r="G9" s="373">
        <v>10780</v>
      </c>
      <c r="H9" s="374">
        <f>G9/F9</f>
        <v>0.53900000000000003</v>
      </c>
      <c r="I9" s="341">
        <v>20261704.289999999</v>
      </c>
    </row>
    <row r="10" spans="2:11" ht="38.25">
      <c r="C10" s="704"/>
      <c r="D10" s="361" t="s">
        <v>555</v>
      </c>
      <c r="E10" s="375" t="s">
        <v>556</v>
      </c>
      <c r="F10" s="376">
        <v>35</v>
      </c>
      <c r="G10" s="376">
        <v>11</v>
      </c>
      <c r="H10" s="377">
        <f t="shared" ref="H10:H29" si="0">G10/F10</f>
        <v>0.31428571428571428</v>
      </c>
      <c r="I10" s="351">
        <v>3322942.87</v>
      </c>
    </row>
    <row r="11" spans="2:11" ht="77.25" thickBot="1">
      <c r="C11" s="698"/>
      <c r="D11" s="363" t="s">
        <v>557</v>
      </c>
      <c r="E11" s="378" t="s">
        <v>558</v>
      </c>
      <c r="F11" s="379">
        <v>78</v>
      </c>
      <c r="G11" s="379">
        <v>0</v>
      </c>
      <c r="H11" s="380">
        <f t="shared" si="0"/>
        <v>0</v>
      </c>
      <c r="I11" s="346">
        <v>5656200</v>
      </c>
    </row>
    <row r="12" spans="2:11" ht="25.5">
      <c r="C12" s="697" t="s">
        <v>559</v>
      </c>
      <c r="D12" s="359" t="s">
        <v>560</v>
      </c>
      <c r="E12" s="372" t="s">
        <v>561</v>
      </c>
      <c r="F12" s="373">
        <v>1737</v>
      </c>
      <c r="G12" s="373">
        <v>1694</v>
      </c>
      <c r="H12" s="374">
        <f t="shared" si="0"/>
        <v>0.97524467472653997</v>
      </c>
      <c r="I12" s="341">
        <v>2036566496.3299999</v>
      </c>
    </row>
    <row r="13" spans="2:11" ht="25.5">
      <c r="C13" s="704"/>
      <c r="D13" s="361" t="s">
        <v>562</v>
      </c>
      <c r="E13" s="375" t="s">
        <v>563</v>
      </c>
      <c r="F13" s="376">
        <v>13000</v>
      </c>
      <c r="G13" s="376">
        <v>9378</v>
      </c>
      <c r="H13" s="377">
        <f t="shared" si="0"/>
        <v>0.7213846153846154</v>
      </c>
      <c r="I13" s="351">
        <v>284911436.93000001</v>
      </c>
    </row>
    <row r="14" spans="2:11" ht="39" thickBot="1">
      <c r="C14" s="698"/>
      <c r="D14" s="363" t="s">
        <v>564</v>
      </c>
      <c r="E14" s="378" t="s">
        <v>565</v>
      </c>
      <c r="F14" s="379">
        <v>351</v>
      </c>
      <c r="G14" s="379">
        <v>351</v>
      </c>
      <c r="H14" s="380">
        <f t="shared" si="0"/>
        <v>1</v>
      </c>
      <c r="I14" s="346">
        <v>85955392.019999996</v>
      </c>
    </row>
    <row r="15" spans="2:11" ht="30.75" customHeight="1">
      <c r="C15" s="697" t="s">
        <v>566</v>
      </c>
      <c r="D15" s="359" t="s">
        <v>567</v>
      </c>
      <c r="E15" s="732" t="s">
        <v>568</v>
      </c>
      <c r="F15" s="733">
        <v>21751</v>
      </c>
      <c r="G15" s="733">
        <v>17072</v>
      </c>
      <c r="H15" s="734">
        <f t="shared" si="0"/>
        <v>0.78488345363431566</v>
      </c>
      <c r="I15" s="494">
        <v>5290430.33</v>
      </c>
    </row>
    <row r="16" spans="2:11" ht="38.25">
      <c r="C16" s="704"/>
      <c r="D16" s="361" t="s">
        <v>569</v>
      </c>
      <c r="E16" s="735" t="s">
        <v>568</v>
      </c>
      <c r="F16" s="736">
        <v>3021500</v>
      </c>
      <c r="G16" s="736">
        <v>4111002</v>
      </c>
      <c r="H16" s="737">
        <f t="shared" si="0"/>
        <v>1.3605831540625517</v>
      </c>
      <c r="I16" s="738">
        <v>28014556.449999999</v>
      </c>
    </row>
    <row r="17" spans="3:9" ht="39" thickBot="1">
      <c r="C17" s="698"/>
      <c r="D17" s="363" t="s">
        <v>570</v>
      </c>
      <c r="E17" s="739" t="s">
        <v>571</v>
      </c>
      <c r="F17" s="740">
        <v>54</v>
      </c>
      <c r="G17" s="740">
        <v>58</v>
      </c>
      <c r="H17" s="741">
        <f t="shared" si="0"/>
        <v>1.0740740740740742</v>
      </c>
      <c r="I17" s="742">
        <v>0</v>
      </c>
    </row>
    <row r="18" spans="3:9" ht="25.5" customHeight="1">
      <c r="C18" s="697" t="s">
        <v>572</v>
      </c>
      <c r="D18" s="359" t="s">
        <v>573</v>
      </c>
      <c r="E18" s="372" t="s">
        <v>574</v>
      </c>
      <c r="F18" s="373">
        <v>311940</v>
      </c>
      <c r="G18" s="373">
        <v>480445</v>
      </c>
      <c r="H18" s="374">
        <f t="shared" si="0"/>
        <v>1.5401840097454638</v>
      </c>
      <c r="I18" s="341">
        <v>41726158.229999997</v>
      </c>
    </row>
    <row r="19" spans="3:9" ht="25.5" customHeight="1" thickBot="1">
      <c r="C19" s="698"/>
      <c r="D19" s="363" t="s">
        <v>575</v>
      </c>
      <c r="E19" s="378" t="s">
        <v>576</v>
      </c>
      <c r="F19" s="379">
        <v>115</v>
      </c>
      <c r="G19" s="379">
        <v>138</v>
      </c>
      <c r="H19" s="380">
        <f t="shared" si="0"/>
        <v>1.2</v>
      </c>
      <c r="I19" s="346">
        <v>6080000</v>
      </c>
    </row>
    <row r="20" spans="3:9" ht="30.75" thickBot="1">
      <c r="C20" s="381" t="s">
        <v>577</v>
      </c>
      <c r="D20" s="366" t="s">
        <v>578</v>
      </c>
      <c r="E20" s="382" t="s">
        <v>579</v>
      </c>
      <c r="F20" s="383">
        <v>5600</v>
      </c>
      <c r="G20" s="383">
        <v>2947</v>
      </c>
      <c r="H20" s="384">
        <f t="shared" si="0"/>
        <v>0.52625</v>
      </c>
      <c r="I20" s="356">
        <v>28191931.420000002</v>
      </c>
    </row>
    <row r="21" spans="3:9" ht="30.75" customHeight="1">
      <c r="C21" s="697" t="s">
        <v>580</v>
      </c>
      <c r="D21" s="359" t="s">
        <v>581</v>
      </c>
      <c r="E21" s="372" t="s">
        <v>582</v>
      </c>
      <c r="F21" s="373">
        <v>3</v>
      </c>
      <c r="G21" s="373">
        <v>3</v>
      </c>
      <c r="H21" s="374">
        <f t="shared" si="0"/>
        <v>1</v>
      </c>
      <c r="I21" s="385">
        <v>0</v>
      </c>
    </row>
    <row r="22" spans="3:9" ht="51.75" thickBot="1">
      <c r="C22" s="698"/>
      <c r="D22" s="363" t="s">
        <v>583</v>
      </c>
      <c r="E22" s="378" t="s">
        <v>584</v>
      </c>
      <c r="F22" s="379">
        <v>50</v>
      </c>
      <c r="G22" s="379">
        <v>167</v>
      </c>
      <c r="H22" s="380">
        <f t="shared" si="0"/>
        <v>3.34</v>
      </c>
      <c r="I22" s="346">
        <v>23034493.379999999</v>
      </c>
    </row>
    <row r="23" spans="3:9" ht="76.5">
      <c r="C23" s="697" t="s">
        <v>585</v>
      </c>
      <c r="D23" s="359" t="s">
        <v>586</v>
      </c>
      <c r="E23" s="372" t="s">
        <v>587</v>
      </c>
      <c r="F23" s="373">
        <v>80000</v>
      </c>
      <c r="G23" s="373">
        <v>73514</v>
      </c>
      <c r="H23" s="374">
        <f t="shared" si="0"/>
        <v>0.91892499999999999</v>
      </c>
      <c r="I23" s="341">
        <v>38483284.039999999</v>
      </c>
    </row>
    <row r="24" spans="3:9" ht="63.75">
      <c r="C24" s="704"/>
      <c r="D24" s="361" t="s">
        <v>588</v>
      </c>
      <c r="E24" s="375" t="s">
        <v>589</v>
      </c>
      <c r="F24" s="376">
        <v>2600</v>
      </c>
      <c r="G24" s="376">
        <v>2345</v>
      </c>
      <c r="H24" s="377">
        <f t="shared" si="0"/>
        <v>0.90192307692307694</v>
      </c>
      <c r="I24" s="351">
        <v>14194811.880000001</v>
      </c>
    </row>
    <row r="25" spans="3:9" ht="64.5" thickBot="1">
      <c r="C25" s="698"/>
      <c r="D25" s="363" t="s">
        <v>590</v>
      </c>
      <c r="E25" s="378" t="s">
        <v>591</v>
      </c>
      <c r="F25" s="379">
        <v>6900</v>
      </c>
      <c r="G25" s="379">
        <v>9387</v>
      </c>
      <c r="H25" s="380">
        <f t="shared" si="0"/>
        <v>1.3604347826086955</v>
      </c>
      <c r="I25" s="346">
        <v>12940301.970000001</v>
      </c>
    </row>
    <row r="26" spans="3:9" ht="45" customHeight="1">
      <c r="C26" s="697" t="s">
        <v>592</v>
      </c>
      <c r="D26" s="359" t="s">
        <v>593</v>
      </c>
      <c r="E26" s="372" t="s">
        <v>594</v>
      </c>
      <c r="F26" s="373">
        <v>6</v>
      </c>
      <c r="G26" s="373">
        <v>6</v>
      </c>
      <c r="H26" s="374">
        <f t="shared" si="0"/>
        <v>1</v>
      </c>
      <c r="I26" s="341">
        <v>41324490.140000001</v>
      </c>
    </row>
    <row r="27" spans="3:9" ht="51">
      <c r="C27" s="704"/>
      <c r="D27" s="361" t="s">
        <v>595</v>
      </c>
      <c r="E27" s="375" t="s">
        <v>596</v>
      </c>
      <c r="F27" s="376">
        <v>1</v>
      </c>
      <c r="G27" s="376">
        <v>1</v>
      </c>
      <c r="H27" s="377">
        <f t="shared" si="0"/>
        <v>1</v>
      </c>
      <c r="I27" s="351">
        <v>49923384.780000001</v>
      </c>
    </row>
    <row r="28" spans="3:9" ht="38.25">
      <c r="C28" s="704"/>
      <c r="D28" s="361" t="s">
        <v>597</v>
      </c>
      <c r="E28" s="375" t="s">
        <v>598</v>
      </c>
      <c r="F28" s="376">
        <v>18</v>
      </c>
      <c r="G28" s="376">
        <v>7</v>
      </c>
      <c r="H28" s="377">
        <f t="shared" si="0"/>
        <v>0.3888888888888889</v>
      </c>
      <c r="I28" s="351">
        <v>20603708.449999999</v>
      </c>
    </row>
    <row r="29" spans="3:9" ht="64.5" thickBot="1">
      <c r="C29" s="698"/>
      <c r="D29" s="363" t="s">
        <v>599</v>
      </c>
      <c r="E29" s="378" t="s">
        <v>600</v>
      </c>
      <c r="F29" s="379">
        <v>3000</v>
      </c>
      <c r="G29" s="379">
        <v>3277</v>
      </c>
      <c r="H29" s="380">
        <f t="shared" si="0"/>
        <v>1.0923333333333334</v>
      </c>
      <c r="I29" s="346">
        <v>77676788.390000001</v>
      </c>
    </row>
    <row r="30" spans="3:9" ht="15.75" thickBot="1">
      <c r="C30" s="711" t="s">
        <v>167</v>
      </c>
      <c r="D30" s="712"/>
      <c r="E30" s="712"/>
      <c r="F30" s="712"/>
      <c r="G30" s="712"/>
      <c r="H30" s="712"/>
      <c r="I30" s="358">
        <f>SUM(I9:I29)</f>
        <v>2824158511.8999996</v>
      </c>
    </row>
    <row r="31" spans="3:9">
      <c r="C31" s="322" t="s">
        <v>251</v>
      </c>
    </row>
    <row r="32" spans="3:9">
      <c r="C32" s="322" t="s">
        <v>351</v>
      </c>
    </row>
    <row r="33" spans="3:3">
      <c r="C33" s="322" t="s">
        <v>254</v>
      </c>
    </row>
  </sheetData>
  <mergeCells count="19">
    <mergeCell ref="G7:G8"/>
    <mergeCell ref="H7:H8"/>
    <mergeCell ref="I7:I8"/>
    <mergeCell ref="C26:C29"/>
    <mergeCell ref="C30:H30"/>
    <mergeCell ref="B1:K1"/>
    <mergeCell ref="B2:K2"/>
    <mergeCell ref="B3:K3"/>
    <mergeCell ref="C9:C11"/>
    <mergeCell ref="C12:C14"/>
    <mergeCell ref="C15:C17"/>
    <mergeCell ref="C18:C19"/>
    <mergeCell ref="C21:C22"/>
    <mergeCell ref="C23:C25"/>
    <mergeCell ref="C5:I6"/>
    <mergeCell ref="C7:C8"/>
    <mergeCell ref="D7:D8"/>
    <mergeCell ref="E7:E8"/>
    <mergeCell ref="F7:F8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6C5C0-8D8A-4B16-B993-5DDCAC7664C5}">
  <dimension ref="B1:K31"/>
  <sheetViews>
    <sheetView showGridLines="0" workbookViewId="0">
      <selection activeCell="E12" sqref="E12"/>
    </sheetView>
  </sheetViews>
  <sheetFormatPr baseColWidth="10" defaultRowHeight="15"/>
  <cols>
    <col min="1" max="2" width="11.42578125" style="1"/>
    <col min="3" max="3" width="32.140625" style="1" customWidth="1"/>
    <col min="4" max="4" width="42.140625" style="1" customWidth="1"/>
    <col min="5" max="5" width="40.140625" style="1" customWidth="1"/>
    <col min="6" max="6" width="17" style="1" customWidth="1"/>
    <col min="7" max="7" width="12.5703125" style="1" customWidth="1"/>
    <col min="8" max="8" width="16.28515625" style="1" customWidth="1"/>
    <col min="9" max="9" width="17.42578125" style="1" customWidth="1"/>
    <col min="10" max="16384" width="11.42578125" style="1"/>
  </cols>
  <sheetData>
    <row r="1" spans="2:11" ht="15" customHeight="1">
      <c r="B1" s="633" t="s">
        <v>159</v>
      </c>
      <c r="C1" s="633"/>
      <c r="D1" s="633"/>
      <c r="E1" s="633"/>
      <c r="F1" s="633"/>
      <c r="G1" s="633"/>
      <c r="H1" s="633"/>
      <c r="I1" s="633"/>
      <c r="J1" s="633"/>
      <c r="K1" s="633"/>
    </row>
    <row r="2" spans="2:11" ht="15" customHeight="1">
      <c r="B2" s="633" t="s">
        <v>160</v>
      </c>
      <c r="C2" s="633"/>
      <c r="D2" s="633"/>
      <c r="E2" s="633"/>
      <c r="F2" s="633"/>
      <c r="G2" s="633"/>
      <c r="H2" s="633"/>
      <c r="I2" s="633"/>
      <c r="J2" s="633"/>
      <c r="K2" s="633"/>
    </row>
    <row r="3" spans="2:11" ht="15" customHeight="1">
      <c r="B3" s="634" t="s">
        <v>161</v>
      </c>
      <c r="C3" s="634"/>
      <c r="D3" s="634"/>
      <c r="E3" s="634"/>
      <c r="F3" s="634"/>
      <c r="G3" s="634"/>
      <c r="H3" s="634"/>
      <c r="I3" s="634"/>
      <c r="J3" s="634"/>
      <c r="K3" s="634"/>
    </row>
    <row r="4" spans="2:11">
      <c r="C4" s="713" t="s">
        <v>1032</v>
      </c>
      <c r="D4" s="713"/>
      <c r="E4" s="713"/>
      <c r="F4" s="713"/>
      <c r="G4" s="713"/>
      <c r="H4" s="713"/>
      <c r="I4" s="713"/>
    </row>
    <row r="5" spans="2:11">
      <c r="C5" s="713"/>
      <c r="D5" s="713"/>
      <c r="E5" s="713"/>
      <c r="F5" s="713"/>
      <c r="G5" s="713"/>
      <c r="H5" s="713"/>
      <c r="I5" s="713"/>
    </row>
    <row r="6" spans="2:11">
      <c r="C6" s="705" t="s">
        <v>162</v>
      </c>
      <c r="D6" s="707" t="s">
        <v>163</v>
      </c>
      <c r="E6" s="707" t="s">
        <v>164</v>
      </c>
      <c r="F6" s="708" t="s">
        <v>165</v>
      </c>
      <c r="G6" s="708" t="s">
        <v>166</v>
      </c>
      <c r="H6" s="708" t="s">
        <v>361</v>
      </c>
      <c r="I6" s="709" t="s">
        <v>362</v>
      </c>
    </row>
    <row r="7" spans="2:11" ht="15.75" thickBot="1">
      <c r="C7" s="706"/>
      <c r="D7" s="582"/>
      <c r="E7" s="582"/>
      <c r="F7" s="591"/>
      <c r="G7" s="591"/>
      <c r="H7" s="591"/>
      <c r="I7" s="710"/>
    </row>
    <row r="8" spans="2:11" ht="26.25" thickBot="1">
      <c r="C8" s="386" t="s">
        <v>601</v>
      </c>
      <c r="D8" s="352" t="s">
        <v>602</v>
      </c>
      <c r="E8" s="387" t="s">
        <v>603</v>
      </c>
      <c r="F8" s="388">
        <v>2600</v>
      </c>
      <c r="G8" s="388">
        <v>3375</v>
      </c>
      <c r="H8" s="389">
        <f t="shared" ref="H8:H27" si="0">G8/F8</f>
        <v>1.2980769230769231</v>
      </c>
      <c r="I8" s="356">
        <v>1206867640.21</v>
      </c>
    </row>
    <row r="9" spans="2:11" ht="38.25">
      <c r="C9" s="716" t="s">
        <v>604</v>
      </c>
      <c r="D9" s="337" t="s">
        <v>605</v>
      </c>
      <c r="E9" s="390" t="s">
        <v>606</v>
      </c>
      <c r="F9" s="391">
        <v>37</v>
      </c>
      <c r="G9" s="391">
        <v>37</v>
      </c>
      <c r="H9" s="392">
        <f t="shared" si="0"/>
        <v>1</v>
      </c>
      <c r="I9" s="341">
        <v>16331562.25</v>
      </c>
    </row>
    <row r="10" spans="2:11" ht="30">
      <c r="C10" s="726"/>
      <c r="D10" s="347" t="s">
        <v>607</v>
      </c>
      <c r="E10" s="393" t="s">
        <v>608</v>
      </c>
      <c r="F10" s="394">
        <v>867</v>
      </c>
      <c r="G10" s="394">
        <v>990</v>
      </c>
      <c r="H10" s="395">
        <f t="shared" si="0"/>
        <v>1.1418685121107266</v>
      </c>
      <c r="I10" s="351">
        <v>26276766.82</v>
      </c>
    </row>
    <row r="11" spans="2:11" ht="45">
      <c r="C11" s="726"/>
      <c r="D11" s="347" t="s">
        <v>609</v>
      </c>
      <c r="E11" s="393" t="s">
        <v>610</v>
      </c>
      <c r="F11" s="394">
        <v>6042604</v>
      </c>
      <c r="G11" s="394">
        <v>8294396</v>
      </c>
      <c r="H11" s="395">
        <f t="shared" si="0"/>
        <v>1.3726525848789695</v>
      </c>
      <c r="I11" s="351">
        <v>233261817.16</v>
      </c>
    </row>
    <row r="12" spans="2:11" ht="38.25">
      <c r="C12" s="726"/>
      <c r="D12" s="347" t="s">
        <v>611</v>
      </c>
      <c r="E12" s="393" t="s">
        <v>612</v>
      </c>
      <c r="F12" s="394">
        <v>25000000</v>
      </c>
      <c r="G12" s="394">
        <v>21296650</v>
      </c>
      <c r="H12" s="395">
        <f t="shared" si="0"/>
        <v>0.85186600000000001</v>
      </c>
      <c r="I12" s="351">
        <v>75447968.329999998</v>
      </c>
    </row>
    <row r="13" spans="2:11">
      <c r="C13" s="726"/>
      <c r="D13" s="347" t="s">
        <v>613</v>
      </c>
      <c r="E13" s="393" t="s">
        <v>614</v>
      </c>
      <c r="F13" s="394">
        <v>3400</v>
      </c>
      <c r="G13" s="394">
        <v>3851</v>
      </c>
      <c r="H13" s="395">
        <f t="shared" si="0"/>
        <v>1.1326470588235293</v>
      </c>
      <c r="I13" s="351">
        <v>107244558.26000001</v>
      </c>
    </row>
    <row r="14" spans="2:11" ht="25.5">
      <c r="C14" s="726"/>
      <c r="D14" s="347" t="s">
        <v>615</v>
      </c>
      <c r="E14" s="393" t="s">
        <v>603</v>
      </c>
      <c r="F14" s="394">
        <v>5000</v>
      </c>
      <c r="G14" s="394">
        <v>5190</v>
      </c>
      <c r="H14" s="395">
        <f t="shared" si="0"/>
        <v>1.038</v>
      </c>
      <c r="I14" s="351">
        <v>29588521.32</v>
      </c>
    </row>
    <row r="15" spans="2:11" ht="26.25" thickBot="1">
      <c r="C15" s="717"/>
      <c r="D15" s="342" t="s">
        <v>616</v>
      </c>
      <c r="E15" s="396" t="s">
        <v>617</v>
      </c>
      <c r="F15" s="397">
        <v>1</v>
      </c>
      <c r="G15" s="397">
        <v>1</v>
      </c>
      <c r="H15" s="398">
        <f t="shared" si="0"/>
        <v>1</v>
      </c>
      <c r="I15" s="346">
        <v>11881277.210000001</v>
      </c>
    </row>
    <row r="16" spans="2:11" ht="25.5">
      <c r="C16" s="716" t="s">
        <v>618</v>
      </c>
      <c r="D16" s="337" t="s">
        <v>619</v>
      </c>
      <c r="E16" s="390" t="s">
        <v>620</v>
      </c>
      <c r="F16" s="391">
        <v>16000</v>
      </c>
      <c r="G16" s="391">
        <v>16311</v>
      </c>
      <c r="H16" s="392">
        <f t="shared" si="0"/>
        <v>1.0194375</v>
      </c>
      <c r="I16" s="341">
        <v>210657115.62</v>
      </c>
    </row>
    <row r="17" spans="3:9" ht="25.5">
      <c r="C17" s="726"/>
      <c r="D17" s="347" t="s">
        <v>621</v>
      </c>
      <c r="E17" s="393" t="s">
        <v>620</v>
      </c>
      <c r="F17" s="394">
        <v>1325</v>
      </c>
      <c r="G17" s="394">
        <v>1429</v>
      </c>
      <c r="H17" s="395">
        <f t="shared" si="0"/>
        <v>1.0784905660377357</v>
      </c>
      <c r="I17" s="351">
        <v>17178186.02</v>
      </c>
    </row>
    <row r="18" spans="3:9" ht="26.25" thickBot="1">
      <c r="C18" s="717"/>
      <c r="D18" s="342" t="s">
        <v>622</v>
      </c>
      <c r="E18" s="396" t="s">
        <v>623</v>
      </c>
      <c r="F18" s="397">
        <v>1250</v>
      </c>
      <c r="G18" s="397">
        <v>1280</v>
      </c>
      <c r="H18" s="398">
        <f t="shared" si="0"/>
        <v>1.024</v>
      </c>
      <c r="I18" s="346">
        <v>7249577.21</v>
      </c>
    </row>
    <row r="19" spans="3:9" ht="26.25" thickBot="1">
      <c r="C19" s="386" t="s">
        <v>624</v>
      </c>
      <c r="D19" s="352" t="s">
        <v>625</v>
      </c>
      <c r="E19" s="387" t="s">
        <v>620</v>
      </c>
      <c r="F19" s="388">
        <v>0</v>
      </c>
      <c r="G19" s="388">
        <v>14074</v>
      </c>
      <c r="H19" s="399" t="s">
        <v>244</v>
      </c>
      <c r="I19" s="356">
        <v>1849466076.73</v>
      </c>
    </row>
    <row r="20" spans="3:9" ht="25.5">
      <c r="C20" s="701" t="s">
        <v>626</v>
      </c>
      <c r="D20" s="337" t="s">
        <v>627</v>
      </c>
      <c r="E20" s="390" t="s">
        <v>628</v>
      </c>
      <c r="F20" s="391">
        <v>19200</v>
      </c>
      <c r="G20" s="391">
        <v>17484</v>
      </c>
      <c r="H20" s="392">
        <f t="shared" si="0"/>
        <v>0.91062500000000002</v>
      </c>
      <c r="I20" s="341">
        <v>77977391.829999998</v>
      </c>
    </row>
    <row r="21" spans="3:9" ht="25.5">
      <c r="C21" s="702"/>
      <c r="D21" s="347" t="s">
        <v>629</v>
      </c>
      <c r="E21" s="393" t="s">
        <v>507</v>
      </c>
      <c r="F21" s="394">
        <v>1250</v>
      </c>
      <c r="G21" s="394">
        <v>3800</v>
      </c>
      <c r="H21" s="395">
        <f t="shared" si="0"/>
        <v>3.04</v>
      </c>
      <c r="I21" s="351">
        <v>6209037.5300000003</v>
      </c>
    </row>
    <row r="22" spans="3:9" ht="30.75" thickBot="1">
      <c r="C22" s="703"/>
      <c r="D22" s="342" t="s">
        <v>630</v>
      </c>
      <c r="E22" s="396" t="s">
        <v>631</v>
      </c>
      <c r="F22" s="397">
        <v>500</v>
      </c>
      <c r="G22" s="397">
        <v>500</v>
      </c>
      <c r="H22" s="398">
        <f t="shared" si="0"/>
        <v>1</v>
      </c>
      <c r="I22" s="346">
        <v>20815303.77</v>
      </c>
    </row>
    <row r="23" spans="3:9" ht="30" customHeight="1">
      <c r="C23" s="701" t="s">
        <v>632</v>
      </c>
      <c r="D23" s="337" t="s">
        <v>633</v>
      </c>
      <c r="E23" s="390" t="s">
        <v>634</v>
      </c>
      <c r="F23" s="391">
        <v>80</v>
      </c>
      <c r="G23" s="391">
        <v>250</v>
      </c>
      <c r="H23" s="392">
        <f t="shared" si="0"/>
        <v>3.125</v>
      </c>
      <c r="I23" s="341">
        <v>7335910.96</v>
      </c>
    </row>
    <row r="24" spans="3:9" ht="38.25">
      <c r="C24" s="702"/>
      <c r="D24" s="347" t="s">
        <v>635</v>
      </c>
      <c r="E24" s="393" t="s">
        <v>634</v>
      </c>
      <c r="F24" s="394">
        <v>522</v>
      </c>
      <c r="G24" s="394">
        <v>518</v>
      </c>
      <c r="H24" s="395">
        <f t="shared" si="0"/>
        <v>0.9923371647509579</v>
      </c>
      <c r="I24" s="351">
        <v>6277685.1200000001</v>
      </c>
    </row>
    <row r="25" spans="3:9" ht="51.75" thickBot="1">
      <c r="C25" s="703"/>
      <c r="D25" s="342" t="s">
        <v>636</v>
      </c>
      <c r="E25" s="760" t="s">
        <v>637</v>
      </c>
      <c r="F25" s="761">
        <v>3200</v>
      </c>
      <c r="G25" s="761">
        <v>3659</v>
      </c>
      <c r="H25" s="762">
        <f t="shared" si="0"/>
        <v>1.1434375000000001</v>
      </c>
      <c r="I25" s="742">
        <v>12771405.699999999</v>
      </c>
    </row>
    <row r="26" spans="3:9" ht="39" thickBot="1">
      <c r="C26" s="118" t="s">
        <v>638</v>
      </c>
      <c r="D26" s="352" t="s">
        <v>639</v>
      </c>
      <c r="E26" s="763" t="s">
        <v>640</v>
      </c>
      <c r="F26" s="764">
        <v>140213</v>
      </c>
      <c r="G26" s="764">
        <v>140213</v>
      </c>
      <c r="H26" s="765">
        <f t="shared" si="0"/>
        <v>1</v>
      </c>
      <c r="I26" s="755">
        <v>121377430.69</v>
      </c>
    </row>
    <row r="27" spans="3:9" ht="39" thickBot="1">
      <c r="C27" s="118" t="s">
        <v>641</v>
      </c>
      <c r="D27" s="352" t="s">
        <v>642</v>
      </c>
      <c r="E27" s="763" t="s">
        <v>640</v>
      </c>
      <c r="F27" s="764">
        <v>14000</v>
      </c>
      <c r="G27" s="764">
        <v>14276</v>
      </c>
      <c r="H27" s="765">
        <f t="shared" si="0"/>
        <v>1.0197142857142858</v>
      </c>
      <c r="I27" s="755">
        <v>50213098.049999997</v>
      </c>
    </row>
    <row r="28" spans="3:9" ht="15.75" thickBot="1">
      <c r="C28" s="699" t="s">
        <v>167</v>
      </c>
      <c r="D28" s="700"/>
      <c r="E28" s="700"/>
      <c r="F28" s="700"/>
      <c r="G28" s="700"/>
      <c r="H28" s="700"/>
      <c r="I28" s="124">
        <f>SUM(I8:I27)</f>
        <v>4094428330.79</v>
      </c>
    </row>
    <row r="29" spans="3:9">
      <c r="C29" s="322" t="s">
        <v>251</v>
      </c>
    </row>
    <row r="30" spans="3:9">
      <c r="C30" s="322" t="s">
        <v>351</v>
      </c>
    </row>
    <row r="31" spans="3:9">
      <c r="C31" s="322" t="s">
        <v>254</v>
      </c>
    </row>
  </sheetData>
  <mergeCells count="16">
    <mergeCell ref="B1:K1"/>
    <mergeCell ref="B2:K2"/>
    <mergeCell ref="B3:K3"/>
    <mergeCell ref="C4:I5"/>
    <mergeCell ref="C6:C7"/>
    <mergeCell ref="D6:D7"/>
    <mergeCell ref="E6:E7"/>
    <mergeCell ref="F6:F7"/>
    <mergeCell ref="G6:G7"/>
    <mergeCell ref="H6:H7"/>
    <mergeCell ref="I6:I7"/>
    <mergeCell ref="C9:C15"/>
    <mergeCell ref="C16:C18"/>
    <mergeCell ref="C20:C22"/>
    <mergeCell ref="C23:C25"/>
    <mergeCell ref="C28:H28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F3318-D5F5-46B7-8FA2-C724A1ADBECD}">
  <dimension ref="A1:I559"/>
  <sheetViews>
    <sheetView showGridLines="0" zoomScale="85" zoomScaleNormal="85" workbookViewId="0">
      <selection activeCell="J23" sqref="J23"/>
    </sheetView>
  </sheetViews>
  <sheetFormatPr baseColWidth="10" defaultRowHeight="15"/>
  <cols>
    <col min="1" max="1" width="11.42578125" style="1"/>
    <col min="2" max="2" width="111" style="1" bestFit="1" customWidth="1"/>
    <col min="3" max="3" width="21.7109375" style="1" customWidth="1"/>
    <col min="4" max="4" width="14.5703125" style="1" bestFit="1" customWidth="1"/>
    <col min="5" max="5" width="12.42578125" style="1" bestFit="1" customWidth="1"/>
    <col min="6" max="16384" width="11.42578125" style="1"/>
  </cols>
  <sheetData>
    <row r="1" spans="1:9" ht="15" customHeight="1">
      <c r="A1" s="633" t="s">
        <v>159</v>
      </c>
      <c r="B1" s="633"/>
      <c r="C1" s="633"/>
      <c r="D1" s="633"/>
      <c r="E1" s="633"/>
      <c r="F1" s="633"/>
      <c r="G1" s="633"/>
      <c r="H1" s="633"/>
      <c r="I1" s="633"/>
    </row>
    <row r="2" spans="1:9" ht="15" customHeight="1">
      <c r="A2" s="633" t="s">
        <v>160</v>
      </c>
      <c r="B2" s="633"/>
      <c r="C2" s="633"/>
      <c r="D2" s="633"/>
      <c r="E2" s="633"/>
      <c r="F2" s="633"/>
      <c r="G2" s="633"/>
      <c r="H2" s="633"/>
      <c r="I2" s="633"/>
    </row>
    <row r="3" spans="1:9" ht="15" customHeight="1">
      <c r="A3" s="634" t="s">
        <v>161</v>
      </c>
      <c r="B3" s="634"/>
      <c r="C3" s="634"/>
      <c r="D3" s="634"/>
      <c r="E3" s="634"/>
      <c r="F3" s="634"/>
      <c r="G3" s="634"/>
      <c r="H3" s="634"/>
      <c r="I3" s="634"/>
    </row>
    <row r="5" spans="1:9">
      <c r="D5" s="8"/>
    </row>
    <row r="6" spans="1:9">
      <c r="B6" s="713" t="s">
        <v>1033</v>
      </c>
      <c r="C6" s="713"/>
      <c r="D6" s="713"/>
      <c r="E6" s="713"/>
    </row>
    <row r="7" spans="1:9" ht="16.5" thickBot="1">
      <c r="B7" s="566" t="s">
        <v>235</v>
      </c>
      <c r="C7" s="566"/>
      <c r="D7" s="566"/>
      <c r="E7" s="566"/>
    </row>
    <row r="8" spans="1:9" ht="15.75" thickBot="1">
      <c r="B8" s="727" t="s">
        <v>0</v>
      </c>
      <c r="C8" s="584" t="s">
        <v>643</v>
      </c>
      <c r="D8" s="585"/>
      <c r="E8" s="586"/>
    </row>
    <row r="9" spans="1:9">
      <c r="B9" s="728"/>
      <c r="C9" s="729" t="s">
        <v>644</v>
      </c>
      <c r="D9" s="728" t="s">
        <v>168</v>
      </c>
      <c r="E9" s="728" t="s">
        <v>73</v>
      </c>
    </row>
    <row r="10" spans="1:9" ht="15.75" thickBot="1">
      <c r="B10" s="400" t="s">
        <v>645</v>
      </c>
      <c r="C10" s="730"/>
      <c r="D10" s="731"/>
      <c r="E10" s="731"/>
    </row>
    <row r="11" spans="1:9">
      <c r="B11" s="401" t="s">
        <v>646</v>
      </c>
      <c r="C11" s="402">
        <v>658944729</v>
      </c>
      <c r="D11" s="402">
        <v>658944729</v>
      </c>
      <c r="E11" s="402">
        <v>658944729</v>
      </c>
    </row>
    <row r="12" spans="1:9">
      <c r="B12" s="403" t="s">
        <v>647</v>
      </c>
      <c r="C12" s="404">
        <v>658944729</v>
      </c>
      <c r="D12" s="404">
        <v>658944729</v>
      </c>
      <c r="E12" s="404">
        <v>658944729</v>
      </c>
    </row>
    <row r="13" spans="1:9">
      <c r="B13" s="18" t="s">
        <v>648</v>
      </c>
      <c r="C13" s="405">
        <v>658944729</v>
      </c>
      <c r="D13" s="405">
        <v>658944729</v>
      </c>
      <c r="E13" s="405">
        <v>658944729</v>
      </c>
    </row>
    <row r="14" spans="1:9">
      <c r="B14" s="19" t="s">
        <v>649</v>
      </c>
      <c r="C14" s="405">
        <v>568903032</v>
      </c>
      <c r="D14" s="405">
        <v>568903032</v>
      </c>
      <c r="E14" s="405">
        <v>568903032</v>
      </c>
    </row>
    <row r="15" spans="1:9">
      <c r="B15" s="19" t="s">
        <v>650</v>
      </c>
      <c r="C15" s="405">
        <v>90041697</v>
      </c>
      <c r="D15" s="405">
        <v>90041697</v>
      </c>
      <c r="E15" s="405">
        <v>90041697</v>
      </c>
    </row>
    <row r="16" spans="1:9">
      <c r="B16" s="401" t="s">
        <v>651</v>
      </c>
      <c r="C16" s="402">
        <v>1295735132.6999996</v>
      </c>
      <c r="D16" s="402">
        <v>1295735132.6999996</v>
      </c>
      <c r="E16" s="402">
        <v>1295735132.6999996</v>
      </c>
    </row>
    <row r="17" spans="2:5">
      <c r="B17" s="403" t="s">
        <v>652</v>
      </c>
      <c r="C17" s="404">
        <v>1295735132.6999996</v>
      </c>
      <c r="D17" s="404">
        <v>1295735132.6999996</v>
      </c>
      <c r="E17" s="404">
        <v>1295735132.6999996</v>
      </c>
    </row>
    <row r="18" spans="2:5">
      <c r="B18" s="18" t="s">
        <v>653</v>
      </c>
      <c r="C18" s="405">
        <v>1295735132.6999996</v>
      </c>
      <c r="D18" s="405">
        <v>1295735132.6999996</v>
      </c>
      <c r="E18" s="405">
        <v>1295735132.6999996</v>
      </c>
    </row>
    <row r="19" spans="2:5">
      <c r="B19" s="19" t="s">
        <v>649</v>
      </c>
      <c r="C19" s="405">
        <v>1213297021.1999996</v>
      </c>
      <c r="D19" s="405">
        <v>1213297021.1999996</v>
      </c>
      <c r="E19" s="405">
        <v>1213297021.2000003</v>
      </c>
    </row>
    <row r="20" spans="2:5">
      <c r="B20" s="19" t="s">
        <v>650</v>
      </c>
      <c r="C20" s="405">
        <v>82438111.5</v>
      </c>
      <c r="D20" s="405">
        <v>82438111.5</v>
      </c>
      <c r="E20" s="405">
        <v>82438111.5</v>
      </c>
    </row>
    <row r="21" spans="2:5">
      <c r="B21" s="401" t="s">
        <v>654</v>
      </c>
      <c r="C21" s="402">
        <v>18107468469.400028</v>
      </c>
      <c r="D21" s="402">
        <v>16683326427.809992</v>
      </c>
      <c r="E21" s="402">
        <v>15393531621.259968</v>
      </c>
    </row>
    <row r="22" spans="2:5">
      <c r="B22" s="403" t="s">
        <v>655</v>
      </c>
      <c r="C22" s="404">
        <v>4697046681.3599997</v>
      </c>
      <c r="D22" s="404">
        <v>4262335954.2099948</v>
      </c>
      <c r="E22" s="404">
        <v>3521622777.2000003</v>
      </c>
    </row>
    <row r="23" spans="2:5">
      <c r="B23" s="18" t="s">
        <v>656</v>
      </c>
      <c r="C23" s="405">
        <v>3263607629.130002</v>
      </c>
      <c r="D23" s="405">
        <v>3123503574.1499991</v>
      </c>
      <c r="E23" s="405">
        <v>2827825353.1800008</v>
      </c>
    </row>
    <row r="24" spans="2:5">
      <c r="B24" s="19" t="s">
        <v>657</v>
      </c>
      <c r="C24" s="405">
        <v>495705756.4199996</v>
      </c>
      <c r="D24" s="405">
        <v>355601701.43999994</v>
      </c>
      <c r="E24" s="405">
        <v>326001590.59999985</v>
      </c>
    </row>
    <row r="25" spans="2:5">
      <c r="B25" s="19" t="s">
        <v>658</v>
      </c>
      <c r="C25" s="405">
        <v>1542239280.7500005</v>
      </c>
      <c r="D25" s="405">
        <v>1542239280.7500005</v>
      </c>
      <c r="E25" s="405">
        <v>1452633364.8299999</v>
      </c>
    </row>
    <row r="26" spans="2:5">
      <c r="B26" s="19" t="s">
        <v>650</v>
      </c>
      <c r="C26" s="405">
        <v>1183739774.9100001</v>
      </c>
      <c r="D26" s="405">
        <v>1183739774.9100001</v>
      </c>
      <c r="E26" s="405">
        <v>1007267580.7</v>
      </c>
    </row>
    <row r="27" spans="2:5">
      <c r="B27" s="19" t="s">
        <v>659</v>
      </c>
      <c r="C27" s="405">
        <v>41922817.050000004</v>
      </c>
      <c r="D27" s="405">
        <v>41922817.050000004</v>
      </c>
      <c r="E27" s="405">
        <v>41922817.049999997</v>
      </c>
    </row>
    <row r="28" spans="2:5">
      <c r="B28" s="18" t="s">
        <v>660</v>
      </c>
      <c r="C28" s="405">
        <v>92215268.719999999</v>
      </c>
      <c r="D28" s="405">
        <v>24835329.430000003</v>
      </c>
      <c r="E28" s="405">
        <v>24587553.030000001</v>
      </c>
    </row>
    <row r="29" spans="2:5">
      <c r="B29" s="19" t="s">
        <v>657</v>
      </c>
      <c r="C29" s="405">
        <v>92215268.719999999</v>
      </c>
      <c r="D29" s="405">
        <v>24835329.430000003</v>
      </c>
      <c r="E29" s="405">
        <v>24587553.030000001</v>
      </c>
    </row>
    <row r="30" spans="2:5">
      <c r="B30" s="18" t="s">
        <v>661</v>
      </c>
      <c r="C30" s="405">
        <v>361365445.15999979</v>
      </c>
      <c r="D30" s="405">
        <v>359474581.30000001</v>
      </c>
      <c r="E30" s="405">
        <v>264625033.87000009</v>
      </c>
    </row>
    <row r="31" spans="2:5">
      <c r="B31" s="19" t="s">
        <v>662</v>
      </c>
      <c r="C31" s="405">
        <v>361365445.15999979</v>
      </c>
      <c r="D31" s="405">
        <v>359474581.30000001</v>
      </c>
      <c r="E31" s="405">
        <v>264625033.87000009</v>
      </c>
    </row>
    <row r="32" spans="2:5">
      <c r="B32" s="18" t="s">
        <v>663</v>
      </c>
      <c r="C32" s="405">
        <v>31423299.640000001</v>
      </c>
      <c r="D32" s="405">
        <v>26442869.239999995</v>
      </c>
      <c r="E32" s="405">
        <v>22858674.579999998</v>
      </c>
    </row>
    <row r="33" spans="2:5">
      <c r="B33" s="19" t="s">
        <v>536</v>
      </c>
      <c r="C33" s="405">
        <v>31423299.640000001</v>
      </c>
      <c r="D33" s="405">
        <v>26442869.239999995</v>
      </c>
      <c r="E33" s="405">
        <v>22858674.579999998</v>
      </c>
    </row>
    <row r="34" spans="2:5">
      <c r="B34" s="18" t="s">
        <v>664</v>
      </c>
      <c r="C34" s="405">
        <v>45301537.850000009</v>
      </c>
      <c r="D34" s="405">
        <v>41063037.850000001</v>
      </c>
      <c r="E34" s="405">
        <v>38943976.24000001</v>
      </c>
    </row>
    <row r="35" spans="2:5">
      <c r="B35" s="19" t="s">
        <v>517</v>
      </c>
      <c r="C35" s="405">
        <v>45301537.850000009</v>
      </c>
      <c r="D35" s="405">
        <v>41063037.850000001</v>
      </c>
      <c r="E35" s="405">
        <v>38943976.24000001</v>
      </c>
    </row>
    <row r="36" spans="2:5">
      <c r="B36" s="18" t="s">
        <v>665</v>
      </c>
      <c r="C36" s="405">
        <v>20577305.789999995</v>
      </c>
      <c r="D36" s="405">
        <v>19175142.919999994</v>
      </c>
      <c r="E36" s="405">
        <v>18409556.690000001</v>
      </c>
    </row>
    <row r="37" spans="2:5">
      <c r="B37" s="19" t="s">
        <v>517</v>
      </c>
      <c r="C37" s="405">
        <v>20577305.789999995</v>
      </c>
      <c r="D37" s="405">
        <v>19175142.919999994</v>
      </c>
      <c r="E37" s="405">
        <v>18409556.690000001</v>
      </c>
    </row>
    <row r="38" spans="2:5">
      <c r="B38" s="18" t="s">
        <v>666</v>
      </c>
      <c r="C38" s="405">
        <v>28627707.919999998</v>
      </c>
      <c r="D38" s="405">
        <v>11009758.879999999</v>
      </c>
      <c r="E38" s="405">
        <v>8435720.7399999984</v>
      </c>
    </row>
    <row r="39" spans="2:5">
      <c r="B39" s="19" t="s">
        <v>667</v>
      </c>
      <c r="C39" s="405">
        <v>28627707.919999998</v>
      </c>
      <c r="D39" s="405">
        <v>11009758.879999999</v>
      </c>
      <c r="E39" s="405">
        <v>8435720.7399999984</v>
      </c>
    </row>
    <row r="40" spans="2:5">
      <c r="B40" s="18" t="s">
        <v>668</v>
      </c>
      <c r="C40" s="405">
        <v>14860377.259999996</v>
      </c>
      <c r="D40" s="405">
        <v>13889407.239999996</v>
      </c>
      <c r="E40" s="405">
        <v>12292990.319999997</v>
      </c>
    </row>
    <row r="41" spans="2:5">
      <c r="B41" s="19" t="s">
        <v>534</v>
      </c>
      <c r="C41" s="405">
        <v>14860377.259999996</v>
      </c>
      <c r="D41" s="405">
        <v>13889407.239999996</v>
      </c>
      <c r="E41" s="405">
        <v>12292990.319999997</v>
      </c>
    </row>
    <row r="42" spans="2:5">
      <c r="B42" s="18" t="s">
        <v>669</v>
      </c>
      <c r="C42" s="405">
        <v>48935879.960000008</v>
      </c>
      <c r="D42" s="405">
        <v>48935879.959999993</v>
      </c>
      <c r="E42" s="405">
        <v>47370982.880000003</v>
      </c>
    </row>
    <row r="43" spans="2:5">
      <c r="B43" s="19" t="s">
        <v>657</v>
      </c>
      <c r="C43" s="405">
        <v>48935879.960000008</v>
      </c>
      <c r="D43" s="405">
        <v>48935879.959999993</v>
      </c>
      <c r="E43" s="405">
        <v>47370982.880000003</v>
      </c>
    </row>
    <row r="44" spans="2:5">
      <c r="B44" s="18" t="s">
        <v>670</v>
      </c>
      <c r="C44" s="405">
        <v>53977143.659999982</v>
      </c>
      <c r="D44" s="405">
        <v>18348354.459999997</v>
      </c>
      <c r="E44" s="405">
        <v>17773118.799999997</v>
      </c>
    </row>
    <row r="45" spans="2:5">
      <c r="B45" s="19" t="s">
        <v>671</v>
      </c>
      <c r="C45" s="405">
        <v>53977143.659999982</v>
      </c>
      <c r="D45" s="405">
        <v>18348354.459999997</v>
      </c>
      <c r="E45" s="405">
        <v>17773118.799999997</v>
      </c>
    </row>
    <row r="46" spans="2:5">
      <c r="B46" s="18" t="s">
        <v>672</v>
      </c>
      <c r="C46" s="405">
        <v>736155086.27000046</v>
      </c>
      <c r="D46" s="405">
        <v>575658018.78000033</v>
      </c>
      <c r="E46" s="405">
        <v>238499816.86999986</v>
      </c>
    </row>
    <row r="47" spans="2:5">
      <c r="B47" s="19" t="s">
        <v>671</v>
      </c>
      <c r="C47" s="405">
        <v>736155086.27000046</v>
      </c>
      <c r="D47" s="405">
        <v>575658018.78000033</v>
      </c>
      <c r="E47" s="405">
        <v>238499816.86999986</v>
      </c>
    </row>
    <row r="48" spans="2:5">
      <c r="B48" s="403" t="s">
        <v>673</v>
      </c>
      <c r="C48" s="404">
        <v>10957135179.180016</v>
      </c>
      <c r="D48" s="404">
        <v>10518299393.080004</v>
      </c>
      <c r="E48" s="404">
        <v>10277267807.560007</v>
      </c>
    </row>
    <row r="49" spans="2:5">
      <c r="B49" s="18" t="s">
        <v>315</v>
      </c>
      <c r="C49" s="405">
        <v>905734367.85000014</v>
      </c>
      <c r="D49" s="405">
        <v>873497243.78000009</v>
      </c>
      <c r="E49" s="405">
        <v>866983941.12999964</v>
      </c>
    </row>
    <row r="50" spans="2:5">
      <c r="B50" s="19" t="s">
        <v>657</v>
      </c>
      <c r="C50" s="405">
        <v>102715321.81000003</v>
      </c>
      <c r="D50" s="405">
        <v>77833348.189999983</v>
      </c>
      <c r="E50" s="405">
        <v>74289568</v>
      </c>
    </row>
    <row r="51" spans="2:5">
      <c r="B51" s="19" t="s">
        <v>674</v>
      </c>
      <c r="C51" s="405">
        <v>369237329.26999986</v>
      </c>
      <c r="D51" s="405">
        <v>361882178.81999987</v>
      </c>
      <c r="E51" s="405">
        <v>358912656.35999995</v>
      </c>
    </row>
    <row r="52" spans="2:5">
      <c r="B52" s="19" t="s">
        <v>659</v>
      </c>
      <c r="C52" s="405">
        <v>433781716.76999998</v>
      </c>
      <c r="D52" s="405">
        <v>433781716.76999998</v>
      </c>
      <c r="E52" s="405">
        <v>433781716.77000004</v>
      </c>
    </row>
    <row r="53" spans="2:5">
      <c r="B53" s="18" t="s">
        <v>675</v>
      </c>
      <c r="C53" s="405">
        <v>22849071.499999996</v>
      </c>
      <c r="D53" s="405">
        <v>22849071.489999998</v>
      </c>
      <c r="E53" s="405">
        <v>21748320.819999993</v>
      </c>
    </row>
    <row r="54" spans="2:5">
      <c r="B54" s="19" t="s">
        <v>676</v>
      </c>
      <c r="C54" s="405">
        <v>22849071.499999996</v>
      </c>
      <c r="D54" s="405">
        <v>22849071.489999998</v>
      </c>
      <c r="E54" s="405">
        <v>21748320.819999993</v>
      </c>
    </row>
    <row r="55" spans="2:5">
      <c r="B55" s="18" t="s">
        <v>677</v>
      </c>
      <c r="C55" s="405">
        <v>325927494.12000006</v>
      </c>
      <c r="D55" s="405">
        <v>299671556.17999989</v>
      </c>
      <c r="E55" s="405">
        <v>251881702.79999998</v>
      </c>
    </row>
    <row r="56" spans="2:5">
      <c r="B56" s="19" t="s">
        <v>678</v>
      </c>
      <c r="C56" s="405">
        <v>325927494.12000006</v>
      </c>
      <c r="D56" s="405">
        <v>299671556.17999989</v>
      </c>
      <c r="E56" s="405">
        <v>251881702.79999998</v>
      </c>
    </row>
    <row r="57" spans="2:5">
      <c r="B57" s="18" t="s">
        <v>679</v>
      </c>
      <c r="C57" s="405">
        <v>87101915.029999986</v>
      </c>
      <c r="D57" s="405">
        <v>74329852.939999998</v>
      </c>
      <c r="E57" s="405">
        <v>64343324.019999981</v>
      </c>
    </row>
    <row r="58" spans="2:5">
      <c r="B58" s="19" t="s">
        <v>676</v>
      </c>
      <c r="C58" s="405">
        <v>87101915.029999986</v>
      </c>
      <c r="D58" s="405">
        <v>74329852.939999998</v>
      </c>
      <c r="E58" s="405">
        <v>64343324.019999981</v>
      </c>
    </row>
    <row r="59" spans="2:5">
      <c r="B59" s="18" t="s">
        <v>680</v>
      </c>
      <c r="C59" s="405">
        <v>8494296002.8299999</v>
      </c>
      <c r="D59" s="405">
        <v>8485223738.659997</v>
      </c>
      <c r="E59" s="405">
        <v>8460836352.749999</v>
      </c>
    </row>
    <row r="60" spans="2:5">
      <c r="B60" s="19" t="s">
        <v>674</v>
      </c>
      <c r="C60" s="405">
        <v>8494295884.8299999</v>
      </c>
      <c r="D60" s="405">
        <v>8485223738.659997</v>
      </c>
      <c r="E60" s="405">
        <v>8460836352.749999</v>
      </c>
    </row>
    <row r="61" spans="2:5">
      <c r="B61" s="19" t="s">
        <v>681</v>
      </c>
      <c r="C61" s="405">
        <v>0</v>
      </c>
      <c r="D61" s="405">
        <v>0</v>
      </c>
      <c r="E61" s="405">
        <v>0</v>
      </c>
    </row>
    <row r="62" spans="2:5">
      <c r="B62" s="19" t="s">
        <v>549</v>
      </c>
      <c r="C62" s="405">
        <v>118</v>
      </c>
      <c r="D62" s="405">
        <v>0</v>
      </c>
      <c r="E62" s="405">
        <v>0</v>
      </c>
    </row>
    <row r="63" spans="2:5">
      <c r="B63" s="18" t="s">
        <v>682</v>
      </c>
      <c r="C63" s="405">
        <v>71078181.840000004</v>
      </c>
      <c r="D63" s="405">
        <v>70838541.840000004</v>
      </c>
      <c r="E63" s="405">
        <v>68708835.650000006</v>
      </c>
    </row>
    <row r="64" spans="2:5">
      <c r="B64" s="19" t="s">
        <v>674</v>
      </c>
      <c r="C64" s="405">
        <v>71078181.840000004</v>
      </c>
      <c r="D64" s="405">
        <v>70838541.840000004</v>
      </c>
      <c r="E64" s="405">
        <v>68708835.650000006</v>
      </c>
    </row>
    <row r="65" spans="2:5">
      <c r="B65" s="18" t="s">
        <v>683</v>
      </c>
      <c r="C65" s="405">
        <v>51316348.539999992</v>
      </c>
      <c r="D65" s="405">
        <v>51316348.540000007</v>
      </c>
      <c r="E65" s="405">
        <v>51288314.529999994</v>
      </c>
    </row>
    <row r="66" spans="2:5">
      <c r="B66" s="19" t="s">
        <v>674</v>
      </c>
      <c r="C66" s="405">
        <v>51316348.539999992</v>
      </c>
      <c r="D66" s="405">
        <v>51316348.540000007</v>
      </c>
      <c r="E66" s="405">
        <v>51288314.529999994</v>
      </c>
    </row>
    <row r="67" spans="2:5">
      <c r="B67" s="18" t="s">
        <v>328</v>
      </c>
      <c r="C67" s="405">
        <v>174892531.98999998</v>
      </c>
      <c r="D67" s="405">
        <v>172228075.9300001</v>
      </c>
      <c r="E67" s="405">
        <v>155122164.07000011</v>
      </c>
    </row>
    <row r="68" spans="2:5">
      <c r="B68" s="19" t="s">
        <v>511</v>
      </c>
      <c r="C68" s="405">
        <v>174892531.98999998</v>
      </c>
      <c r="D68" s="405">
        <v>172228075.9300001</v>
      </c>
      <c r="E68" s="405">
        <v>155122164.07000011</v>
      </c>
    </row>
    <row r="69" spans="2:5">
      <c r="B69" s="18" t="s">
        <v>684</v>
      </c>
      <c r="C69" s="405">
        <v>688932906.94000018</v>
      </c>
      <c r="D69" s="405">
        <v>374388527.84999979</v>
      </c>
      <c r="E69" s="405">
        <v>248017239.36999997</v>
      </c>
    </row>
    <row r="70" spans="2:5">
      <c r="B70" s="19" t="s">
        <v>678</v>
      </c>
      <c r="C70" s="405">
        <v>688932906.94000018</v>
      </c>
      <c r="D70" s="405">
        <v>374388527.84999979</v>
      </c>
      <c r="E70" s="405">
        <v>248017239.36999997</v>
      </c>
    </row>
    <row r="71" spans="2:5">
      <c r="B71" s="18" t="s">
        <v>685</v>
      </c>
      <c r="C71" s="405">
        <v>79450337.650000006</v>
      </c>
      <c r="D71" s="405">
        <v>46387491.20000001</v>
      </c>
      <c r="E71" s="405">
        <v>43525515.920000009</v>
      </c>
    </row>
    <row r="72" spans="2:5">
      <c r="B72" s="19" t="s">
        <v>676</v>
      </c>
      <c r="C72" s="405">
        <v>79450337.650000006</v>
      </c>
      <c r="D72" s="405">
        <v>46387491.20000001</v>
      </c>
      <c r="E72" s="405">
        <v>43525515.920000009</v>
      </c>
    </row>
    <row r="73" spans="2:5">
      <c r="B73" s="18" t="s">
        <v>686</v>
      </c>
      <c r="C73" s="405">
        <v>55556020.890000008</v>
      </c>
      <c r="D73" s="405">
        <v>47568944.669999994</v>
      </c>
      <c r="E73" s="405">
        <v>44812096.500000007</v>
      </c>
    </row>
    <row r="74" spans="2:5">
      <c r="B74" s="19" t="s">
        <v>676</v>
      </c>
      <c r="C74" s="405">
        <v>55556020.890000008</v>
      </c>
      <c r="D74" s="405">
        <v>47568944.669999994</v>
      </c>
      <c r="E74" s="405">
        <v>44812096.500000007</v>
      </c>
    </row>
    <row r="75" spans="2:5">
      <c r="B75" s="403" t="s">
        <v>687</v>
      </c>
      <c r="C75" s="404">
        <v>371784347.1700002</v>
      </c>
      <c r="D75" s="404">
        <v>358395493.79000002</v>
      </c>
      <c r="E75" s="404">
        <v>351030676.1400001</v>
      </c>
    </row>
    <row r="76" spans="2:5">
      <c r="B76" s="18" t="s">
        <v>688</v>
      </c>
      <c r="C76" s="405">
        <v>371784347.1700002</v>
      </c>
      <c r="D76" s="405">
        <v>358395493.79000002</v>
      </c>
      <c r="E76" s="405">
        <v>351030676.1400001</v>
      </c>
    </row>
    <row r="77" spans="2:5">
      <c r="B77" s="19" t="s">
        <v>689</v>
      </c>
      <c r="C77" s="405">
        <v>371480615.1700002</v>
      </c>
      <c r="D77" s="405">
        <v>358091761.79000002</v>
      </c>
      <c r="E77" s="405">
        <v>350726944.1400001</v>
      </c>
    </row>
    <row r="78" spans="2:5">
      <c r="B78" s="19" t="s">
        <v>650</v>
      </c>
      <c r="C78" s="405">
        <v>303732</v>
      </c>
      <c r="D78" s="405">
        <v>303732</v>
      </c>
      <c r="E78" s="405">
        <v>303732</v>
      </c>
    </row>
    <row r="79" spans="2:5">
      <c r="B79" s="403" t="s">
        <v>690</v>
      </c>
      <c r="C79" s="404">
        <v>2081502261.6899998</v>
      </c>
      <c r="D79" s="404">
        <v>1544295586.7299998</v>
      </c>
      <c r="E79" s="404">
        <v>1243610360.3600001</v>
      </c>
    </row>
    <row r="80" spans="2:5">
      <c r="B80" s="18" t="s">
        <v>691</v>
      </c>
      <c r="C80" s="405">
        <v>299200720.55000013</v>
      </c>
      <c r="D80" s="405">
        <v>231510166.81000006</v>
      </c>
      <c r="E80" s="405">
        <v>199324165.59000003</v>
      </c>
    </row>
    <row r="81" spans="2:5">
      <c r="B81" s="19" t="s">
        <v>657</v>
      </c>
      <c r="C81" s="405">
        <v>169766038.73000002</v>
      </c>
      <c r="D81" s="405">
        <v>111292627.85000002</v>
      </c>
      <c r="E81" s="405">
        <v>94824071.339999944</v>
      </c>
    </row>
    <row r="82" spans="2:5">
      <c r="B82" s="19" t="s">
        <v>492</v>
      </c>
      <c r="C82" s="405">
        <v>3007361.37</v>
      </c>
      <c r="D82" s="405">
        <v>1554956.96</v>
      </c>
      <c r="E82" s="405">
        <v>207361.37</v>
      </c>
    </row>
    <row r="83" spans="2:5">
      <c r="B83" s="19" t="s">
        <v>692</v>
      </c>
      <c r="C83" s="405">
        <v>12470836.469999999</v>
      </c>
      <c r="D83" s="405">
        <v>4706098.0200000005</v>
      </c>
      <c r="E83" s="405">
        <v>4591920.9000000004</v>
      </c>
    </row>
    <row r="84" spans="2:5">
      <c r="B84" s="19" t="s">
        <v>659</v>
      </c>
      <c r="C84" s="405">
        <v>113956483.98</v>
      </c>
      <c r="D84" s="405">
        <v>113956483.98</v>
      </c>
      <c r="E84" s="405">
        <v>99700811.980000004</v>
      </c>
    </row>
    <row r="85" spans="2:5">
      <c r="B85" s="18" t="s">
        <v>693</v>
      </c>
      <c r="C85" s="405">
        <v>875806009.0799998</v>
      </c>
      <c r="D85" s="405">
        <v>512403897.18999976</v>
      </c>
      <c r="E85" s="405">
        <v>338710007.81999993</v>
      </c>
    </row>
    <row r="86" spans="2:5">
      <c r="B86" s="19" t="s">
        <v>694</v>
      </c>
      <c r="C86" s="405">
        <v>875806009.0799998</v>
      </c>
      <c r="D86" s="405">
        <v>512403897.18999976</v>
      </c>
      <c r="E86" s="405">
        <v>338710007.81999993</v>
      </c>
    </row>
    <row r="87" spans="2:5">
      <c r="B87" s="18" t="s">
        <v>695</v>
      </c>
      <c r="C87" s="405">
        <v>181442281.68999997</v>
      </c>
      <c r="D87" s="405">
        <v>181442281.69000003</v>
      </c>
      <c r="E87" s="405">
        <v>107231077.06999999</v>
      </c>
    </row>
    <row r="88" spans="2:5">
      <c r="B88" s="19" t="s">
        <v>696</v>
      </c>
      <c r="C88" s="405">
        <v>181442281.68999997</v>
      </c>
      <c r="D88" s="405">
        <v>181442281.69000003</v>
      </c>
      <c r="E88" s="405">
        <v>107231077.06999999</v>
      </c>
    </row>
    <row r="89" spans="2:5">
      <c r="B89" s="18" t="s">
        <v>697</v>
      </c>
      <c r="C89" s="405">
        <v>23217770.34</v>
      </c>
      <c r="D89" s="405">
        <v>18291149.040000003</v>
      </c>
      <c r="E89" s="405">
        <v>18139427.889999997</v>
      </c>
    </row>
    <row r="90" spans="2:5">
      <c r="B90" s="19" t="s">
        <v>492</v>
      </c>
      <c r="C90" s="405">
        <v>23217770.34</v>
      </c>
      <c r="D90" s="405">
        <v>18291149.040000003</v>
      </c>
      <c r="E90" s="405">
        <v>18139427.889999997</v>
      </c>
    </row>
    <row r="91" spans="2:5">
      <c r="B91" s="18" t="s">
        <v>698</v>
      </c>
      <c r="C91" s="405">
        <v>63605296.43</v>
      </c>
      <c r="D91" s="405">
        <v>35451062.900000013</v>
      </c>
      <c r="E91" s="405">
        <v>33608296.230000004</v>
      </c>
    </row>
    <row r="92" spans="2:5">
      <c r="B92" s="19" t="s">
        <v>520</v>
      </c>
      <c r="C92" s="405">
        <v>63605296.43</v>
      </c>
      <c r="D92" s="405">
        <v>35451062.900000013</v>
      </c>
      <c r="E92" s="405">
        <v>33608296.230000004</v>
      </c>
    </row>
    <row r="93" spans="2:5">
      <c r="B93" s="18" t="s">
        <v>699</v>
      </c>
      <c r="C93" s="405">
        <v>582609728.25999999</v>
      </c>
      <c r="D93" s="405">
        <v>523180390.56</v>
      </c>
      <c r="E93" s="405">
        <v>506568097.37</v>
      </c>
    </row>
    <row r="94" spans="2:5">
      <c r="B94" s="19" t="s">
        <v>526</v>
      </c>
      <c r="C94" s="405">
        <v>582609728.25999999</v>
      </c>
      <c r="D94" s="405">
        <v>523180390.56</v>
      </c>
      <c r="E94" s="405">
        <v>506568097.37</v>
      </c>
    </row>
    <row r="95" spans="2:5">
      <c r="B95" s="18" t="s">
        <v>700</v>
      </c>
      <c r="C95" s="405">
        <v>55620455.339999996</v>
      </c>
      <c r="D95" s="405">
        <v>42016638.539999999</v>
      </c>
      <c r="E95" s="405">
        <v>40029288.389999986</v>
      </c>
    </row>
    <row r="96" spans="2:5">
      <c r="B96" s="19" t="s">
        <v>692</v>
      </c>
      <c r="C96" s="405">
        <v>55620455.339999996</v>
      </c>
      <c r="D96" s="405">
        <v>42016638.539999999</v>
      </c>
      <c r="E96" s="405">
        <v>40029288.389999986</v>
      </c>
    </row>
    <row r="97" spans="2:5">
      <c r="B97" s="401" t="s">
        <v>701</v>
      </c>
      <c r="C97" s="402">
        <v>11520346182.459999</v>
      </c>
      <c r="D97" s="402">
        <v>10841842095.279999</v>
      </c>
      <c r="E97" s="402">
        <v>8734905776.3100014</v>
      </c>
    </row>
    <row r="98" spans="2:5">
      <c r="B98" s="403" t="s">
        <v>702</v>
      </c>
      <c r="C98" s="404">
        <v>6726402296.0999994</v>
      </c>
      <c r="D98" s="404">
        <v>6406458872.710001</v>
      </c>
      <c r="E98" s="404">
        <v>4378406003.0900002</v>
      </c>
    </row>
    <row r="99" spans="2:5">
      <c r="B99" s="18" t="s">
        <v>305</v>
      </c>
      <c r="C99" s="405">
        <v>6315662222.4399986</v>
      </c>
      <c r="D99" s="405">
        <v>6043686724.8199997</v>
      </c>
      <c r="E99" s="405">
        <v>4031061484.1800013</v>
      </c>
    </row>
    <row r="100" spans="2:5">
      <c r="B100" s="19" t="s">
        <v>657</v>
      </c>
      <c r="C100" s="405">
        <v>367144943.65000004</v>
      </c>
      <c r="D100" s="405">
        <v>175686499.92000002</v>
      </c>
      <c r="E100" s="405">
        <v>142695196.49000001</v>
      </c>
    </row>
    <row r="101" spans="2:5">
      <c r="B101" s="19" t="s">
        <v>552</v>
      </c>
      <c r="C101" s="405">
        <v>62328086.110000007</v>
      </c>
      <c r="D101" s="405">
        <v>53977090.180000007</v>
      </c>
      <c r="E101" s="405">
        <v>26200536.68</v>
      </c>
    </row>
    <row r="102" spans="2:5">
      <c r="B102" s="19" t="s">
        <v>566</v>
      </c>
      <c r="C102" s="405">
        <v>17167039.289999999</v>
      </c>
      <c r="D102" s="405">
        <v>8157444.7599999998</v>
      </c>
      <c r="E102" s="405">
        <v>8137444.7599999998</v>
      </c>
    </row>
    <row r="103" spans="2:5">
      <c r="B103" s="19" t="s">
        <v>580</v>
      </c>
      <c r="C103" s="405">
        <v>19393371.920000002</v>
      </c>
      <c r="D103" s="405">
        <v>8903686.9199999999</v>
      </c>
      <c r="E103" s="405">
        <v>8885242.2100000009</v>
      </c>
    </row>
    <row r="104" spans="2:5">
      <c r="B104" s="19" t="s">
        <v>703</v>
      </c>
      <c r="C104" s="405">
        <v>260547631.74000004</v>
      </c>
      <c r="D104" s="405">
        <v>207892853.31</v>
      </c>
      <c r="E104" s="405">
        <v>75952853.310000002</v>
      </c>
    </row>
    <row r="105" spans="2:5">
      <c r="B105" s="19" t="s">
        <v>650</v>
      </c>
      <c r="C105" s="405">
        <v>129444332.72999999</v>
      </c>
      <c r="D105" s="405">
        <v>129432332.72999999</v>
      </c>
      <c r="E105" s="405">
        <v>129432332.72999999</v>
      </c>
    </row>
    <row r="106" spans="2:5">
      <c r="B106" s="19" t="s">
        <v>659</v>
      </c>
      <c r="C106" s="405">
        <v>5459636817</v>
      </c>
      <c r="D106" s="405">
        <v>5459636817</v>
      </c>
      <c r="E106" s="405">
        <v>3639757878</v>
      </c>
    </row>
    <row r="107" spans="2:5">
      <c r="B107" s="18" t="s">
        <v>704</v>
      </c>
      <c r="C107" s="405">
        <v>312557002.39000005</v>
      </c>
      <c r="D107" s="405">
        <v>288276104.63</v>
      </c>
      <c r="E107" s="405">
        <v>280080436.82000005</v>
      </c>
    </row>
    <row r="108" spans="2:5">
      <c r="B108" s="19" t="s">
        <v>566</v>
      </c>
      <c r="C108" s="405">
        <v>312557002.39000005</v>
      </c>
      <c r="D108" s="405">
        <v>288276104.63</v>
      </c>
      <c r="E108" s="405">
        <v>280080436.82000005</v>
      </c>
    </row>
    <row r="109" spans="2:5">
      <c r="B109" s="18" t="s">
        <v>705</v>
      </c>
      <c r="C109" s="405">
        <v>32540085.970000006</v>
      </c>
      <c r="D109" s="405">
        <v>23034493.379999999</v>
      </c>
      <c r="E109" s="405">
        <v>19869940.470000003</v>
      </c>
    </row>
    <row r="110" spans="2:5">
      <c r="B110" s="19" t="s">
        <v>580</v>
      </c>
      <c r="C110" s="405">
        <v>32540085.970000006</v>
      </c>
      <c r="D110" s="405">
        <v>23034493.379999999</v>
      </c>
      <c r="E110" s="405">
        <v>19869940.470000003</v>
      </c>
    </row>
    <row r="111" spans="2:5">
      <c r="B111" s="18" t="s">
        <v>706</v>
      </c>
      <c r="C111" s="405">
        <v>26141832.729999993</v>
      </c>
      <c r="D111" s="405">
        <v>19420589.41</v>
      </c>
      <c r="E111" s="405">
        <v>16699377.350000003</v>
      </c>
    </row>
    <row r="112" spans="2:5">
      <c r="B112" s="19" t="s">
        <v>707</v>
      </c>
      <c r="C112" s="405">
        <v>26141832.729999993</v>
      </c>
      <c r="D112" s="405">
        <v>19420589.41</v>
      </c>
      <c r="E112" s="405">
        <v>16699377.350000003</v>
      </c>
    </row>
    <row r="113" spans="2:5">
      <c r="B113" s="18" t="s">
        <v>708</v>
      </c>
      <c r="C113" s="405">
        <v>6045596.3199999994</v>
      </c>
      <c r="D113" s="405">
        <v>4265576.25</v>
      </c>
      <c r="E113" s="405">
        <v>4265576.25</v>
      </c>
    </row>
    <row r="114" spans="2:5">
      <c r="B114" s="19" t="s">
        <v>707</v>
      </c>
      <c r="C114" s="405">
        <v>6045596.3199999994</v>
      </c>
      <c r="D114" s="405">
        <v>4265576.25</v>
      </c>
      <c r="E114" s="405">
        <v>4265576.25</v>
      </c>
    </row>
    <row r="115" spans="2:5">
      <c r="B115" s="18" t="s">
        <v>709</v>
      </c>
      <c r="C115" s="405">
        <v>12487480.589999998</v>
      </c>
      <c r="D115" s="405">
        <v>10061443.869999999</v>
      </c>
      <c r="E115" s="405">
        <v>9553233.9600000009</v>
      </c>
    </row>
    <row r="116" spans="2:5">
      <c r="B116" s="19" t="s">
        <v>707</v>
      </c>
      <c r="C116" s="405">
        <v>12487480.589999998</v>
      </c>
      <c r="D116" s="405">
        <v>10061443.869999999</v>
      </c>
      <c r="E116" s="405">
        <v>9553233.9600000009</v>
      </c>
    </row>
    <row r="117" spans="2:5">
      <c r="B117" s="18" t="s">
        <v>710</v>
      </c>
      <c r="C117" s="405">
        <v>5362295.6600000011</v>
      </c>
      <c r="D117" s="405">
        <v>4991376.28</v>
      </c>
      <c r="E117" s="405">
        <v>4810701.34</v>
      </c>
    </row>
    <row r="118" spans="2:5">
      <c r="B118" s="19" t="s">
        <v>707</v>
      </c>
      <c r="C118" s="405">
        <v>5362295.6600000011</v>
      </c>
      <c r="D118" s="405">
        <v>4991376.28</v>
      </c>
      <c r="E118" s="405">
        <v>4810701.34</v>
      </c>
    </row>
    <row r="119" spans="2:5">
      <c r="B119" s="18" t="s">
        <v>711</v>
      </c>
      <c r="C119" s="405">
        <v>5282373.2400000012</v>
      </c>
      <c r="D119" s="405">
        <v>4470571.1900000004</v>
      </c>
      <c r="E119" s="405">
        <v>4401617.8900000006</v>
      </c>
    </row>
    <row r="120" spans="2:5">
      <c r="B120" s="19" t="s">
        <v>707</v>
      </c>
      <c r="C120" s="405">
        <v>5282373.2400000012</v>
      </c>
      <c r="D120" s="405">
        <v>4470571.1900000004</v>
      </c>
      <c r="E120" s="405">
        <v>4401617.8900000006</v>
      </c>
    </row>
    <row r="121" spans="2:5">
      <c r="B121" s="18" t="s">
        <v>712</v>
      </c>
      <c r="C121" s="405">
        <v>4294532.08</v>
      </c>
      <c r="D121" s="405">
        <v>3790532.0799999991</v>
      </c>
      <c r="E121" s="405">
        <v>3462666.7500000005</v>
      </c>
    </row>
    <row r="122" spans="2:5">
      <c r="B122" s="19" t="s">
        <v>707</v>
      </c>
      <c r="C122" s="405">
        <v>4294532.08</v>
      </c>
      <c r="D122" s="405">
        <v>3790532.0799999991</v>
      </c>
      <c r="E122" s="405">
        <v>3462666.7500000005</v>
      </c>
    </row>
    <row r="123" spans="2:5">
      <c r="B123" s="18" t="s">
        <v>713</v>
      </c>
      <c r="C123" s="405">
        <v>6028874.6799999997</v>
      </c>
      <c r="D123" s="405">
        <v>4461460.8</v>
      </c>
      <c r="E123" s="405">
        <v>4200968.08</v>
      </c>
    </row>
    <row r="124" spans="2:5">
      <c r="B124" s="19" t="s">
        <v>707</v>
      </c>
      <c r="C124" s="405">
        <v>6028874.6799999997</v>
      </c>
      <c r="D124" s="405">
        <v>4461460.8</v>
      </c>
      <c r="E124" s="405">
        <v>4200968.08</v>
      </c>
    </row>
    <row r="125" spans="2:5">
      <c r="B125" s="403" t="s">
        <v>714</v>
      </c>
      <c r="C125" s="404">
        <v>4793943886.3600006</v>
      </c>
      <c r="D125" s="404">
        <v>4435383222.5699978</v>
      </c>
      <c r="E125" s="404">
        <v>4356499773.2199993</v>
      </c>
    </row>
    <row r="126" spans="2:5">
      <c r="B126" s="18" t="s">
        <v>715</v>
      </c>
      <c r="C126" s="405">
        <v>4117713744.8099995</v>
      </c>
      <c r="D126" s="405">
        <v>4005163377.579999</v>
      </c>
      <c r="E126" s="405">
        <v>3959642809.2699995</v>
      </c>
    </row>
    <row r="127" spans="2:5">
      <c r="B127" s="19" t="s">
        <v>716</v>
      </c>
      <c r="C127" s="405">
        <v>4097110036.3599997</v>
      </c>
      <c r="D127" s="405">
        <v>3984559669.1299992</v>
      </c>
      <c r="E127" s="405">
        <v>3939039100.8199997</v>
      </c>
    </row>
    <row r="128" spans="2:5">
      <c r="B128" s="19" t="s">
        <v>703</v>
      </c>
      <c r="C128" s="405">
        <v>20603708.449999996</v>
      </c>
      <c r="D128" s="405">
        <v>20603708.449999996</v>
      </c>
      <c r="E128" s="405">
        <v>20603708.450000003</v>
      </c>
    </row>
    <row r="129" spans="2:5">
      <c r="B129" s="18" t="s">
        <v>303</v>
      </c>
      <c r="C129" s="405">
        <v>33820940.059999995</v>
      </c>
      <c r="D129" s="405">
        <v>28191931.419999998</v>
      </c>
      <c r="E129" s="405">
        <v>24355350.339999992</v>
      </c>
    </row>
    <row r="130" spans="2:5">
      <c r="B130" s="19" t="s">
        <v>577</v>
      </c>
      <c r="C130" s="405">
        <v>33820940.059999995</v>
      </c>
      <c r="D130" s="405">
        <v>28191931.419999998</v>
      </c>
      <c r="E130" s="405">
        <v>24355350.339999992</v>
      </c>
    </row>
    <row r="131" spans="2:5">
      <c r="B131" s="18" t="s">
        <v>717</v>
      </c>
      <c r="C131" s="405">
        <v>132786720.00999996</v>
      </c>
      <c r="D131" s="405">
        <v>85955392.019999981</v>
      </c>
      <c r="E131" s="405">
        <v>82313269.620000005</v>
      </c>
    </row>
    <row r="132" spans="2:5">
      <c r="B132" s="19" t="s">
        <v>716</v>
      </c>
      <c r="C132" s="405">
        <v>132786720.00999996</v>
      </c>
      <c r="D132" s="405">
        <v>85955392.019999981</v>
      </c>
      <c r="E132" s="405">
        <v>82313269.620000005</v>
      </c>
    </row>
    <row r="133" spans="2:5">
      <c r="B133" s="18" t="s">
        <v>718</v>
      </c>
      <c r="C133" s="405">
        <v>373404018.38999999</v>
      </c>
      <c r="D133" s="405">
        <v>250454123.65999997</v>
      </c>
      <c r="E133" s="405">
        <v>241649728.37</v>
      </c>
    </row>
    <row r="134" spans="2:5">
      <c r="B134" s="19" t="s">
        <v>572</v>
      </c>
      <c r="C134" s="405">
        <v>373404018.38999999</v>
      </c>
      <c r="D134" s="405">
        <v>250454123.65999997</v>
      </c>
      <c r="E134" s="405">
        <v>241649728.37</v>
      </c>
    </row>
    <row r="135" spans="2:5">
      <c r="B135" s="18" t="s">
        <v>719</v>
      </c>
      <c r="C135" s="405">
        <v>16321794.98</v>
      </c>
      <c r="D135" s="405">
        <v>14194811.880000001</v>
      </c>
      <c r="E135" s="405">
        <v>12484438.02</v>
      </c>
    </row>
    <row r="136" spans="2:5">
      <c r="B136" s="19" t="s">
        <v>585</v>
      </c>
      <c r="C136" s="405">
        <v>16321794.98</v>
      </c>
      <c r="D136" s="405">
        <v>14194811.880000001</v>
      </c>
      <c r="E136" s="405">
        <v>12484438.02</v>
      </c>
    </row>
    <row r="137" spans="2:5">
      <c r="B137" s="18" t="s">
        <v>720</v>
      </c>
      <c r="C137" s="405">
        <v>101857966.13999999</v>
      </c>
      <c r="D137" s="405">
        <v>38483284.039999992</v>
      </c>
      <c r="E137" s="405">
        <v>28585533.199999996</v>
      </c>
    </row>
    <row r="138" spans="2:5">
      <c r="B138" s="19" t="s">
        <v>585</v>
      </c>
      <c r="C138" s="405">
        <v>101857966.13999999</v>
      </c>
      <c r="D138" s="405">
        <v>38483284.039999992</v>
      </c>
      <c r="E138" s="405">
        <v>28585533.199999996</v>
      </c>
    </row>
    <row r="139" spans="2:5">
      <c r="B139" s="18" t="s">
        <v>721</v>
      </c>
      <c r="C139" s="405">
        <v>18038701.969999999</v>
      </c>
      <c r="D139" s="405">
        <v>12940301.969999999</v>
      </c>
      <c r="E139" s="405">
        <v>7468644.4000000004</v>
      </c>
    </row>
    <row r="140" spans="2:5">
      <c r="B140" s="19" t="s">
        <v>585</v>
      </c>
      <c r="C140" s="405">
        <v>18038701.969999999</v>
      </c>
      <c r="D140" s="405">
        <v>12940301.969999999</v>
      </c>
      <c r="E140" s="405">
        <v>7468644.4000000004</v>
      </c>
    </row>
    <row r="141" spans="2:5">
      <c r="B141" s="401" t="s">
        <v>261</v>
      </c>
      <c r="C141" s="402">
        <v>11165075667.290003</v>
      </c>
      <c r="D141" s="402">
        <v>8505563344.0400057</v>
      </c>
      <c r="E141" s="402">
        <v>8168208885.5400009</v>
      </c>
    </row>
    <row r="142" spans="2:5">
      <c r="B142" s="403" t="s">
        <v>722</v>
      </c>
      <c r="C142" s="404">
        <v>4918998640.4400053</v>
      </c>
      <c r="D142" s="404">
        <v>2752608077.2199969</v>
      </c>
      <c r="E142" s="404">
        <v>2613858441.8800015</v>
      </c>
    </row>
    <row r="143" spans="2:5">
      <c r="B143" s="18" t="s">
        <v>723</v>
      </c>
      <c r="C143" s="405">
        <v>3808966775.4299994</v>
      </c>
      <c r="D143" s="405">
        <v>1899813594.5999992</v>
      </c>
      <c r="E143" s="405">
        <v>1871513406.21</v>
      </c>
    </row>
    <row r="144" spans="2:5">
      <c r="B144" s="19" t="s">
        <v>657</v>
      </c>
      <c r="C144" s="405">
        <v>2303692310.2599998</v>
      </c>
      <c r="D144" s="405">
        <v>401089861.61000007</v>
      </c>
      <c r="E144" s="405">
        <v>374672773.22000021</v>
      </c>
    </row>
    <row r="145" spans="2:5">
      <c r="B145" s="19" t="s">
        <v>650</v>
      </c>
      <c r="C145" s="405">
        <v>1505274465.1700001</v>
      </c>
      <c r="D145" s="405">
        <v>1498723732.99</v>
      </c>
      <c r="E145" s="405">
        <v>1496840632.9900002</v>
      </c>
    </row>
    <row r="146" spans="2:5">
      <c r="B146" s="18" t="s">
        <v>724</v>
      </c>
      <c r="C146" s="405">
        <v>188468976.78999999</v>
      </c>
      <c r="D146" s="405">
        <v>152233873.36999995</v>
      </c>
      <c r="E146" s="405">
        <v>127515611.68999994</v>
      </c>
    </row>
    <row r="147" spans="2:5">
      <c r="B147" s="19" t="s">
        <v>725</v>
      </c>
      <c r="C147" s="405">
        <v>188468976.78999999</v>
      </c>
      <c r="D147" s="405">
        <v>152233873.36999995</v>
      </c>
      <c r="E147" s="405">
        <v>127515611.68999994</v>
      </c>
    </row>
    <row r="148" spans="2:5">
      <c r="B148" s="18" t="s">
        <v>726</v>
      </c>
      <c r="C148" s="405">
        <v>19533959.650000002</v>
      </c>
      <c r="D148" s="405">
        <v>6209037.5300000003</v>
      </c>
      <c r="E148" s="405">
        <v>6209037.5299999993</v>
      </c>
    </row>
    <row r="149" spans="2:5">
      <c r="B149" s="19" t="s">
        <v>626</v>
      </c>
      <c r="C149" s="405">
        <v>19533959.650000002</v>
      </c>
      <c r="D149" s="405">
        <v>6209037.5300000003</v>
      </c>
      <c r="E149" s="405">
        <v>6209037.5299999993</v>
      </c>
    </row>
    <row r="150" spans="2:5">
      <c r="B150" s="18" t="s">
        <v>727</v>
      </c>
      <c r="C150" s="405">
        <v>25446716.570000004</v>
      </c>
      <c r="D150" s="405">
        <v>20815303.77</v>
      </c>
      <c r="E150" s="405">
        <v>20080106.77</v>
      </c>
    </row>
    <row r="151" spans="2:5">
      <c r="B151" s="19" t="s">
        <v>626</v>
      </c>
      <c r="C151" s="405">
        <v>25446716.570000004</v>
      </c>
      <c r="D151" s="405">
        <v>20815303.77</v>
      </c>
      <c r="E151" s="405">
        <v>20080106.77</v>
      </c>
    </row>
    <row r="152" spans="2:5">
      <c r="B152" s="18" t="s">
        <v>728</v>
      </c>
      <c r="C152" s="405">
        <v>148565048.53999993</v>
      </c>
      <c r="D152" s="405">
        <v>77977391.829999983</v>
      </c>
      <c r="E152" s="405">
        <v>52397997.049999997</v>
      </c>
    </row>
    <row r="153" spans="2:5">
      <c r="B153" s="19" t="s">
        <v>626</v>
      </c>
      <c r="C153" s="405">
        <v>148565048.53999993</v>
      </c>
      <c r="D153" s="405">
        <v>77977391.829999983</v>
      </c>
      <c r="E153" s="405">
        <v>52397997.049999997</v>
      </c>
    </row>
    <row r="154" spans="2:5">
      <c r="B154" s="18" t="s">
        <v>729</v>
      </c>
      <c r="C154" s="405">
        <v>18452275.100000001</v>
      </c>
      <c r="D154" s="405">
        <v>11881277.210000003</v>
      </c>
      <c r="E154" s="405">
        <v>11054456.090000002</v>
      </c>
    </row>
    <row r="155" spans="2:5">
      <c r="B155" s="19" t="s">
        <v>730</v>
      </c>
      <c r="C155" s="405">
        <v>18452275.100000001</v>
      </c>
      <c r="D155" s="405">
        <v>11881277.210000003</v>
      </c>
      <c r="E155" s="405">
        <v>11054456.090000002</v>
      </c>
    </row>
    <row r="156" spans="2:5">
      <c r="B156" s="18" t="s">
        <v>731</v>
      </c>
      <c r="C156" s="405">
        <v>15110089.240000002</v>
      </c>
      <c r="D156" s="405">
        <v>9658586.3900000006</v>
      </c>
      <c r="E156" s="405">
        <v>9048661.9799999986</v>
      </c>
    </row>
    <row r="157" spans="2:5">
      <c r="B157" s="19" t="s">
        <v>725</v>
      </c>
      <c r="C157" s="405">
        <v>15110089.240000002</v>
      </c>
      <c r="D157" s="405">
        <v>9658586.3900000006</v>
      </c>
      <c r="E157" s="405">
        <v>9048661.9799999986</v>
      </c>
    </row>
    <row r="158" spans="2:5">
      <c r="B158" s="18" t="s">
        <v>732</v>
      </c>
      <c r="C158" s="405">
        <v>5497916.2500000009</v>
      </c>
      <c r="D158" s="405">
        <v>4988288.1500000004</v>
      </c>
      <c r="E158" s="405">
        <v>4962911.21</v>
      </c>
    </row>
    <row r="159" spans="2:5">
      <c r="B159" s="19" t="s">
        <v>725</v>
      </c>
      <c r="C159" s="405">
        <v>5497916.2500000009</v>
      </c>
      <c r="D159" s="405">
        <v>4988288.1500000004</v>
      </c>
      <c r="E159" s="405">
        <v>4962911.21</v>
      </c>
    </row>
    <row r="160" spans="2:5">
      <c r="B160" s="18" t="s">
        <v>733</v>
      </c>
      <c r="C160" s="405">
        <v>23631202.599999998</v>
      </c>
      <c r="D160" s="405">
        <v>6277685.120000002</v>
      </c>
      <c r="E160" s="405">
        <v>5284704.72</v>
      </c>
    </row>
    <row r="161" spans="2:5">
      <c r="B161" s="19" t="s">
        <v>725</v>
      </c>
      <c r="C161" s="405">
        <v>23631202.599999998</v>
      </c>
      <c r="D161" s="405">
        <v>6277685.120000002</v>
      </c>
      <c r="E161" s="405">
        <v>5284704.72</v>
      </c>
    </row>
    <row r="162" spans="2:5">
      <c r="B162" s="18" t="s">
        <v>734</v>
      </c>
      <c r="C162" s="405">
        <v>24513250.619999997</v>
      </c>
      <c r="D162" s="405">
        <v>7335910.9600000009</v>
      </c>
      <c r="E162" s="405">
        <v>5546098.7400000002</v>
      </c>
    </row>
    <row r="163" spans="2:5">
      <c r="B163" s="19" t="s">
        <v>725</v>
      </c>
      <c r="C163" s="405">
        <v>24513250.619999997</v>
      </c>
      <c r="D163" s="405">
        <v>7335910.9600000009</v>
      </c>
      <c r="E163" s="405">
        <v>5546098.7400000002</v>
      </c>
    </row>
    <row r="164" spans="2:5">
      <c r="B164" s="18" t="s">
        <v>735</v>
      </c>
      <c r="C164" s="405">
        <v>8171760.6299999999</v>
      </c>
      <c r="D164" s="405">
        <v>5921760.6199999992</v>
      </c>
      <c r="E164" s="405">
        <v>4832806.92</v>
      </c>
    </row>
    <row r="165" spans="2:5">
      <c r="B165" s="19" t="s">
        <v>657</v>
      </c>
      <c r="C165" s="405">
        <v>8171760.6299999999</v>
      </c>
      <c r="D165" s="405">
        <v>5921760.6199999992</v>
      </c>
      <c r="E165" s="405">
        <v>4832806.92</v>
      </c>
    </row>
    <row r="166" spans="2:5">
      <c r="B166" s="18" t="s">
        <v>736</v>
      </c>
      <c r="C166" s="405">
        <v>154676924.78</v>
      </c>
      <c r="D166" s="405">
        <v>107244558.25999999</v>
      </c>
      <c r="E166" s="405">
        <v>74371562.329999998</v>
      </c>
    </row>
    <row r="167" spans="2:5">
      <c r="B167" s="19" t="s">
        <v>730</v>
      </c>
      <c r="C167" s="405">
        <v>154676924.78</v>
      </c>
      <c r="D167" s="405">
        <v>107244558.25999999</v>
      </c>
      <c r="E167" s="405">
        <v>74371562.329999998</v>
      </c>
    </row>
    <row r="168" spans="2:5">
      <c r="B168" s="18" t="s">
        <v>737</v>
      </c>
      <c r="C168" s="405">
        <v>11808137.73</v>
      </c>
      <c r="D168" s="405">
        <v>11264078.529999999</v>
      </c>
      <c r="E168" s="405">
        <v>9098319.9199999962</v>
      </c>
    </row>
    <row r="169" spans="2:5">
      <c r="B169" s="19" t="s">
        <v>730</v>
      </c>
      <c r="C169" s="405">
        <v>11808137.73</v>
      </c>
      <c r="D169" s="405">
        <v>11264078.529999999</v>
      </c>
      <c r="E169" s="405">
        <v>9098319.9199999962</v>
      </c>
    </row>
    <row r="170" spans="2:5">
      <c r="B170" s="18" t="s">
        <v>738</v>
      </c>
      <c r="C170" s="405">
        <v>28739399.630000003</v>
      </c>
      <c r="D170" s="405">
        <v>26276766.819999997</v>
      </c>
      <c r="E170" s="405">
        <v>24716960.509999998</v>
      </c>
    </row>
    <row r="171" spans="2:5">
      <c r="B171" s="19" t="s">
        <v>730</v>
      </c>
      <c r="C171" s="405">
        <v>28739399.630000003</v>
      </c>
      <c r="D171" s="405">
        <v>26276766.819999997</v>
      </c>
      <c r="E171" s="405">
        <v>24716960.509999998</v>
      </c>
    </row>
    <row r="172" spans="2:5">
      <c r="B172" s="18" t="s">
        <v>739</v>
      </c>
      <c r="C172" s="405">
        <v>17634793.699999999</v>
      </c>
      <c r="D172" s="405">
        <v>12771405.700000001</v>
      </c>
      <c r="E172" s="405">
        <v>10798782.000000002</v>
      </c>
    </row>
    <row r="173" spans="2:5">
      <c r="B173" s="19" t="s">
        <v>725</v>
      </c>
      <c r="C173" s="405">
        <v>17634793.699999999</v>
      </c>
      <c r="D173" s="405">
        <v>12771405.700000001</v>
      </c>
      <c r="E173" s="405">
        <v>10798782.000000002</v>
      </c>
    </row>
    <row r="174" spans="2:5">
      <c r="B174" s="18" t="s">
        <v>740</v>
      </c>
      <c r="C174" s="405">
        <v>16331563.050000001</v>
      </c>
      <c r="D174" s="405">
        <v>16331562.25</v>
      </c>
      <c r="E174" s="405">
        <v>15725009.190000001</v>
      </c>
    </row>
    <row r="175" spans="2:5">
      <c r="B175" s="19" t="s">
        <v>730</v>
      </c>
      <c r="C175" s="405">
        <v>16331563.050000001</v>
      </c>
      <c r="D175" s="405">
        <v>16331562.25</v>
      </c>
      <c r="E175" s="405">
        <v>15725009.190000001</v>
      </c>
    </row>
    <row r="176" spans="2:5">
      <c r="B176" s="18" t="s">
        <v>741</v>
      </c>
      <c r="C176" s="405">
        <v>83304468.329999998</v>
      </c>
      <c r="D176" s="405">
        <v>75447968.329999998</v>
      </c>
      <c r="E176" s="405">
        <v>66873187.730000019</v>
      </c>
    </row>
    <row r="177" spans="2:5">
      <c r="B177" s="19" t="s">
        <v>730</v>
      </c>
      <c r="C177" s="405">
        <v>83304468.329999998</v>
      </c>
      <c r="D177" s="405">
        <v>75447968.329999998</v>
      </c>
      <c r="E177" s="405">
        <v>66873187.730000019</v>
      </c>
    </row>
    <row r="178" spans="2:5">
      <c r="B178" s="18" t="s">
        <v>742</v>
      </c>
      <c r="C178" s="405">
        <v>240114397.19999996</v>
      </c>
      <c r="D178" s="405">
        <v>233261817.15999997</v>
      </c>
      <c r="E178" s="405">
        <v>231870661.56999996</v>
      </c>
    </row>
    <row r="179" spans="2:5">
      <c r="B179" s="19" t="s">
        <v>730</v>
      </c>
      <c r="C179" s="405">
        <v>240114397.19999996</v>
      </c>
      <c r="D179" s="405">
        <v>233261817.15999997</v>
      </c>
      <c r="E179" s="405">
        <v>231870661.56999996</v>
      </c>
    </row>
    <row r="180" spans="2:5">
      <c r="B180" s="18" t="s">
        <v>743</v>
      </c>
      <c r="C180" s="405">
        <v>14377547.449999997</v>
      </c>
      <c r="D180" s="405">
        <v>11677547.449999999</v>
      </c>
      <c r="E180" s="405">
        <v>10248816.98</v>
      </c>
    </row>
    <row r="181" spans="2:5">
      <c r="B181" s="19" t="s">
        <v>657</v>
      </c>
      <c r="C181" s="405">
        <v>14377547.449999997</v>
      </c>
      <c r="D181" s="405">
        <v>11677547.449999999</v>
      </c>
      <c r="E181" s="405">
        <v>10248816.98</v>
      </c>
    </row>
    <row r="182" spans="2:5">
      <c r="B182" s="18" t="s">
        <v>744</v>
      </c>
      <c r="C182" s="405">
        <v>15721462.929999998</v>
      </c>
      <c r="D182" s="405">
        <v>13302871.219999999</v>
      </c>
      <c r="E182" s="405">
        <v>12238893.009999998</v>
      </c>
    </row>
    <row r="183" spans="2:5">
      <c r="B183" s="19" t="s">
        <v>725</v>
      </c>
      <c r="C183" s="405">
        <v>15721462.929999998</v>
      </c>
      <c r="D183" s="405">
        <v>13302871.219999999</v>
      </c>
      <c r="E183" s="405">
        <v>12238893.009999998</v>
      </c>
    </row>
    <row r="184" spans="2:5">
      <c r="B184" s="18" t="s">
        <v>745</v>
      </c>
      <c r="C184" s="405">
        <v>36703703.590000004</v>
      </c>
      <c r="D184" s="405">
        <v>29588521.320000004</v>
      </c>
      <c r="E184" s="405">
        <v>28967643.230000004</v>
      </c>
    </row>
    <row r="185" spans="2:5">
      <c r="B185" s="19" t="s">
        <v>730</v>
      </c>
      <c r="C185" s="405">
        <v>36703703.590000004</v>
      </c>
      <c r="D185" s="405">
        <v>29588521.320000004</v>
      </c>
      <c r="E185" s="405">
        <v>28967643.230000004</v>
      </c>
    </row>
    <row r="186" spans="2:5">
      <c r="B186" s="18" t="s">
        <v>746</v>
      </c>
      <c r="C186" s="405">
        <v>13228270.629999999</v>
      </c>
      <c r="D186" s="405">
        <v>12328270.629999997</v>
      </c>
      <c r="E186" s="405">
        <v>10502806.5</v>
      </c>
    </row>
    <row r="187" spans="2:5">
      <c r="B187" s="19" t="s">
        <v>725</v>
      </c>
      <c r="C187" s="405">
        <v>13228270.629999999</v>
      </c>
      <c r="D187" s="405">
        <v>12328270.629999997</v>
      </c>
      <c r="E187" s="405">
        <v>10502806.5</v>
      </c>
    </row>
    <row r="188" spans="2:5">
      <c r="B188" s="403" t="s">
        <v>747</v>
      </c>
      <c r="C188" s="404">
        <v>2768821410.02</v>
      </c>
      <c r="D188" s="404">
        <v>2635482795.1000004</v>
      </c>
      <c r="E188" s="404">
        <v>2572457449.2200017</v>
      </c>
    </row>
    <row r="189" spans="2:5">
      <c r="B189" s="18" t="s">
        <v>748</v>
      </c>
      <c r="C189" s="405">
        <v>2740621884.2799997</v>
      </c>
      <c r="D189" s="405">
        <v>2611799228.5900002</v>
      </c>
      <c r="E189" s="405">
        <v>2550721077.5900011</v>
      </c>
    </row>
    <row r="190" spans="2:5">
      <c r="B190" s="19" t="s">
        <v>749</v>
      </c>
      <c r="C190" s="405">
        <v>2740621884.2799997</v>
      </c>
      <c r="D190" s="405">
        <v>2611799228.5900002</v>
      </c>
      <c r="E190" s="405">
        <v>2550721077.5900011</v>
      </c>
    </row>
    <row r="191" spans="2:5">
      <c r="B191" s="18" t="s">
        <v>750</v>
      </c>
      <c r="C191" s="405">
        <v>16708177.690000001</v>
      </c>
      <c r="D191" s="405">
        <v>13401738.459999999</v>
      </c>
      <c r="E191" s="405">
        <v>11454543.580000004</v>
      </c>
    </row>
    <row r="192" spans="2:5">
      <c r="B192" s="19" t="s">
        <v>751</v>
      </c>
      <c r="C192" s="405">
        <v>16708177.690000001</v>
      </c>
      <c r="D192" s="405">
        <v>13401738.459999999</v>
      </c>
      <c r="E192" s="405">
        <v>11454543.580000004</v>
      </c>
    </row>
    <row r="193" spans="2:5">
      <c r="B193" s="18" t="s">
        <v>752</v>
      </c>
      <c r="C193" s="405">
        <v>11491348.050000003</v>
      </c>
      <c r="D193" s="405">
        <v>10281828.050000003</v>
      </c>
      <c r="E193" s="405">
        <v>10281828.049999999</v>
      </c>
    </row>
    <row r="194" spans="2:5">
      <c r="B194" s="19" t="s">
        <v>751</v>
      </c>
      <c r="C194" s="405">
        <v>11491348.050000003</v>
      </c>
      <c r="D194" s="405">
        <v>10281828.050000003</v>
      </c>
      <c r="E194" s="405">
        <v>10281828.049999999</v>
      </c>
    </row>
    <row r="195" spans="2:5">
      <c r="B195" s="403" t="s">
        <v>753</v>
      </c>
      <c r="C195" s="404">
        <v>1355903811.4500008</v>
      </c>
      <c r="D195" s="404">
        <v>1198118217.5900002</v>
      </c>
      <c r="E195" s="404">
        <v>1137902536.48</v>
      </c>
    </row>
    <row r="196" spans="2:5">
      <c r="B196" s="18" t="s">
        <v>754</v>
      </c>
      <c r="C196" s="405">
        <v>1312752949.3900003</v>
      </c>
      <c r="D196" s="405">
        <v>1173690454.3600004</v>
      </c>
      <c r="E196" s="405">
        <v>1117520309.9400001</v>
      </c>
    </row>
    <row r="197" spans="2:5">
      <c r="B197" s="19" t="s">
        <v>755</v>
      </c>
      <c r="C197" s="405">
        <v>1190061905.4100003</v>
      </c>
      <c r="D197" s="405">
        <v>1055759438.2800004</v>
      </c>
      <c r="E197" s="405">
        <v>1002468750.9600003</v>
      </c>
    </row>
    <row r="198" spans="2:5">
      <c r="B198" s="19" t="s">
        <v>756</v>
      </c>
      <c r="C198" s="405">
        <v>67717918.030000001</v>
      </c>
      <c r="D198" s="405">
        <v>67717918.030000001</v>
      </c>
      <c r="E198" s="405">
        <v>65587114.830000006</v>
      </c>
    </row>
    <row r="199" spans="2:5">
      <c r="B199" s="19" t="s">
        <v>757</v>
      </c>
      <c r="C199" s="405">
        <v>54973125.950000003</v>
      </c>
      <c r="D199" s="405">
        <v>50213098.049999997</v>
      </c>
      <c r="E199" s="405">
        <v>49464444.149999999</v>
      </c>
    </row>
    <row r="200" spans="2:5">
      <c r="B200" s="18" t="s">
        <v>758</v>
      </c>
      <c r="C200" s="405">
        <v>33801284.489999995</v>
      </c>
      <c r="D200" s="405">
        <v>17178186.02</v>
      </c>
      <c r="E200" s="405">
        <v>16378951.120000001</v>
      </c>
    </row>
    <row r="201" spans="2:5">
      <c r="B201" s="19" t="s">
        <v>755</v>
      </c>
      <c r="C201" s="405">
        <v>33801284.489999995</v>
      </c>
      <c r="D201" s="405">
        <v>17178186.02</v>
      </c>
      <c r="E201" s="405">
        <v>16378951.120000001</v>
      </c>
    </row>
    <row r="202" spans="2:5">
      <c r="B202" s="18" t="s">
        <v>759</v>
      </c>
      <c r="C202" s="405">
        <v>9349577.5700000003</v>
      </c>
      <c r="D202" s="405">
        <v>7249577.2100000009</v>
      </c>
      <c r="E202" s="405">
        <v>4003275.42</v>
      </c>
    </row>
    <row r="203" spans="2:5">
      <c r="B203" s="19" t="s">
        <v>755</v>
      </c>
      <c r="C203" s="405">
        <v>9349577.5700000003</v>
      </c>
      <c r="D203" s="405">
        <v>7249577.2100000009</v>
      </c>
      <c r="E203" s="405">
        <v>4003275.42</v>
      </c>
    </row>
    <row r="204" spans="2:5">
      <c r="B204" s="403" t="s">
        <v>760</v>
      </c>
      <c r="C204" s="404">
        <v>2121351805.3799999</v>
      </c>
      <c r="D204" s="404">
        <v>1919354254.1299996</v>
      </c>
      <c r="E204" s="404">
        <v>1843990457.9599993</v>
      </c>
    </row>
    <row r="205" spans="2:5">
      <c r="B205" s="18" t="s">
        <v>761</v>
      </c>
      <c r="C205" s="405">
        <v>1969029327.9200006</v>
      </c>
      <c r="D205" s="405">
        <v>1774879577.8400002</v>
      </c>
      <c r="E205" s="405">
        <v>1711655949.8499994</v>
      </c>
    </row>
    <row r="206" spans="2:5">
      <c r="B206" s="19" t="s">
        <v>601</v>
      </c>
      <c r="C206" s="405">
        <v>1969029327.9200006</v>
      </c>
      <c r="D206" s="405">
        <v>1774879577.8400002</v>
      </c>
      <c r="E206" s="405">
        <v>1711655949.8499994</v>
      </c>
    </row>
    <row r="207" spans="2:5">
      <c r="B207" s="18" t="s">
        <v>762</v>
      </c>
      <c r="C207" s="405">
        <v>127632514.45999999</v>
      </c>
      <c r="D207" s="405">
        <v>121377430.69000001</v>
      </c>
      <c r="E207" s="405">
        <v>113061180.54000001</v>
      </c>
    </row>
    <row r="208" spans="2:5">
      <c r="B208" s="19" t="s">
        <v>638</v>
      </c>
      <c r="C208" s="405">
        <v>127632514.45999999</v>
      </c>
      <c r="D208" s="405">
        <v>121377430.69000001</v>
      </c>
      <c r="E208" s="405">
        <v>113061180.54000001</v>
      </c>
    </row>
    <row r="209" spans="2:5">
      <c r="B209" s="18" t="s">
        <v>763</v>
      </c>
      <c r="C209" s="405">
        <v>24689962.999999996</v>
      </c>
      <c r="D209" s="405">
        <v>23097245.599999998</v>
      </c>
      <c r="E209" s="405">
        <v>19273327.57</v>
      </c>
    </row>
    <row r="210" spans="2:5">
      <c r="B210" s="19" t="s">
        <v>764</v>
      </c>
      <c r="C210" s="405">
        <v>24689962.999999996</v>
      </c>
      <c r="D210" s="405">
        <v>23097245.599999998</v>
      </c>
      <c r="E210" s="405">
        <v>19273327.57</v>
      </c>
    </row>
    <row r="211" spans="2:5">
      <c r="B211" s="401" t="s">
        <v>262</v>
      </c>
      <c r="C211" s="402">
        <v>3321203780.1300015</v>
      </c>
      <c r="D211" s="402">
        <v>1987101089.0699987</v>
      </c>
      <c r="E211" s="402">
        <v>1940760832.3999984</v>
      </c>
    </row>
    <row r="212" spans="2:5">
      <c r="B212" s="403" t="s">
        <v>765</v>
      </c>
      <c r="C212" s="404">
        <v>3321203780.1300015</v>
      </c>
      <c r="D212" s="404">
        <v>1987101089.0699987</v>
      </c>
      <c r="E212" s="404">
        <v>1940760832.3999984</v>
      </c>
    </row>
    <row r="213" spans="2:5">
      <c r="B213" s="18" t="s">
        <v>766</v>
      </c>
      <c r="C213" s="405">
        <v>2622217965.3999987</v>
      </c>
      <c r="D213" s="405">
        <v>1780478102.2300003</v>
      </c>
      <c r="E213" s="405">
        <v>1742742920.039999</v>
      </c>
    </row>
    <row r="214" spans="2:5">
      <c r="B214" s="19" t="s">
        <v>657</v>
      </c>
      <c r="C214" s="405">
        <v>795023491.63000035</v>
      </c>
      <c r="D214" s="405">
        <v>320250990.88000005</v>
      </c>
      <c r="E214" s="405">
        <v>296490619.59000003</v>
      </c>
    </row>
    <row r="215" spans="2:5">
      <c r="B215" s="19" t="s">
        <v>767</v>
      </c>
      <c r="C215" s="405">
        <v>1805942808.8999991</v>
      </c>
      <c r="D215" s="405">
        <v>1438975446.4800007</v>
      </c>
      <c r="E215" s="405">
        <v>1438885446.4800003</v>
      </c>
    </row>
    <row r="216" spans="2:5">
      <c r="B216" s="19" t="s">
        <v>650</v>
      </c>
      <c r="C216" s="405">
        <v>21251664.870000001</v>
      </c>
      <c r="D216" s="405">
        <v>21251664.870000001</v>
      </c>
      <c r="E216" s="405">
        <v>7366853.9700000007</v>
      </c>
    </row>
    <row r="217" spans="2:5">
      <c r="B217" s="18" t="s">
        <v>768</v>
      </c>
      <c r="C217" s="405">
        <v>649292894.44999993</v>
      </c>
      <c r="D217" s="405">
        <v>163337254.55999994</v>
      </c>
      <c r="E217" s="405">
        <v>157335899.68000001</v>
      </c>
    </row>
    <row r="218" spans="2:5">
      <c r="B218" s="19" t="s">
        <v>769</v>
      </c>
      <c r="C218" s="405">
        <v>649292894.44999993</v>
      </c>
      <c r="D218" s="405">
        <v>163337254.55999994</v>
      </c>
      <c r="E218" s="405">
        <v>157335899.68000001</v>
      </c>
    </row>
    <row r="219" spans="2:5">
      <c r="B219" s="18" t="s">
        <v>770</v>
      </c>
      <c r="C219" s="405">
        <v>28379671.77</v>
      </c>
      <c r="D219" s="405">
        <v>26019692.180000003</v>
      </c>
      <c r="E219" s="405">
        <v>24870874.540000003</v>
      </c>
    </row>
    <row r="220" spans="2:5">
      <c r="B220" s="19" t="s">
        <v>771</v>
      </c>
      <c r="C220" s="405">
        <v>28379671.77</v>
      </c>
      <c r="D220" s="405">
        <v>26019692.180000003</v>
      </c>
      <c r="E220" s="405">
        <v>24870874.540000003</v>
      </c>
    </row>
    <row r="221" spans="2:5">
      <c r="B221" s="18" t="s">
        <v>772</v>
      </c>
      <c r="C221" s="405">
        <v>13179526.769999998</v>
      </c>
      <c r="D221" s="405">
        <v>10135665.419999998</v>
      </c>
      <c r="E221" s="405">
        <v>9049112.620000001</v>
      </c>
    </row>
    <row r="222" spans="2:5">
      <c r="B222" s="19" t="s">
        <v>773</v>
      </c>
      <c r="C222" s="405">
        <v>13179526.769999998</v>
      </c>
      <c r="D222" s="405">
        <v>10135665.419999998</v>
      </c>
      <c r="E222" s="405">
        <v>9049112.620000001</v>
      </c>
    </row>
    <row r="223" spans="2:5">
      <c r="B223" s="18" t="s">
        <v>774</v>
      </c>
      <c r="C223" s="405">
        <v>8133721.7400000012</v>
      </c>
      <c r="D223" s="405">
        <v>7130374.6800000016</v>
      </c>
      <c r="E223" s="405">
        <v>6762025.5200000014</v>
      </c>
    </row>
    <row r="224" spans="2:5">
      <c r="B224" s="19" t="s">
        <v>767</v>
      </c>
      <c r="C224" s="405">
        <v>8133721.7400000012</v>
      </c>
      <c r="D224" s="405">
        <v>7130374.6800000016</v>
      </c>
      <c r="E224" s="405">
        <v>6762025.5200000014</v>
      </c>
    </row>
    <row r="225" spans="2:5">
      <c r="B225" s="401" t="s">
        <v>263</v>
      </c>
      <c r="C225" s="402">
        <v>4866041824.1000023</v>
      </c>
      <c r="D225" s="402">
        <v>4277110724.6999941</v>
      </c>
      <c r="E225" s="402">
        <v>4101488413.7099981</v>
      </c>
    </row>
    <row r="226" spans="2:5">
      <c r="B226" s="403" t="s">
        <v>775</v>
      </c>
      <c r="C226" s="404">
        <v>4866041824.1000023</v>
      </c>
      <c r="D226" s="404">
        <v>4277110724.6999941</v>
      </c>
      <c r="E226" s="404">
        <v>4101488413.7099981</v>
      </c>
    </row>
    <row r="227" spans="2:5">
      <c r="B227" s="18" t="s">
        <v>776</v>
      </c>
      <c r="C227" s="405">
        <v>3621214471.7599993</v>
      </c>
      <c r="D227" s="405">
        <v>3489667976.5799994</v>
      </c>
      <c r="E227" s="405">
        <v>3463444933.7399988</v>
      </c>
    </row>
    <row r="228" spans="2:5">
      <c r="B228" s="19" t="s">
        <v>657</v>
      </c>
      <c r="C228" s="405">
        <v>418677816.74000007</v>
      </c>
      <c r="D228" s="405">
        <v>287131321.56000006</v>
      </c>
      <c r="E228" s="405">
        <v>265908278.72</v>
      </c>
    </row>
    <row r="229" spans="2:5">
      <c r="B229" s="19" t="s">
        <v>777</v>
      </c>
      <c r="C229" s="405">
        <v>0</v>
      </c>
      <c r="D229" s="405">
        <v>0</v>
      </c>
      <c r="E229" s="405">
        <v>0</v>
      </c>
    </row>
    <row r="230" spans="2:5">
      <c r="B230" s="19" t="s">
        <v>650</v>
      </c>
      <c r="C230" s="405">
        <v>2021106.5</v>
      </c>
      <c r="D230" s="405">
        <v>2021106.5</v>
      </c>
      <c r="E230" s="405">
        <v>2021106.5</v>
      </c>
    </row>
    <row r="231" spans="2:5">
      <c r="B231" s="19" t="s">
        <v>659</v>
      </c>
      <c r="C231" s="405">
        <v>3200515548.519999</v>
      </c>
      <c r="D231" s="405">
        <v>3200515548.519999</v>
      </c>
      <c r="E231" s="405">
        <v>3195515548.52</v>
      </c>
    </row>
    <row r="232" spans="2:5">
      <c r="B232" s="18" t="s">
        <v>778</v>
      </c>
      <c r="C232" s="405">
        <v>57478460.269999973</v>
      </c>
      <c r="D232" s="405">
        <v>55571296.659999982</v>
      </c>
      <c r="E232" s="405">
        <v>49853080.460000001</v>
      </c>
    </row>
    <row r="233" spans="2:5">
      <c r="B233" s="19" t="s">
        <v>779</v>
      </c>
      <c r="C233" s="405">
        <v>57478460.269999973</v>
      </c>
      <c r="D233" s="405">
        <v>55571296.659999982</v>
      </c>
      <c r="E233" s="405">
        <v>49853080.460000001</v>
      </c>
    </row>
    <row r="234" spans="2:5">
      <c r="B234" s="18" t="s">
        <v>780</v>
      </c>
      <c r="C234" s="405">
        <v>119052671.01999992</v>
      </c>
      <c r="D234" s="405">
        <v>111796197.79999992</v>
      </c>
      <c r="E234" s="405">
        <v>107327463.48999996</v>
      </c>
    </row>
    <row r="235" spans="2:5">
      <c r="B235" s="19" t="s">
        <v>781</v>
      </c>
      <c r="C235" s="405">
        <v>119052671.01999992</v>
      </c>
      <c r="D235" s="405">
        <v>111796197.79999992</v>
      </c>
      <c r="E235" s="405">
        <v>107327463.48999996</v>
      </c>
    </row>
    <row r="236" spans="2:5">
      <c r="B236" s="18" t="s">
        <v>782</v>
      </c>
      <c r="C236" s="405">
        <v>112923277.98000002</v>
      </c>
      <c r="D236" s="405">
        <v>93873818.159999996</v>
      </c>
      <c r="E236" s="405">
        <v>76153073.200000003</v>
      </c>
    </row>
    <row r="237" spans="2:5">
      <c r="B237" s="19" t="s">
        <v>783</v>
      </c>
      <c r="C237" s="405">
        <v>112923277.98000002</v>
      </c>
      <c r="D237" s="405">
        <v>93873818.159999996</v>
      </c>
      <c r="E237" s="405">
        <v>76153073.200000003</v>
      </c>
    </row>
    <row r="238" spans="2:5">
      <c r="B238" s="18" t="s">
        <v>784</v>
      </c>
      <c r="C238" s="405">
        <v>23323774.609999996</v>
      </c>
      <c r="D238" s="405">
        <v>17693646.610000003</v>
      </c>
      <c r="E238" s="405">
        <v>17618960.469999999</v>
      </c>
    </row>
    <row r="239" spans="2:5">
      <c r="B239" s="19" t="s">
        <v>785</v>
      </c>
      <c r="C239" s="405">
        <v>23323774.609999996</v>
      </c>
      <c r="D239" s="405">
        <v>17693646.610000003</v>
      </c>
      <c r="E239" s="405">
        <v>17618960.469999999</v>
      </c>
    </row>
    <row r="240" spans="2:5">
      <c r="B240" s="18" t="s">
        <v>786</v>
      </c>
      <c r="C240" s="405">
        <v>104447035.10000001</v>
      </c>
      <c r="D240" s="405">
        <v>33592482.11999999</v>
      </c>
      <c r="E240" s="405">
        <v>32872514.54000001</v>
      </c>
    </row>
    <row r="241" spans="2:5">
      <c r="B241" s="19" t="s">
        <v>787</v>
      </c>
      <c r="C241" s="405">
        <v>104447035.10000001</v>
      </c>
      <c r="D241" s="405">
        <v>33592482.11999999</v>
      </c>
      <c r="E241" s="405">
        <v>32872514.54000001</v>
      </c>
    </row>
    <row r="242" spans="2:5">
      <c r="B242" s="18" t="s">
        <v>788</v>
      </c>
      <c r="C242" s="405">
        <v>94500000</v>
      </c>
      <c r="D242" s="405">
        <v>94500000</v>
      </c>
      <c r="E242" s="405">
        <v>0</v>
      </c>
    </row>
    <row r="243" spans="2:5">
      <c r="B243" s="19" t="s">
        <v>777</v>
      </c>
      <c r="C243" s="405">
        <v>94500000</v>
      </c>
      <c r="D243" s="405">
        <v>94500000</v>
      </c>
      <c r="E243" s="405">
        <v>0</v>
      </c>
    </row>
    <row r="244" spans="2:5">
      <c r="B244" s="18" t="s">
        <v>789</v>
      </c>
      <c r="C244" s="405">
        <v>96590107.030000001</v>
      </c>
      <c r="D244" s="405">
        <v>77001163.520000011</v>
      </c>
      <c r="E244" s="405">
        <v>75861344.290000007</v>
      </c>
    </row>
    <row r="245" spans="2:5">
      <c r="B245" s="19" t="s">
        <v>790</v>
      </c>
      <c r="C245" s="405">
        <v>96590107.030000001</v>
      </c>
      <c r="D245" s="405">
        <v>77001163.520000011</v>
      </c>
      <c r="E245" s="405">
        <v>75861344.290000007</v>
      </c>
    </row>
    <row r="246" spans="2:5">
      <c r="B246" s="18" t="s">
        <v>791</v>
      </c>
      <c r="C246" s="405">
        <v>98888308.770000011</v>
      </c>
      <c r="D246" s="405">
        <v>88482744.839999959</v>
      </c>
      <c r="E246" s="405">
        <v>83003957.549999997</v>
      </c>
    </row>
    <row r="247" spans="2:5">
      <c r="B247" s="19" t="s">
        <v>792</v>
      </c>
      <c r="C247" s="405">
        <v>98888308.770000011</v>
      </c>
      <c r="D247" s="405">
        <v>88482744.839999959</v>
      </c>
      <c r="E247" s="405">
        <v>83003957.549999997</v>
      </c>
    </row>
    <row r="248" spans="2:5">
      <c r="B248" s="18" t="s">
        <v>793</v>
      </c>
      <c r="C248" s="405">
        <v>410122109.5999999</v>
      </c>
      <c r="D248" s="405">
        <v>112888055.22999996</v>
      </c>
      <c r="E248" s="405">
        <v>96304149.60999997</v>
      </c>
    </row>
    <row r="249" spans="2:5">
      <c r="B249" s="19" t="s">
        <v>794</v>
      </c>
      <c r="C249" s="405">
        <v>410122109.5999999</v>
      </c>
      <c r="D249" s="405">
        <v>112888055.22999996</v>
      </c>
      <c r="E249" s="405">
        <v>96304149.60999997</v>
      </c>
    </row>
    <row r="250" spans="2:5">
      <c r="B250" s="18" t="s">
        <v>795</v>
      </c>
      <c r="C250" s="405">
        <v>17014525.330000006</v>
      </c>
      <c r="D250" s="405">
        <v>13314693.58</v>
      </c>
      <c r="E250" s="405">
        <v>13164583.669999998</v>
      </c>
    </row>
    <row r="251" spans="2:5">
      <c r="B251" s="19" t="s">
        <v>796</v>
      </c>
      <c r="C251" s="405">
        <v>17014525.330000006</v>
      </c>
      <c r="D251" s="405">
        <v>13314693.58</v>
      </c>
      <c r="E251" s="405">
        <v>13164583.669999998</v>
      </c>
    </row>
    <row r="252" spans="2:5">
      <c r="B252" s="18" t="s">
        <v>797</v>
      </c>
      <c r="C252" s="405">
        <v>110487082.63</v>
      </c>
      <c r="D252" s="405">
        <v>88728649.599999964</v>
      </c>
      <c r="E252" s="405">
        <v>85884352.690000013</v>
      </c>
    </row>
    <row r="253" spans="2:5">
      <c r="B253" s="19" t="s">
        <v>798</v>
      </c>
      <c r="C253" s="405">
        <v>110487082.63</v>
      </c>
      <c r="D253" s="405">
        <v>88728649.599999964</v>
      </c>
      <c r="E253" s="405">
        <v>85884352.690000013</v>
      </c>
    </row>
    <row r="254" spans="2:5">
      <c r="B254" s="401" t="s">
        <v>264</v>
      </c>
      <c r="C254" s="402">
        <v>133445240078.72981</v>
      </c>
      <c r="D254" s="402">
        <v>47717304914.519936</v>
      </c>
      <c r="E254" s="402">
        <v>42965587186.939995</v>
      </c>
    </row>
    <row r="255" spans="2:5">
      <c r="B255" s="403" t="s">
        <v>799</v>
      </c>
      <c r="C255" s="404">
        <v>133445240078.72981</v>
      </c>
      <c r="D255" s="404">
        <v>47717304914.519936</v>
      </c>
      <c r="E255" s="404">
        <v>42965587186.939995</v>
      </c>
    </row>
    <row r="256" spans="2:5">
      <c r="B256" s="18" t="s">
        <v>334</v>
      </c>
      <c r="C256" s="405">
        <v>116288074861.72987</v>
      </c>
      <c r="D256" s="405">
        <v>36369081203.039902</v>
      </c>
      <c r="E256" s="405">
        <v>33881189396.279957</v>
      </c>
    </row>
    <row r="257" spans="2:5">
      <c r="B257" s="19" t="s">
        <v>657</v>
      </c>
      <c r="C257" s="405">
        <v>4551571592.1299992</v>
      </c>
      <c r="D257" s="405">
        <v>1833726808.9299991</v>
      </c>
      <c r="E257" s="405">
        <v>1424818365.8900003</v>
      </c>
    </row>
    <row r="258" spans="2:5">
      <c r="B258" s="19" t="s">
        <v>800</v>
      </c>
      <c r="C258" s="405">
        <v>7664874161.1199989</v>
      </c>
      <c r="D258" s="405">
        <v>2156101920.3699975</v>
      </c>
      <c r="E258" s="405">
        <v>1959650535.6199989</v>
      </c>
    </row>
    <row r="259" spans="2:5">
      <c r="B259" s="19" t="s">
        <v>368</v>
      </c>
      <c r="C259" s="405">
        <v>68709692915.160004</v>
      </c>
      <c r="D259" s="405">
        <v>20366757119.430004</v>
      </c>
      <c r="E259" s="405">
        <v>19744611666.149998</v>
      </c>
    </row>
    <row r="260" spans="2:5">
      <c r="B260" s="19" t="s">
        <v>374</v>
      </c>
      <c r="C260" s="405">
        <v>27534796599.850006</v>
      </c>
      <c r="D260" s="405">
        <v>8623526408.0799999</v>
      </c>
      <c r="E260" s="405">
        <v>7965336583.9099998</v>
      </c>
    </row>
    <row r="261" spans="2:5">
      <c r="B261" s="19" t="s">
        <v>801</v>
      </c>
      <c r="C261" s="405">
        <v>4100171197.0599995</v>
      </c>
      <c r="D261" s="405">
        <v>1294882847.5000005</v>
      </c>
      <c r="E261" s="405">
        <v>1294168520.5100002</v>
      </c>
    </row>
    <row r="262" spans="2:5">
      <c r="B262" s="19" t="s">
        <v>802</v>
      </c>
      <c r="C262" s="405">
        <v>1508413105.8200006</v>
      </c>
      <c r="D262" s="405">
        <v>987261257.58000064</v>
      </c>
      <c r="E262" s="405">
        <v>691666678.61999953</v>
      </c>
    </row>
    <row r="263" spans="2:5">
      <c r="B263" s="19" t="s">
        <v>389</v>
      </c>
      <c r="C263" s="405">
        <v>38332948.779999994</v>
      </c>
      <c r="D263" s="405">
        <v>12295771.49</v>
      </c>
      <c r="E263" s="405">
        <v>10098571.489999998</v>
      </c>
    </row>
    <row r="264" spans="2:5">
      <c r="B264" s="19" t="s">
        <v>396</v>
      </c>
      <c r="C264" s="405">
        <v>575567310.24000001</v>
      </c>
      <c r="D264" s="405">
        <v>153847535.93999994</v>
      </c>
      <c r="E264" s="405">
        <v>150637630.93999997</v>
      </c>
    </row>
    <row r="265" spans="2:5">
      <c r="B265" s="19" t="s">
        <v>415</v>
      </c>
      <c r="C265" s="405">
        <v>1292682839.3600001</v>
      </c>
      <c r="D265" s="405">
        <v>628709341.51000023</v>
      </c>
      <c r="E265" s="405">
        <v>448831890.16000003</v>
      </c>
    </row>
    <row r="266" spans="2:5">
      <c r="B266" s="19" t="s">
        <v>650</v>
      </c>
      <c r="C266" s="405">
        <v>311972192.20999998</v>
      </c>
      <c r="D266" s="405">
        <v>311972192.20999998</v>
      </c>
      <c r="E266" s="405">
        <v>191368952.98999998</v>
      </c>
    </row>
    <row r="267" spans="2:5">
      <c r="B267" s="18" t="s">
        <v>803</v>
      </c>
      <c r="C267" s="405">
        <v>9766944.709999999</v>
      </c>
      <c r="D267" s="405">
        <v>9742843.209999999</v>
      </c>
      <c r="E267" s="405">
        <v>3110601.3200000003</v>
      </c>
    </row>
    <row r="268" spans="2:5">
      <c r="B268" s="19" t="s">
        <v>374</v>
      </c>
      <c r="C268" s="405">
        <v>5656022.5600000005</v>
      </c>
      <c r="D268" s="405">
        <v>5656022.5600000005</v>
      </c>
      <c r="E268" s="405">
        <v>0</v>
      </c>
    </row>
    <row r="269" spans="2:5">
      <c r="B269" s="19" t="s">
        <v>399</v>
      </c>
      <c r="C269" s="405">
        <v>4110922.1500000004</v>
      </c>
      <c r="D269" s="405">
        <v>4086820.6500000004</v>
      </c>
      <c r="E269" s="405">
        <v>3110601.3200000003</v>
      </c>
    </row>
    <row r="270" spans="2:5">
      <c r="B270" s="18" t="s">
        <v>804</v>
      </c>
      <c r="C270" s="405">
        <v>77089943.200000003</v>
      </c>
      <c r="D270" s="405">
        <v>73325730.039999992</v>
      </c>
      <c r="E270" s="405">
        <v>68180849.719999999</v>
      </c>
    </row>
    <row r="271" spans="2:5">
      <c r="B271" s="19" t="s">
        <v>800</v>
      </c>
      <c r="C271" s="405">
        <v>77089943.200000003</v>
      </c>
      <c r="D271" s="405">
        <v>73325730.039999992</v>
      </c>
      <c r="E271" s="405">
        <v>68180849.719999999</v>
      </c>
    </row>
    <row r="272" spans="2:5">
      <c r="B272" s="18" t="s">
        <v>805</v>
      </c>
      <c r="C272" s="405">
        <v>3266283737.5400009</v>
      </c>
      <c r="D272" s="405">
        <v>3264659204.9700007</v>
      </c>
      <c r="E272" s="405">
        <v>3263051193.2700014</v>
      </c>
    </row>
    <row r="273" spans="2:5">
      <c r="B273" s="19" t="s">
        <v>806</v>
      </c>
      <c r="C273" s="405">
        <v>3266283737.5400009</v>
      </c>
      <c r="D273" s="405">
        <v>3264659204.9700007</v>
      </c>
      <c r="E273" s="405">
        <v>3263051193.2700014</v>
      </c>
    </row>
    <row r="274" spans="2:5">
      <c r="B274" s="18" t="s">
        <v>807</v>
      </c>
      <c r="C274" s="405">
        <v>29580925.109999996</v>
      </c>
      <c r="D274" s="405">
        <v>29372007.630000003</v>
      </c>
      <c r="E274" s="405">
        <v>27500127.239999995</v>
      </c>
    </row>
    <row r="275" spans="2:5">
      <c r="B275" s="19" t="s">
        <v>800</v>
      </c>
      <c r="C275" s="405">
        <v>29580925.109999996</v>
      </c>
      <c r="D275" s="405">
        <v>29372007.630000003</v>
      </c>
      <c r="E275" s="405">
        <v>27500127.239999995</v>
      </c>
    </row>
    <row r="276" spans="2:5">
      <c r="B276" s="18" t="s">
        <v>808</v>
      </c>
      <c r="C276" s="405">
        <v>433051107.45000011</v>
      </c>
      <c r="D276" s="405">
        <v>364755797.45999998</v>
      </c>
      <c r="E276" s="405">
        <v>259670142.34</v>
      </c>
    </row>
    <row r="277" spans="2:5">
      <c r="B277" s="19" t="s">
        <v>389</v>
      </c>
      <c r="C277" s="405">
        <v>433051107.45000011</v>
      </c>
      <c r="D277" s="405">
        <v>364755797.45999998</v>
      </c>
      <c r="E277" s="405">
        <v>259670142.34</v>
      </c>
    </row>
    <row r="278" spans="2:5">
      <c r="B278" s="18" t="s">
        <v>332</v>
      </c>
      <c r="C278" s="405">
        <v>537692773.57000029</v>
      </c>
      <c r="D278" s="405">
        <v>368949974.13</v>
      </c>
      <c r="E278" s="405">
        <v>345748859.5</v>
      </c>
    </row>
    <row r="279" spans="2:5">
      <c r="B279" s="19" t="s">
        <v>389</v>
      </c>
      <c r="C279" s="405">
        <v>537692773.57000029</v>
      </c>
      <c r="D279" s="405">
        <v>368949974.13</v>
      </c>
      <c r="E279" s="405">
        <v>345748859.5</v>
      </c>
    </row>
    <row r="280" spans="2:5">
      <c r="B280" s="18" t="s">
        <v>329</v>
      </c>
      <c r="C280" s="405">
        <v>2900551148.3699999</v>
      </c>
      <c r="D280" s="405">
        <v>1260370870.7899995</v>
      </c>
      <c r="E280" s="405">
        <v>1049202250.6099998</v>
      </c>
    </row>
    <row r="281" spans="2:5">
      <c r="B281" s="19" t="s">
        <v>402</v>
      </c>
      <c r="C281" s="405">
        <v>2900551148.3699999</v>
      </c>
      <c r="D281" s="405">
        <v>1260370870.7899995</v>
      </c>
      <c r="E281" s="405">
        <v>1049202250.6099998</v>
      </c>
    </row>
    <row r="282" spans="2:5">
      <c r="B282" s="18" t="s">
        <v>809</v>
      </c>
      <c r="C282" s="405">
        <v>9903148637.0500145</v>
      </c>
      <c r="D282" s="405">
        <v>5977047283.2499971</v>
      </c>
      <c r="E282" s="405">
        <v>4067933766.6600003</v>
      </c>
    </row>
    <row r="283" spans="2:5">
      <c r="B283" s="19" t="s">
        <v>810</v>
      </c>
      <c r="C283" s="405">
        <v>9903148637.0500145</v>
      </c>
      <c r="D283" s="405">
        <v>5977047283.2499971</v>
      </c>
      <c r="E283" s="405">
        <v>4067933766.6600003</v>
      </c>
    </row>
    <row r="284" spans="2:5">
      <c r="B284" s="401" t="s">
        <v>265</v>
      </c>
      <c r="C284" s="402">
        <v>28354395106.440014</v>
      </c>
      <c r="D284" s="402">
        <v>27437123899.57</v>
      </c>
      <c r="E284" s="402">
        <v>25039065383.450001</v>
      </c>
    </row>
    <row r="285" spans="2:5">
      <c r="B285" s="403" t="s">
        <v>811</v>
      </c>
      <c r="C285" s="404">
        <v>28354395106.440014</v>
      </c>
      <c r="D285" s="404">
        <v>27437123899.57</v>
      </c>
      <c r="E285" s="404">
        <v>25039065383.450001</v>
      </c>
    </row>
    <row r="286" spans="2:5">
      <c r="B286" s="18" t="s">
        <v>812</v>
      </c>
      <c r="C286" s="405">
        <v>25545002036.080002</v>
      </c>
      <c r="D286" s="405">
        <v>25360187883.070007</v>
      </c>
      <c r="E286" s="405">
        <v>23792036564.37001</v>
      </c>
    </row>
    <row r="287" spans="2:5">
      <c r="B287" s="19" t="s">
        <v>657</v>
      </c>
      <c r="C287" s="405">
        <v>1659796132.3100002</v>
      </c>
      <c r="D287" s="405">
        <v>1556286712.8199992</v>
      </c>
      <c r="E287" s="405">
        <v>1411862927.1999993</v>
      </c>
    </row>
    <row r="288" spans="2:5">
      <c r="B288" s="19" t="s">
        <v>813</v>
      </c>
      <c r="C288" s="405">
        <v>0</v>
      </c>
      <c r="D288" s="405">
        <v>0</v>
      </c>
      <c r="E288" s="405">
        <v>0</v>
      </c>
    </row>
    <row r="289" spans="2:5">
      <c r="B289" s="19" t="s">
        <v>427</v>
      </c>
      <c r="C289" s="405">
        <v>84422848.020000055</v>
      </c>
      <c r="D289" s="405">
        <v>31343380.239999995</v>
      </c>
      <c r="E289" s="405">
        <v>29558424.170000006</v>
      </c>
    </row>
    <row r="290" spans="2:5">
      <c r="B290" s="19" t="s">
        <v>434</v>
      </c>
      <c r="C290" s="405">
        <v>559972.35</v>
      </c>
      <c r="D290" s="405">
        <v>0</v>
      </c>
      <c r="E290" s="405">
        <v>0</v>
      </c>
    </row>
    <row r="291" spans="2:5">
      <c r="B291" s="19" t="s">
        <v>441</v>
      </c>
      <c r="C291" s="405">
        <v>236539412.73999995</v>
      </c>
      <c r="D291" s="405">
        <v>209196569.34999996</v>
      </c>
      <c r="E291" s="405">
        <v>208481797.79999998</v>
      </c>
    </row>
    <row r="292" spans="2:5">
      <c r="B292" s="19" t="s">
        <v>681</v>
      </c>
      <c r="C292" s="405">
        <v>123900</v>
      </c>
      <c r="D292" s="405">
        <v>0</v>
      </c>
      <c r="E292" s="405">
        <v>0</v>
      </c>
    </row>
    <row r="293" spans="2:5">
      <c r="B293" s="19" t="s">
        <v>814</v>
      </c>
      <c r="C293" s="405">
        <v>198550</v>
      </c>
      <c r="D293" s="405">
        <v>0</v>
      </c>
      <c r="E293" s="405">
        <v>0</v>
      </c>
    </row>
    <row r="294" spans="2:5">
      <c r="B294" s="19" t="s">
        <v>815</v>
      </c>
      <c r="C294" s="405">
        <v>0</v>
      </c>
      <c r="D294" s="405">
        <v>0</v>
      </c>
      <c r="E294" s="405">
        <v>0</v>
      </c>
    </row>
    <row r="295" spans="2:5">
      <c r="B295" s="19" t="s">
        <v>464</v>
      </c>
      <c r="C295" s="405">
        <v>0</v>
      </c>
      <c r="D295" s="405">
        <v>0</v>
      </c>
      <c r="E295" s="405">
        <v>0</v>
      </c>
    </row>
    <row r="296" spans="2:5">
      <c r="B296" s="19" t="s">
        <v>650</v>
      </c>
      <c r="C296" s="405">
        <v>274265537.53000003</v>
      </c>
      <c r="D296" s="405">
        <v>274265537.53000003</v>
      </c>
      <c r="E296" s="405">
        <v>270691312.55000001</v>
      </c>
    </row>
    <row r="297" spans="2:5">
      <c r="B297" s="19" t="s">
        <v>659</v>
      </c>
      <c r="C297" s="405">
        <v>23289095683.130013</v>
      </c>
      <c r="D297" s="405">
        <v>23289095683.130009</v>
      </c>
      <c r="E297" s="405">
        <v>21871442102.650009</v>
      </c>
    </row>
    <row r="298" spans="2:5">
      <c r="B298" s="18" t="s">
        <v>816</v>
      </c>
      <c r="C298" s="405">
        <v>32555327.669999998</v>
      </c>
      <c r="D298" s="405">
        <v>32253916.310000002</v>
      </c>
      <c r="E298" s="405">
        <v>28761545.219999999</v>
      </c>
    </row>
    <row r="299" spans="2:5">
      <c r="B299" s="19" t="s">
        <v>814</v>
      </c>
      <c r="C299" s="405">
        <v>32555327.669999998</v>
      </c>
      <c r="D299" s="405">
        <v>32253916.310000002</v>
      </c>
      <c r="E299" s="405">
        <v>28761545.219999999</v>
      </c>
    </row>
    <row r="300" spans="2:5">
      <c r="B300" s="18" t="s">
        <v>817</v>
      </c>
      <c r="C300" s="405">
        <v>2538193463.2899995</v>
      </c>
      <c r="D300" s="405">
        <v>1985015936.740001</v>
      </c>
      <c r="E300" s="405">
        <v>1159207127.71</v>
      </c>
    </row>
    <row r="301" spans="2:5">
      <c r="B301" s="19" t="s">
        <v>818</v>
      </c>
      <c r="C301" s="405">
        <v>1285331908.7700007</v>
      </c>
      <c r="D301" s="405">
        <v>1131614157.3399997</v>
      </c>
      <c r="E301" s="405">
        <v>788679107.31000018</v>
      </c>
    </row>
    <row r="302" spans="2:5">
      <c r="B302" s="19" t="s">
        <v>427</v>
      </c>
      <c r="C302" s="405">
        <v>1252861554.52</v>
      </c>
      <c r="D302" s="405">
        <v>853401779.39999998</v>
      </c>
      <c r="E302" s="405">
        <v>370528020.39999998</v>
      </c>
    </row>
    <row r="303" spans="2:5">
      <c r="B303" s="18" t="s">
        <v>819</v>
      </c>
      <c r="C303" s="405">
        <v>238644279.39999998</v>
      </c>
      <c r="D303" s="405">
        <v>59666163.45000001</v>
      </c>
      <c r="E303" s="405">
        <v>59060146.150000013</v>
      </c>
    </row>
    <row r="304" spans="2:5">
      <c r="B304" s="19" t="s">
        <v>813</v>
      </c>
      <c r="C304" s="405">
        <v>238644279.39999998</v>
      </c>
      <c r="D304" s="405">
        <v>59666163.45000001</v>
      </c>
      <c r="E304" s="405">
        <v>59060146.150000013</v>
      </c>
    </row>
    <row r="305" spans="2:5">
      <c r="B305" s="401" t="s">
        <v>266</v>
      </c>
      <c r="C305" s="402">
        <v>570544604.71999979</v>
      </c>
      <c r="D305" s="402">
        <v>569572662.92999935</v>
      </c>
      <c r="E305" s="402">
        <v>456408197.21999985</v>
      </c>
    </row>
    <row r="306" spans="2:5">
      <c r="B306" s="403" t="s">
        <v>820</v>
      </c>
      <c r="C306" s="404">
        <v>570544604.71999979</v>
      </c>
      <c r="D306" s="404">
        <v>569572662.92999935</v>
      </c>
      <c r="E306" s="404">
        <v>456408197.21999985</v>
      </c>
    </row>
    <row r="307" spans="2:5">
      <c r="B307" s="18" t="s">
        <v>325</v>
      </c>
      <c r="C307" s="405">
        <v>553705133.36999965</v>
      </c>
      <c r="D307" s="405">
        <v>553301952.77999926</v>
      </c>
      <c r="E307" s="405">
        <v>440137487.06999981</v>
      </c>
    </row>
    <row r="308" spans="2:5">
      <c r="B308" s="19" t="s">
        <v>657</v>
      </c>
      <c r="C308" s="405">
        <v>267275867.19000003</v>
      </c>
      <c r="D308" s="405">
        <v>266953422.20000005</v>
      </c>
      <c r="E308" s="405">
        <v>255261840.93999997</v>
      </c>
    </row>
    <row r="309" spans="2:5">
      <c r="B309" s="19" t="s">
        <v>821</v>
      </c>
      <c r="C309" s="405">
        <v>80985091.549999997</v>
      </c>
      <c r="D309" s="405">
        <v>80985091.550000012</v>
      </c>
      <c r="E309" s="405">
        <v>23146565.999999996</v>
      </c>
    </row>
    <row r="310" spans="2:5">
      <c r="B310" s="19" t="s">
        <v>822</v>
      </c>
      <c r="C310" s="405">
        <v>131915842.60000001</v>
      </c>
      <c r="D310" s="405">
        <v>131915842.60000002</v>
      </c>
      <c r="E310" s="405">
        <v>126937655.97</v>
      </c>
    </row>
    <row r="311" spans="2:5">
      <c r="B311" s="19" t="s">
        <v>823</v>
      </c>
      <c r="C311" s="405">
        <v>10007112.67</v>
      </c>
      <c r="D311" s="405">
        <v>10007112.669999998</v>
      </c>
      <c r="E311" s="405">
        <v>10007112.67</v>
      </c>
    </row>
    <row r="312" spans="2:5">
      <c r="B312" s="19" t="s">
        <v>824</v>
      </c>
      <c r="C312" s="405">
        <v>902339.01000000013</v>
      </c>
      <c r="D312" s="405">
        <v>902339.01000000013</v>
      </c>
      <c r="E312" s="405">
        <v>902339.01000000013</v>
      </c>
    </row>
    <row r="313" spans="2:5">
      <c r="B313" s="19" t="s">
        <v>825</v>
      </c>
      <c r="C313" s="405">
        <v>12310727.779999997</v>
      </c>
      <c r="D313" s="405">
        <v>12229992.18</v>
      </c>
      <c r="E313" s="405">
        <v>3388876.5</v>
      </c>
    </row>
    <row r="314" spans="2:5">
      <c r="B314" s="19" t="s">
        <v>650</v>
      </c>
      <c r="C314" s="405">
        <v>50308152.57</v>
      </c>
      <c r="D314" s="405">
        <v>50308152.57</v>
      </c>
      <c r="E314" s="405">
        <v>20493095.98</v>
      </c>
    </row>
    <row r="315" spans="2:5">
      <c r="B315" s="18" t="s">
        <v>826</v>
      </c>
      <c r="C315" s="405">
        <v>16839471.350000001</v>
      </c>
      <c r="D315" s="405">
        <v>16270710.149999999</v>
      </c>
      <c r="E315" s="405">
        <v>16270710.150000004</v>
      </c>
    </row>
    <row r="316" spans="2:5">
      <c r="B316" s="19" t="s">
        <v>825</v>
      </c>
      <c r="C316" s="405">
        <v>16839471.350000001</v>
      </c>
      <c r="D316" s="405">
        <v>16270710.149999999</v>
      </c>
      <c r="E316" s="405">
        <v>16270710.150000004</v>
      </c>
    </row>
    <row r="317" spans="2:5">
      <c r="B317" s="401" t="s">
        <v>267</v>
      </c>
      <c r="C317" s="402">
        <v>272257965.13999999</v>
      </c>
      <c r="D317" s="402">
        <v>242808159.02999994</v>
      </c>
      <c r="E317" s="402">
        <v>241531237.79999998</v>
      </c>
    </row>
    <row r="318" spans="2:5">
      <c r="B318" s="403" t="s">
        <v>827</v>
      </c>
      <c r="C318" s="404">
        <v>272257965.13999999</v>
      </c>
      <c r="D318" s="404">
        <v>242808159.02999994</v>
      </c>
      <c r="E318" s="404">
        <v>241531237.79999998</v>
      </c>
    </row>
    <row r="319" spans="2:5">
      <c r="B319" s="18" t="s">
        <v>828</v>
      </c>
      <c r="C319" s="405">
        <v>272257965.13999999</v>
      </c>
      <c r="D319" s="405">
        <v>242808159.02999994</v>
      </c>
      <c r="E319" s="405">
        <v>241531237.79999998</v>
      </c>
    </row>
    <row r="320" spans="2:5">
      <c r="B320" s="19" t="s">
        <v>657</v>
      </c>
      <c r="C320" s="405">
        <v>88586545.089999989</v>
      </c>
      <c r="D320" s="405">
        <v>86380145.560000032</v>
      </c>
      <c r="E320" s="405">
        <v>85953062.220000044</v>
      </c>
    </row>
    <row r="321" spans="2:5">
      <c r="B321" s="19" t="s">
        <v>829</v>
      </c>
      <c r="C321" s="405">
        <v>81150816.060000017</v>
      </c>
      <c r="D321" s="405">
        <v>79556706.929999992</v>
      </c>
      <c r="E321" s="405">
        <v>79224626.339999989</v>
      </c>
    </row>
    <row r="322" spans="2:5">
      <c r="B322" s="19" t="s">
        <v>830</v>
      </c>
      <c r="C322" s="405">
        <v>3323771</v>
      </c>
      <c r="D322" s="405">
        <v>3083771.0000000005</v>
      </c>
      <c r="E322" s="405">
        <v>3083771</v>
      </c>
    </row>
    <row r="323" spans="2:5">
      <c r="B323" s="19" t="s">
        <v>831</v>
      </c>
      <c r="C323" s="405">
        <v>41764594.99000001</v>
      </c>
      <c r="D323" s="405">
        <v>16355297.540000001</v>
      </c>
      <c r="E323" s="405">
        <v>15837540.24</v>
      </c>
    </row>
    <row r="324" spans="2:5">
      <c r="B324" s="19" t="s">
        <v>650</v>
      </c>
      <c r="C324" s="405">
        <v>3114382.51</v>
      </c>
      <c r="D324" s="405">
        <v>3114382.51</v>
      </c>
      <c r="E324" s="405">
        <v>3114382.51</v>
      </c>
    </row>
    <row r="325" spans="2:5">
      <c r="B325" s="19" t="s">
        <v>659</v>
      </c>
      <c r="C325" s="405">
        <v>54317855.489999995</v>
      </c>
      <c r="D325" s="405">
        <v>54317855.489999995</v>
      </c>
      <c r="E325" s="405">
        <v>54317855.489999995</v>
      </c>
    </row>
    <row r="326" spans="2:5">
      <c r="B326" s="401" t="s">
        <v>268</v>
      </c>
      <c r="C326" s="402">
        <v>4324011468.7599955</v>
      </c>
      <c r="D326" s="402">
        <v>3408156323.7899971</v>
      </c>
      <c r="E326" s="402">
        <v>3327280525.5699978</v>
      </c>
    </row>
    <row r="327" spans="2:5">
      <c r="B327" s="403" t="s">
        <v>832</v>
      </c>
      <c r="C327" s="404">
        <v>4324011468.7599955</v>
      </c>
      <c r="D327" s="404">
        <v>3408156323.7899971</v>
      </c>
      <c r="E327" s="404">
        <v>3327280525.5699978</v>
      </c>
    </row>
    <row r="328" spans="2:5">
      <c r="B328" s="18" t="s">
        <v>317</v>
      </c>
      <c r="C328" s="405">
        <v>4172412031.4299974</v>
      </c>
      <c r="D328" s="405">
        <v>3267716363.1399989</v>
      </c>
      <c r="E328" s="405">
        <v>3191238004.7999997</v>
      </c>
    </row>
    <row r="329" spans="2:5">
      <c r="B329" s="19" t="s">
        <v>657</v>
      </c>
      <c r="C329" s="405">
        <v>1412484034.4999995</v>
      </c>
      <c r="D329" s="405">
        <v>1045772004.4800003</v>
      </c>
      <c r="E329" s="405">
        <v>1009425230.09</v>
      </c>
    </row>
    <row r="330" spans="2:5">
      <c r="B330" s="19" t="s">
        <v>833</v>
      </c>
      <c r="C330" s="405">
        <v>421165197.96000004</v>
      </c>
      <c r="D330" s="405">
        <v>48580657.650000006</v>
      </c>
      <c r="E330" s="405">
        <v>21422253.090000004</v>
      </c>
    </row>
    <row r="331" spans="2:5">
      <c r="B331" s="19" t="s">
        <v>834</v>
      </c>
      <c r="C331" s="405">
        <v>582407857.42000008</v>
      </c>
      <c r="D331" s="405">
        <v>430655859.32000011</v>
      </c>
      <c r="E331" s="405">
        <v>424028717.54000014</v>
      </c>
    </row>
    <row r="332" spans="2:5">
      <c r="B332" s="19" t="s">
        <v>835</v>
      </c>
      <c r="C332" s="405">
        <v>30174075.379999995</v>
      </c>
      <c r="D332" s="405">
        <v>26639464.100000001</v>
      </c>
      <c r="E332" s="405">
        <v>25849220.239999998</v>
      </c>
    </row>
    <row r="333" spans="2:5">
      <c r="B333" s="19" t="s">
        <v>836</v>
      </c>
      <c r="C333" s="405">
        <v>850000</v>
      </c>
      <c r="D333" s="405">
        <v>0</v>
      </c>
      <c r="E333" s="405">
        <v>0</v>
      </c>
    </row>
    <row r="334" spans="2:5">
      <c r="B334" s="19" t="s">
        <v>837</v>
      </c>
      <c r="C334" s="405">
        <v>15895592.839999998</v>
      </c>
      <c r="D334" s="405">
        <v>6633104.2600000007</v>
      </c>
      <c r="E334" s="405">
        <v>4864466.4700000007</v>
      </c>
    </row>
    <row r="335" spans="2:5">
      <c r="B335" s="19" t="s">
        <v>650</v>
      </c>
      <c r="C335" s="405">
        <v>188464287.08000001</v>
      </c>
      <c r="D335" s="405">
        <v>188464287.08000001</v>
      </c>
      <c r="E335" s="405">
        <v>184677131.11999997</v>
      </c>
    </row>
    <row r="336" spans="2:5">
      <c r="B336" s="19" t="s">
        <v>659</v>
      </c>
      <c r="C336" s="405">
        <v>1520970986.2500002</v>
      </c>
      <c r="D336" s="405">
        <v>1520970986.2500002</v>
      </c>
      <c r="E336" s="405">
        <v>1520970986.2499995</v>
      </c>
    </row>
    <row r="337" spans="2:5">
      <c r="B337" s="18" t="s">
        <v>838</v>
      </c>
      <c r="C337" s="405">
        <v>126208849.64000008</v>
      </c>
      <c r="D337" s="405">
        <v>118394970.97000006</v>
      </c>
      <c r="E337" s="405">
        <v>115346027.66000003</v>
      </c>
    </row>
    <row r="338" spans="2:5">
      <c r="B338" s="19" t="s">
        <v>836</v>
      </c>
      <c r="C338" s="405">
        <v>116988209.94000007</v>
      </c>
      <c r="D338" s="405">
        <v>109437651.27000006</v>
      </c>
      <c r="E338" s="405">
        <v>107223807.96000004</v>
      </c>
    </row>
    <row r="339" spans="2:5">
      <c r="B339" s="19" t="s">
        <v>839</v>
      </c>
      <c r="C339" s="405">
        <v>8539455.2000000011</v>
      </c>
      <c r="D339" s="405">
        <v>8276135.1999999993</v>
      </c>
      <c r="E339" s="405">
        <v>7441035.2000000002</v>
      </c>
    </row>
    <row r="340" spans="2:5">
      <c r="B340" s="19" t="s">
        <v>840</v>
      </c>
      <c r="C340" s="405">
        <v>681184.5</v>
      </c>
      <c r="D340" s="405">
        <v>681184.5</v>
      </c>
      <c r="E340" s="405">
        <v>681184.5</v>
      </c>
    </row>
    <row r="341" spans="2:5">
      <c r="B341" s="18" t="s">
        <v>841</v>
      </c>
      <c r="C341" s="405">
        <v>4568804.2299999995</v>
      </c>
      <c r="D341" s="405">
        <v>4306655.4300000006</v>
      </c>
      <c r="E341" s="405">
        <v>3680140.91</v>
      </c>
    </row>
    <row r="342" spans="2:5">
      <c r="B342" s="19" t="s">
        <v>657</v>
      </c>
      <c r="C342" s="405">
        <v>4568804.2299999995</v>
      </c>
      <c r="D342" s="405">
        <v>4306655.4300000006</v>
      </c>
      <c r="E342" s="405">
        <v>3680140.91</v>
      </c>
    </row>
    <row r="343" spans="2:5">
      <c r="B343" s="18" t="s">
        <v>842</v>
      </c>
      <c r="C343" s="405">
        <v>20821783.460000001</v>
      </c>
      <c r="D343" s="405">
        <v>17738334.250000004</v>
      </c>
      <c r="E343" s="405">
        <v>17016352.199999999</v>
      </c>
    </row>
    <row r="344" spans="2:5">
      <c r="B344" s="19" t="s">
        <v>835</v>
      </c>
      <c r="C344" s="405">
        <v>20821783.460000001</v>
      </c>
      <c r="D344" s="405">
        <v>17738334.250000004</v>
      </c>
      <c r="E344" s="405">
        <v>17016352.199999999</v>
      </c>
    </row>
    <row r="345" spans="2:5">
      <c r="B345" s="401" t="s">
        <v>843</v>
      </c>
      <c r="C345" s="402">
        <v>6216518778.880003</v>
      </c>
      <c r="D345" s="402">
        <v>5706514362.119998</v>
      </c>
      <c r="E345" s="402">
        <v>4302756974.1100006</v>
      </c>
    </row>
    <row r="346" spans="2:5">
      <c r="B346" s="403" t="s">
        <v>844</v>
      </c>
      <c r="C346" s="404">
        <v>6216518778.880003</v>
      </c>
      <c r="D346" s="404">
        <v>5706514362.119998</v>
      </c>
      <c r="E346" s="404">
        <v>4302756974.1100006</v>
      </c>
    </row>
    <row r="347" spans="2:5">
      <c r="B347" s="18" t="s">
        <v>845</v>
      </c>
      <c r="C347" s="405">
        <v>4517564724.9600019</v>
      </c>
      <c r="D347" s="405">
        <v>4115120942.329998</v>
      </c>
      <c r="E347" s="405">
        <v>2990269817.4400005</v>
      </c>
    </row>
    <row r="348" spans="2:5">
      <c r="B348" s="19" t="s">
        <v>657</v>
      </c>
      <c r="C348" s="405">
        <v>399827259.27999997</v>
      </c>
      <c r="D348" s="405">
        <v>377134781.68000007</v>
      </c>
      <c r="E348" s="405">
        <v>365527819.73000002</v>
      </c>
    </row>
    <row r="349" spans="2:5">
      <c r="B349" s="19" t="s">
        <v>846</v>
      </c>
      <c r="C349" s="405">
        <v>837533021.58999991</v>
      </c>
      <c r="D349" s="405">
        <v>746190092.04999995</v>
      </c>
      <c r="E349" s="405">
        <v>587668853.19000006</v>
      </c>
    </row>
    <row r="350" spans="2:5">
      <c r="B350" s="19" t="s">
        <v>847</v>
      </c>
      <c r="C350" s="405">
        <v>1690342129.9099998</v>
      </c>
      <c r="D350" s="405">
        <v>1476425119.22</v>
      </c>
      <c r="E350" s="405">
        <v>917660078.04999995</v>
      </c>
    </row>
    <row r="351" spans="2:5">
      <c r="B351" s="19" t="s">
        <v>848</v>
      </c>
      <c r="C351" s="405">
        <v>670448801.13</v>
      </c>
      <c r="D351" s="405">
        <v>670448801.13000011</v>
      </c>
      <c r="E351" s="405">
        <v>288849899.16000003</v>
      </c>
    </row>
    <row r="352" spans="2:5">
      <c r="B352" s="19" t="s">
        <v>849</v>
      </c>
      <c r="C352" s="405">
        <v>4528447.2</v>
      </c>
      <c r="D352" s="405">
        <v>4528447.2</v>
      </c>
      <c r="E352" s="405">
        <v>4528447.2</v>
      </c>
    </row>
    <row r="353" spans="2:5">
      <c r="B353" s="19" t="s">
        <v>850</v>
      </c>
      <c r="C353" s="405">
        <v>75026476.030000001</v>
      </c>
      <c r="D353" s="405">
        <v>55711329.659999996</v>
      </c>
      <c r="E353" s="405">
        <v>55711329.659999996</v>
      </c>
    </row>
    <row r="354" spans="2:5">
      <c r="B354" s="19" t="s">
        <v>851</v>
      </c>
      <c r="C354" s="405">
        <v>0</v>
      </c>
      <c r="D354" s="405">
        <v>0</v>
      </c>
      <c r="E354" s="405">
        <v>0</v>
      </c>
    </row>
    <row r="355" spans="2:5">
      <c r="B355" s="19" t="s">
        <v>852</v>
      </c>
      <c r="C355" s="405">
        <v>266510151.66999996</v>
      </c>
      <c r="D355" s="405">
        <v>213927050.21000001</v>
      </c>
      <c r="E355" s="405">
        <v>204568069.26999995</v>
      </c>
    </row>
    <row r="356" spans="2:5">
      <c r="B356" s="19" t="s">
        <v>853</v>
      </c>
      <c r="C356" s="405">
        <v>0</v>
      </c>
      <c r="D356" s="405">
        <v>0</v>
      </c>
      <c r="E356" s="405">
        <v>0</v>
      </c>
    </row>
    <row r="357" spans="2:5">
      <c r="B357" s="19" t="s">
        <v>854</v>
      </c>
      <c r="C357" s="405">
        <v>205829430</v>
      </c>
      <c r="D357" s="405">
        <v>203236313.03000003</v>
      </c>
      <c r="E357" s="405">
        <v>203236313.03000003</v>
      </c>
    </row>
    <row r="358" spans="2:5">
      <c r="B358" s="19" t="s">
        <v>855</v>
      </c>
      <c r="C358" s="405">
        <v>0</v>
      </c>
      <c r="D358" s="405">
        <v>0</v>
      </c>
      <c r="E358" s="405">
        <v>0</v>
      </c>
    </row>
    <row r="359" spans="2:5">
      <c r="B359" s="19" t="s">
        <v>650</v>
      </c>
      <c r="C359" s="405">
        <v>15407586</v>
      </c>
      <c r="D359" s="405">
        <v>15407586</v>
      </c>
      <c r="E359" s="405">
        <v>10407586</v>
      </c>
    </row>
    <row r="360" spans="2:5">
      <c r="B360" s="19" t="s">
        <v>659</v>
      </c>
      <c r="C360" s="405">
        <v>352111422.14999998</v>
      </c>
      <c r="D360" s="405">
        <v>352111422.14999998</v>
      </c>
      <c r="E360" s="405">
        <v>352111422.14999998</v>
      </c>
    </row>
    <row r="361" spans="2:5">
      <c r="B361" s="18" t="s">
        <v>856</v>
      </c>
      <c r="C361" s="405">
        <v>72096206.260000005</v>
      </c>
      <c r="D361" s="405">
        <v>63753492.530000001</v>
      </c>
      <c r="E361" s="405">
        <v>60544554.980000004</v>
      </c>
    </row>
    <row r="362" spans="2:5">
      <c r="B362" s="19" t="s">
        <v>857</v>
      </c>
      <c r="C362" s="405">
        <v>72096206.260000005</v>
      </c>
      <c r="D362" s="405">
        <v>63753492.530000001</v>
      </c>
      <c r="E362" s="405">
        <v>60544554.980000004</v>
      </c>
    </row>
    <row r="363" spans="2:5">
      <c r="B363" s="18" t="s">
        <v>858</v>
      </c>
      <c r="C363" s="405">
        <v>1096692978.47</v>
      </c>
      <c r="D363" s="405">
        <v>1082955675.8900001</v>
      </c>
      <c r="E363" s="405">
        <v>848515094.58999991</v>
      </c>
    </row>
    <row r="364" spans="2:5">
      <c r="B364" s="19" t="s">
        <v>859</v>
      </c>
      <c r="C364" s="405">
        <v>1096692978.47</v>
      </c>
      <c r="D364" s="405">
        <v>1082955675.8900001</v>
      </c>
      <c r="E364" s="405">
        <v>848515094.58999991</v>
      </c>
    </row>
    <row r="365" spans="2:5">
      <c r="B365" s="18" t="s">
        <v>860</v>
      </c>
      <c r="C365" s="405">
        <v>445766095.00000006</v>
      </c>
      <c r="D365" s="405">
        <v>363318725.85000002</v>
      </c>
      <c r="E365" s="405">
        <v>325626470.46000004</v>
      </c>
    </row>
    <row r="366" spans="2:5">
      <c r="B366" s="19" t="s">
        <v>859</v>
      </c>
      <c r="C366" s="405">
        <v>445766095.00000006</v>
      </c>
      <c r="D366" s="405">
        <v>363318725.85000002</v>
      </c>
      <c r="E366" s="405">
        <v>325626470.46000004</v>
      </c>
    </row>
    <row r="367" spans="2:5">
      <c r="B367" s="18" t="s">
        <v>861</v>
      </c>
      <c r="C367" s="405">
        <v>37216924.609999999</v>
      </c>
      <c r="D367" s="405">
        <v>34748780.839999996</v>
      </c>
      <c r="E367" s="405">
        <v>32981467.82</v>
      </c>
    </row>
    <row r="368" spans="2:5">
      <c r="B368" s="19" t="s">
        <v>852</v>
      </c>
      <c r="C368" s="405">
        <v>37216924.609999999</v>
      </c>
      <c r="D368" s="405">
        <v>34748780.839999996</v>
      </c>
      <c r="E368" s="405">
        <v>32981467.82</v>
      </c>
    </row>
    <row r="369" spans="2:5">
      <c r="B369" s="18" t="s">
        <v>862</v>
      </c>
      <c r="C369" s="405">
        <v>38455192.520000003</v>
      </c>
      <c r="D369" s="405">
        <v>37922623.470000014</v>
      </c>
      <c r="E369" s="405">
        <v>37177942.270000011</v>
      </c>
    </row>
    <row r="370" spans="2:5">
      <c r="B370" s="19" t="s">
        <v>863</v>
      </c>
      <c r="C370" s="405">
        <v>38455192.520000003</v>
      </c>
      <c r="D370" s="405">
        <v>37922623.470000014</v>
      </c>
      <c r="E370" s="405">
        <v>37177942.270000011</v>
      </c>
    </row>
    <row r="371" spans="2:5">
      <c r="B371" s="18" t="s">
        <v>864</v>
      </c>
      <c r="C371" s="405">
        <v>8726657.0600000005</v>
      </c>
      <c r="D371" s="405">
        <v>8694121.2100000009</v>
      </c>
      <c r="E371" s="405">
        <v>7641626.5500000017</v>
      </c>
    </row>
    <row r="372" spans="2:5">
      <c r="B372" s="19" t="s">
        <v>865</v>
      </c>
      <c r="C372" s="405">
        <v>8726657.0600000005</v>
      </c>
      <c r="D372" s="405">
        <v>8694121.2100000009</v>
      </c>
      <c r="E372" s="405">
        <v>7641626.5500000017</v>
      </c>
    </row>
    <row r="373" spans="2:5">
      <c r="B373" s="401" t="s">
        <v>270</v>
      </c>
      <c r="C373" s="402">
        <v>1651095141.8900011</v>
      </c>
      <c r="D373" s="402">
        <v>1499088157.3499997</v>
      </c>
      <c r="E373" s="402">
        <v>1346740337.4400003</v>
      </c>
    </row>
    <row r="374" spans="2:5">
      <c r="B374" s="403" t="s">
        <v>866</v>
      </c>
      <c r="C374" s="404">
        <v>1651095141.8900011</v>
      </c>
      <c r="D374" s="404">
        <v>1499088157.3499997</v>
      </c>
      <c r="E374" s="404">
        <v>1346740337.4400003</v>
      </c>
    </row>
    <row r="375" spans="2:5">
      <c r="B375" s="18" t="s">
        <v>867</v>
      </c>
      <c r="C375" s="405">
        <v>1544801954.5500004</v>
      </c>
      <c r="D375" s="405">
        <v>1409417335.6199989</v>
      </c>
      <c r="E375" s="405">
        <v>1261834543.9799998</v>
      </c>
    </row>
    <row r="376" spans="2:5">
      <c r="B376" s="19" t="s">
        <v>657</v>
      </c>
      <c r="C376" s="405">
        <v>546238053.45000005</v>
      </c>
      <c r="D376" s="405">
        <v>423911464.3599999</v>
      </c>
      <c r="E376" s="405">
        <v>362313479.54999989</v>
      </c>
    </row>
    <row r="377" spans="2:5">
      <c r="B377" s="19" t="s">
        <v>868</v>
      </c>
      <c r="C377" s="405">
        <v>26396413.369999997</v>
      </c>
      <c r="D377" s="405">
        <v>24117427.179999989</v>
      </c>
      <c r="E377" s="405">
        <v>23767427.180000007</v>
      </c>
    </row>
    <row r="378" spans="2:5">
      <c r="B378" s="19" t="s">
        <v>869</v>
      </c>
      <c r="C378" s="405">
        <v>219592088.86000004</v>
      </c>
      <c r="D378" s="405">
        <v>213437114.30000013</v>
      </c>
      <c r="E378" s="405">
        <v>211754729.94000009</v>
      </c>
    </row>
    <row r="379" spans="2:5">
      <c r="B379" s="19" t="s">
        <v>870</v>
      </c>
      <c r="C379" s="405">
        <v>32372291.320000004</v>
      </c>
      <c r="D379" s="405">
        <v>28733722.229999993</v>
      </c>
      <c r="E379" s="405">
        <v>27016581.760000002</v>
      </c>
    </row>
    <row r="380" spans="2:5">
      <c r="B380" s="19" t="s">
        <v>871</v>
      </c>
      <c r="C380" s="405">
        <v>6429386.2500000009</v>
      </c>
      <c r="D380" s="405">
        <v>5443886.2500000009</v>
      </c>
      <c r="E380" s="405">
        <v>5443886.25</v>
      </c>
    </row>
    <row r="381" spans="2:5">
      <c r="B381" s="19" t="s">
        <v>650</v>
      </c>
      <c r="C381" s="405">
        <v>178033712.85999998</v>
      </c>
      <c r="D381" s="405">
        <v>178033712.85999998</v>
      </c>
      <c r="E381" s="405">
        <v>125637544.92</v>
      </c>
    </row>
    <row r="382" spans="2:5">
      <c r="B382" s="19" t="s">
        <v>659</v>
      </c>
      <c r="C382" s="405">
        <v>535740008.44</v>
      </c>
      <c r="D382" s="405">
        <v>535740008.44</v>
      </c>
      <c r="E382" s="405">
        <v>505900894.38000005</v>
      </c>
    </row>
    <row r="383" spans="2:5">
      <c r="B383" s="18" t="s">
        <v>872</v>
      </c>
      <c r="C383" s="405">
        <v>53862244.499999985</v>
      </c>
      <c r="D383" s="405">
        <v>40131651.280000001</v>
      </c>
      <c r="E383" s="405">
        <v>38419896.250000007</v>
      </c>
    </row>
    <row r="384" spans="2:5">
      <c r="B384" s="19" t="s">
        <v>873</v>
      </c>
      <c r="C384" s="405">
        <v>53862244.499999985</v>
      </c>
      <c r="D384" s="405">
        <v>40131651.280000001</v>
      </c>
      <c r="E384" s="405">
        <v>38419896.250000007</v>
      </c>
    </row>
    <row r="385" spans="2:5">
      <c r="B385" s="18" t="s">
        <v>874</v>
      </c>
      <c r="C385" s="405">
        <v>27504401.699999996</v>
      </c>
      <c r="D385" s="405">
        <v>25968290.579999998</v>
      </c>
      <c r="E385" s="405">
        <v>23928927.989999995</v>
      </c>
    </row>
    <row r="386" spans="2:5">
      <c r="B386" s="19" t="s">
        <v>869</v>
      </c>
      <c r="C386" s="405">
        <v>27504401.699999996</v>
      </c>
      <c r="D386" s="405">
        <v>25968290.579999998</v>
      </c>
      <c r="E386" s="405">
        <v>23928927.989999995</v>
      </c>
    </row>
    <row r="387" spans="2:5">
      <c r="B387" s="18" t="s">
        <v>875</v>
      </c>
      <c r="C387" s="405">
        <v>10652141.870000003</v>
      </c>
      <c r="D387" s="405">
        <v>9296480.5999999978</v>
      </c>
      <c r="E387" s="405">
        <v>8524576</v>
      </c>
    </row>
    <row r="388" spans="2:5">
      <c r="B388" s="19" t="s">
        <v>869</v>
      </c>
      <c r="C388" s="405">
        <v>10652141.870000003</v>
      </c>
      <c r="D388" s="405">
        <v>9296480.5999999978</v>
      </c>
      <c r="E388" s="405">
        <v>8524576</v>
      </c>
    </row>
    <row r="389" spans="2:5">
      <c r="B389" s="18" t="s">
        <v>876</v>
      </c>
      <c r="C389" s="405">
        <v>14274399.270000003</v>
      </c>
      <c r="D389" s="405">
        <v>14274399.270000001</v>
      </c>
      <c r="E389" s="405">
        <v>14032393.220000001</v>
      </c>
    </row>
    <row r="390" spans="2:5">
      <c r="B390" s="19" t="s">
        <v>868</v>
      </c>
      <c r="C390" s="405">
        <v>14274399.270000003</v>
      </c>
      <c r="D390" s="405">
        <v>14274399.270000001</v>
      </c>
      <c r="E390" s="405">
        <v>14032393.220000001</v>
      </c>
    </row>
    <row r="391" spans="2:5">
      <c r="B391" s="401" t="s">
        <v>271</v>
      </c>
      <c r="C391" s="402">
        <v>606271077.40000045</v>
      </c>
      <c r="D391" s="402">
        <v>521532138.19999993</v>
      </c>
      <c r="E391" s="402">
        <v>484117006.20999986</v>
      </c>
    </row>
    <row r="392" spans="2:5">
      <c r="B392" s="403" t="s">
        <v>877</v>
      </c>
      <c r="C392" s="404">
        <v>606271077.40000045</v>
      </c>
      <c r="D392" s="404">
        <v>521532138.19999993</v>
      </c>
      <c r="E392" s="404">
        <v>484117006.20999986</v>
      </c>
    </row>
    <row r="393" spans="2:5">
      <c r="B393" s="18" t="s">
        <v>878</v>
      </c>
      <c r="C393" s="405">
        <v>499831067.27000022</v>
      </c>
      <c r="D393" s="405">
        <v>416576375.72000003</v>
      </c>
      <c r="E393" s="405">
        <v>380063628.48000002</v>
      </c>
    </row>
    <row r="394" spans="2:5">
      <c r="B394" s="19" t="s">
        <v>657</v>
      </c>
      <c r="C394" s="405">
        <v>232985477.99000004</v>
      </c>
      <c r="D394" s="405">
        <v>209896434.34999996</v>
      </c>
      <c r="E394" s="405">
        <v>195434193.19999996</v>
      </c>
    </row>
    <row r="395" spans="2:5">
      <c r="B395" s="19" t="s">
        <v>879</v>
      </c>
      <c r="C395" s="405">
        <v>213011357.94999999</v>
      </c>
      <c r="D395" s="405">
        <v>152925710.04000011</v>
      </c>
      <c r="E395" s="405">
        <v>132513353.95</v>
      </c>
    </row>
    <row r="396" spans="2:5">
      <c r="B396" s="19" t="s">
        <v>880</v>
      </c>
      <c r="C396" s="405">
        <v>17360143.329999998</v>
      </c>
      <c r="D396" s="405">
        <v>17280143.329999998</v>
      </c>
      <c r="E396" s="405">
        <v>17280143.329999998</v>
      </c>
    </row>
    <row r="397" spans="2:5">
      <c r="B397" s="19" t="s">
        <v>650</v>
      </c>
      <c r="C397" s="405">
        <v>36474088</v>
      </c>
      <c r="D397" s="405">
        <v>36474088</v>
      </c>
      <c r="E397" s="405">
        <v>34835938</v>
      </c>
    </row>
    <row r="398" spans="2:5">
      <c r="B398" s="18" t="s">
        <v>881</v>
      </c>
      <c r="C398" s="405">
        <v>106440010.13000003</v>
      </c>
      <c r="D398" s="405">
        <v>104955762.47999999</v>
      </c>
      <c r="E398" s="405">
        <v>104053377.73</v>
      </c>
    </row>
    <row r="399" spans="2:5">
      <c r="B399" s="19" t="s">
        <v>882</v>
      </c>
      <c r="C399" s="405">
        <v>106440010.13000003</v>
      </c>
      <c r="D399" s="405">
        <v>104955762.47999999</v>
      </c>
      <c r="E399" s="405">
        <v>104053377.73</v>
      </c>
    </row>
    <row r="400" spans="2:5">
      <c r="B400" s="401" t="s">
        <v>883</v>
      </c>
      <c r="C400" s="402">
        <v>2372100765.02</v>
      </c>
      <c r="D400" s="402">
        <v>2372100765.02</v>
      </c>
      <c r="E400" s="402">
        <v>2341937916.5899992</v>
      </c>
    </row>
    <row r="401" spans="2:5">
      <c r="B401" s="403" t="s">
        <v>884</v>
      </c>
      <c r="C401" s="404">
        <v>2372100765.02</v>
      </c>
      <c r="D401" s="404">
        <v>2372100765.02</v>
      </c>
      <c r="E401" s="404">
        <v>2341937916.5899992</v>
      </c>
    </row>
    <row r="402" spans="2:5">
      <c r="B402" s="18" t="s">
        <v>885</v>
      </c>
      <c r="C402" s="405">
        <v>2372100765.02</v>
      </c>
      <c r="D402" s="405">
        <v>2372100765.02</v>
      </c>
      <c r="E402" s="405">
        <v>2341937916.5899992</v>
      </c>
    </row>
    <row r="403" spans="2:5">
      <c r="B403" s="19" t="s">
        <v>657</v>
      </c>
      <c r="C403" s="405">
        <v>370243523.47000009</v>
      </c>
      <c r="D403" s="405">
        <v>370243523.47000009</v>
      </c>
      <c r="E403" s="405">
        <v>370243523.46999997</v>
      </c>
    </row>
    <row r="404" spans="2:5">
      <c r="B404" s="19" t="s">
        <v>886</v>
      </c>
      <c r="C404" s="405">
        <v>1691925440.7199993</v>
      </c>
      <c r="D404" s="405">
        <v>1691925440.7199993</v>
      </c>
      <c r="E404" s="405">
        <v>1661762592.29</v>
      </c>
    </row>
    <row r="405" spans="2:5">
      <c r="B405" s="19" t="s">
        <v>887</v>
      </c>
      <c r="C405" s="405">
        <v>257636131.73999992</v>
      </c>
      <c r="D405" s="405">
        <v>257636131.73999992</v>
      </c>
      <c r="E405" s="405">
        <v>257636131.74000007</v>
      </c>
    </row>
    <row r="406" spans="2:5">
      <c r="B406" s="19" t="s">
        <v>888</v>
      </c>
      <c r="C406" s="405">
        <v>52295669.090000004</v>
      </c>
      <c r="D406" s="405">
        <v>52295669.090000004</v>
      </c>
      <c r="E406" s="405">
        <v>52295669.090000004</v>
      </c>
    </row>
    <row r="407" spans="2:5">
      <c r="B407" s="401" t="s">
        <v>273</v>
      </c>
      <c r="C407" s="402">
        <v>228387831.28999993</v>
      </c>
      <c r="D407" s="402">
        <v>222500919.71999988</v>
      </c>
      <c r="E407" s="402">
        <v>209548898.04999992</v>
      </c>
    </row>
    <row r="408" spans="2:5">
      <c r="B408" s="403" t="s">
        <v>889</v>
      </c>
      <c r="C408" s="404">
        <v>228387831.28999993</v>
      </c>
      <c r="D408" s="404">
        <v>222500919.71999988</v>
      </c>
      <c r="E408" s="404">
        <v>209548898.04999992</v>
      </c>
    </row>
    <row r="409" spans="2:5">
      <c r="B409" s="18" t="s">
        <v>309</v>
      </c>
      <c r="C409" s="405">
        <v>228387831.28999993</v>
      </c>
      <c r="D409" s="405">
        <v>222500919.71999988</v>
      </c>
      <c r="E409" s="405">
        <v>209548898.04999992</v>
      </c>
    </row>
    <row r="410" spans="2:5">
      <c r="B410" s="19" t="s">
        <v>657</v>
      </c>
      <c r="C410" s="405">
        <v>101059098.29999997</v>
      </c>
      <c r="D410" s="405">
        <v>96155536.150000006</v>
      </c>
      <c r="E410" s="405">
        <v>92782860.759999976</v>
      </c>
    </row>
    <row r="411" spans="2:5">
      <c r="B411" s="19" t="s">
        <v>890</v>
      </c>
      <c r="C411" s="405">
        <v>1221265.53</v>
      </c>
      <c r="D411" s="405">
        <v>820372.53</v>
      </c>
      <c r="E411" s="405">
        <v>763796.25</v>
      </c>
    </row>
    <row r="412" spans="2:5">
      <c r="B412" s="19" t="s">
        <v>891</v>
      </c>
      <c r="C412" s="405">
        <v>3242441.1199999996</v>
      </c>
      <c r="D412" s="405">
        <v>3067225.92</v>
      </c>
      <c r="E412" s="405">
        <v>3067225.92</v>
      </c>
    </row>
    <row r="413" spans="2:5">
      <c r="B413" s="19" t="s">
        <v>892</v>
      </c>
      <c r="C413" s="405">
        <v>10173206.299999999</v>
      </c>
      <c r="D413" s="405">
        <v>10061460.300000001</v>
      </c>
      <c r="E413" s="405">
        <v>9371460.3000000007</v>
      </c>
    </row>
    <row r="414" spans="2:5">
      <c r="B414" s="19" t="s">
        <v>893</v>
      </c>
      <c r="C414" s="405">
        <v>7506717.25</v>
      </c>
      <c r="D414" s="405">
        <v>7374474.6500000004</v>
      </c>
      <c r="E414" s="405">
        <v>874474.65</v>
      </c>
    </row>
    <row r="415" spans="2:5">
      <c r="B415" s="19" t="s">
        <v>549</v>
      </c>
      <c r="C415" s="405">
        <v>163252.62</v>
      </c>
      <c r="D415" s="405">
        <v>0</v>
      </c>
      <c r="E415" s="405">
        <v>0</v>
      </c>
    </row>
    <row r="416" spans="2:5">
      <c r="B416" s="19" t="s">
        <v>650</v>
      </c>
      <c r="C416" s="405">
        <v>105021850.17000003</v>
      </c>
      <c r="D416" s="405">
        <v>105021850.17000003</v>
      </c>
      <c r="E416" s="405">
        <v>102689080.17000002</v>
      </c>
    </row>
    <row r="417" spans="2:5">
      <c r="B417" s="401" t="s">
        <v>274</v>
      </c>
      <c r="C417" s="402">
        <v>599043352.99999976</v>
      </c>
      <c r="D417" s="402">
        <v>566478350.61999941</v>
      </c>
      <c r="E417" s="402">
        <v>553455328.75999939</v>
      </c>
    </row>
    <row r="418" spans="2:5">
      <c r="B418" s="403" t="s">
        <v>894</v>
      </c>
      <c r="C418" s="404">
        <v>599043352.99999976</v>
      </c>
      <c r="D418" s="404">
        <v>566478350.61999941</v>
      </c>
      <c r="E418" s="404">
        <v>553455328.75999939</v>
      </c>
    </row>
    <row r="419" spans="2:5">
      <c r="B419" s="18" t="s">
        <v>895</v>
      </c>
      <c r="C419" s="405">
        <v>437281224.11999977</v>
      </c>
      <c r="D419" s="405">
        <v>408181604.31000006</v>
      </c>
      <c r="E419" s="405">
        <v>399713770.14999998</v>
      </c>
    </row>
    <row r="420" spans="2:5">
      <c r="B420" s="19" t="s">
        <v>657</v>
      </c>
      <c r="C420" s="405">
        <v>146811127.2400001</v>
      </c>
      <c r="D420" s="405">
        <v>127101976.20999999</v>
      </c>
      <c r="E420" s="405">
        <v>121852112.84999998</v>
      </c>
    </row>
    <row r="421" spans="2:5">
      <c r="B421" s="19" t="s">
        <v>896</v>
      </c>
      <c r="C421" s="405">
        <v>46922523.29999999</v>
      </c>
      <c r="D421" s="405">
        <v>39793561.789999999</v>
      </c>
      <c r="E421" s="405">
        <v>39727859.390000001</v>
      </c>
    </row>
    <row r="422" spans="2:5">
      <c r="B422" s="19" t="s">
        <v>897</v>
      </c>
      <c r="C422" s="405">
        <v>1152513.98</v>
      </c>
      <c r="D422" s="405">
        <v>41231.979999999996</v>
      </c>
      <c r="E422" s="405">
        <v>19991.98</v>
      </c>
    </row>
    <row r="423" spans="2:5">
      <c r="B423" s="19" t="s">
        <v>898</v>
      </c>
      <c r="C423" s="405">
        <v>42393079.520000011</v>
      </c>
      <c r="D423" s="405">
        <v>41242854.25</v>
      </c>
      <c r="E423" s="405">
        <v>38111825.850000001</v>
      </c>
    </row>
    <row r="424" spans="2:5">
      <c r="B424" s="19" t="s">
        <v>650</v>
      </c>
      <c r="C424" s="405">
        <v>79354533.459999993</v>
      </c>
      <c r="D424" s="405">
        <v>79354533.459999993</v>
      </c>
      <c r="E424" s="405">
        <v>79354533.459999993</v>
      </c>
    </row>
    <row r="425" spans="2:5">
      <c r="B425" s="19" t="s">
        <v>659</v>
      </c>
      <c r="C425" s="405">
        <v>120647446.61999997</v>
      </c>
      <c r="D425" s="405">
        <v>120647446.61999997</v>
      </c>
      <c r="E425" s="405">
        <v>120647446.61999999</v>
      </c>
    </row>
    <row r="426" spans="2:5">
      <c r="B426" s="18" t="s">
        <v>899</v>
      </c>
      <c r="C426" s="405">
        <v>19282570.099999998</v>
      </c>
      <c r="D426" s="405">
        <v>19282570.099999998</v>
      </c>
      <c r="E426" s="405">
        <v>16870223.48</v>
      </c>
    </row>
    <row r="427" spans="2:5">
      <c r="B427" s="19" t="s">
        <v>898</v>
      </c>
      <c r="C427" s="405">
        <v>19282570.099999998</v>
      </c>
      <c r="D427" s="405">
        <v>19282570.099999998</v>
      </c>
      <c r="E427" s="405">
        <v>16870223.48</v>
      </c>
    </row>
    <row r="428" spans="2:5">
      <c r="B428" s="18" t="s">
        <v>900</v>
      </c>
      <c r="C428" s="405">
        <v>30900435.760000005</v>
      </c>
      <c r="D428" s="405">
        <v>29481060.810000002</v>
      </c>
      <c r="E428" s="405">
        <v>28057354.510000002</v>
      </c>
    </row>
    <row r="429" spans="2:5">
      <c r="B429" s="19" t="s">
        <v>897</v>
      </c>
      <c r="C429" s="405">
        <v>30900435.760000005</v>
      </c>
      <c r="D429" s="405">
        <v>29481060.810000002</v>
      </c>
      <c r="E429" s="405">
        <v>28057354.510000002</v>
      </c>
    </row>
    <row r="430" spans="2:5">
      <c r="B430" s="18" t="s">
        <v>901</v>
      </c>
      <c r="C430" s="405">
        <v>111579123.02000003</v>
      </c>
      <c r="D430" s="405">
        <v>109533115.40000002</v>
      </c>
      <c r="E430" s="405">
        <v>108813980.62000002</v>
      </c>
    </row>
    <row r="431" spans="2:5">
      <c r="B431" s="19" t="s">
        <v>898</v>
      </c>
      <c r="C431" s="405">
        <v>111579123.02000003</v>
      </c>
      <c r="D431" s="405">
        <v>109533115.40000002</v>
      </c>
      <c r="E431" s="405">
        <v>108813980.62000002</v>
      </c>
    </row>
    <row r="432" spans="2:5">
      <c r="B432" s="401" t="s">
        <v>275</v>
      </c>
      <c r="C432" s="402">
        <v>321221168.87</v>
      </c>
      <c r="D432" s="402">
        <v>122036706.64000005</v>
      </c>
      <c r="E432" s="402">
        <v>77812936.210000008</v>
      </c>
    </row>
    <row r="433" spans="2:5">
      <c r="B433" s="403" t="s">
        <v>902</v>
      </c>
      <c r="C433" s="404">
        <v>321221168.87</v>
      </c>
      <c r="D433" s="404">
        <v>122036706.64000005</v>
      </c>
      <c r="E433" s="404">
        <v>77812936.210000008</v>
      </c>
    </row>
    <row r="434" spans="2:5">
      <c r="B434" s="18" t="s">
        <v>903</v>
      </c>
      <c r="C434" s="405">
        <v>321221168.87</v>
      </c>
      <c r="D434" s="405">
        <v>122036706.64000005</v>
      </c>
      <c r="E434" s="405">
        <v>77812936.210000008</v>
      </c>
    </row>
    <row r="435" spans="2:5">
      <c r="B435" s="19" t="s">
        <v>904</v>
      </c>
      <c r="C435" s="405">
        <v>321221168.87</v>
      </c>
      <c r="D435" s="405">
        <v>122036706.64000005</v>
      </c>
      <c r="E435" s="405">
        <v>77812936.210000008</v>
      </c>
    </row>
    <row r="436" spans="2:5">
      <c r="B436" s="19" t="s">
        <v>650</v>
      </c>
      <c r="C436" s="405">
        <v>0</v>
      </c>
      <c r="D436" s="405">
        <v>0</v>
      </c>
      <c r="E436" s="405">
        <v>0</v>
      </c>
    </row>
    <row r="437" spans="2:5">
      <c r="B437" s="401" t="s">
        <v>276</v>
      </c>
      <c r="C437" s="402">
        <v>2593011308.4799991</v>
      </c>
      <c r="D437" s="402">
        <v>2459928388.1300001</v>
      </c>
      <c r="E437" s="402">
        <v>2383631413.7200041</v>
      </c>
    </row>
    <row r="438" spans="2:5">
      <c r="B438" s="403" t="s">
        <v>905</v>
      </c>
      <c r="C438" s="404">
        <v>2593011308.4799991</v>
      </c>
      <c r="D438" s="404">
        <v>2459928388.1300001</v>
      </c>
      <c r="E438" s="404">
        <v>2383631413.7200041</v>
      </c>
    </row>
    <row r="439" spans="2:5">
      <c r="B439" s="18" t="s">
        <v>906</v>
      </c>
      <c r="C439" s="405">
        <v>2276116834.8600011</v>
      </c>
      <c r="D439" s="405">
        <v>2215404106.8200002</v>
      </c>
      <c r="E439" s="405">
        <v>2184787758.1400046</v>
      </c>
    </row>
    <row r="440" spans="2:5">
      <c r="B440" s="19" t="s">
        <v>657</v>
      </c>
      <c r="C440" s="405">
        <v>263682101.39999998</v>
      </c>
      <c r="D440" s="405">
        <v>246252830.77000001</v>
      </c>
      <c r="E440" s="405">
        <v>229667063.8300001</v>
      </c>
    </row>
    <row r="441" spans="2:5">
      <c r="B441" s="19" t="s">
        <v>907</v>
      </c>
      <c r="C441" s="405">
        <v>9042016</v>
      </c>
      <c r="D441" s="405">
        <v>8883234.5000000019</v>
      </c>
      <c r="E441" s="405">
        <v>8868384.5</v>
      </c>
    </row>
    <row r="442" spans="2:5">
      <c r="B442" s="19" t="s">
        <v>908</v>
      </c>
      <c r="C442" s="405">
        <v>107930051.91000001</v>
      </c>
      <c r="D442" s="405">
        <v>81645056.330000013</v>
      </c>
      <c r="E442" s="405">
        <v>80722695.990000039</v>
      </c>
    </row>
    <row r="443" spans="2:5">
      <c r="B443" s="19" t="s">
        <v>909</v>
      </c>
      <c r="C443" s="405">
        <v>190221444.14000008</v>
      </c>
      <c r="D443" s="405">
        <v>178169031.90000004</v>
      </c>
      <c r="E443" s="405">
        <v>168675804.91</v>
      </c>
    </row>
    <row r="444" spans="2:5">
      <c r="B444" s="19" t="s">
        <v>910</v>
      </c>
      <c r="C444" s="405">
        <v>50921295</v>
      </c>
      <c r="D444" s="405">
        <v>47533180.670000024</v>
      </c>
      <c r="E444" s="405">
        <v>46422786.25999999</v>
      </c>
    </row>
    <row r="445" spans="2:5">
      <c r="B445" s="19" t="s">
        <v>911</v>
      </c>
      <c r="C445" s="405">
        <v>11490315.620000003</v>
      </c>
      <c r="D445" s="405">
        <v>11392193.780000003</v>
      </c>
      <c r="E445" s="405">
        <v>11362493.780000001</v>
      </c>
    </row>
    <row r="446" spans="2:5">
      <c r="B446" s="19" t="s">
        <v>912</v>
      </c>
      <c r="C446" s="405">
        <v>23045880.049999997</v>
      </c>
      <c r="D446" s="405">
        <v>23029619.210000005</v>
      </c>
      <c r="E446" s="405">
        <v>22831569.210000005</v>
      </c>
    </row>
    <row r="447" spans="2:5">
      <c r="B447" s="19" t="s">
        <v>913</v>
      </c>
      <c r="C447" s="405">
        <v>17061302.270000003</v>
      </c>
      <c r="D447" s="405">
        <v>15776531.189999998</v>
      </c>
      <c r="E447" s="405">
        <v>15764531.189999998</v>
      </c>
    </row>
    <row r="448" spans="2:5">
      <c r="B448" s="19" t="s">
        <v>650</v>
      </c>
      <c r="C448" s="405">
        <v>53638432.93</v>
      </c>
      <c r="D448" s="405">
        <v>53638432.93</v>
      </c>
      <c r="E448" s="405">
        <v>51388432.930000007</v>
      </c>
    </row>
    <row r="449" spans="2:5">
      <c r="B449" s="19" t="s">
        <v>659</v>
      </c>
      <c r="C449" s="405">
        <v>1549083995.5399997</v>
      </c>
      <c r="D449" s="405">
        <v>1549083995.5399997</v>
      </c>
      <c r="E449" s="405">
        <v>1549083995.54</v>
      </c>
    </row>
    <row r="450" spans="2:5">
      <c r="B450" s="18" t="s">
        <v>914</v>
      </c>
      <c r="C450" s="405">
        <v>316894473.61999989</v>
      </c>
      <c r="D450" s="405">
        <v>244524281.30999973</v>
      </c>
      <c r="E450" s="405">
        <v>198843655.58000001</v>
      </c>
    </row>
    <row r="451" spans="2:5">
      <c r="B451" s="19" t="s">
        <v>910</v>
      </c>
      <c r="C451" s="405">
        <v>316894473.61999989</v>
      </c>
      <c r="D451" s="405">
        <v>244524281.30999973</v>
      </c>
      <c r="E451" s="405">
        <v>198843655.58000001</v>
      </c>
    </row>
    <row r="452" spans="2:5">
      <c r="B452" s="401" t="s">
        <v>277</v>
      </c>
      <c r="C452" s="402">
        <v>3595915098.5099998</v>
      </c>
      <c r="D452" s="402">
        <v>3290630585.1599994</v>
      </c>
      <c r="E452" s="402">
        <v>3265937612.499999</v>
      </c>
    </row>
    <row r="453" spans="2:5">
      <c r="B453" s="403" t="s">
        <v>915</v>
      </c>
      <c r="C453" s="404">
        <v>3595915098.5099998</v>
      </c>
      <c r="D453" s="404">
        <v>3290630585.1599994</v>
      </c>
      <c r="E453" s="404">
        <v>3265937612.499999</v>
      </c>
    </row>
    <row r="454" spans="2:5">
      <c r="B454" s="18" t="s">
        <v>916</v>
      </c>
      <c r="C454" s="405">
        <v>3072301435.8399992</v>
      </c>
      <c r="D454" s="405">
        <v>3064884454.3599987</v>
      </c>
      <c r="E454" s="405">
        <v>3051177253.8800001</v>
      </c>
    </row>
    <row r="455" spans="2:5">
      <c r="B455" s="19" t="s">
        <v>657</v>
      </c>
      <c r="C455" s="405">
        <v>82962921.030000031</v>
      </c>
      <c r="D455" s="405">
        <v>80839841.240000024</v>
      </c>
      <c r="E455" s="405">
        <v>76068148.49999997</v>
      </c>
    </row>
    <row r="456" spans="2:5">
      <c r="B456" s="19" t="s">
        <v>917</v>
      </c>
      <c r="C456" s="405">
        <v>589806514.94000018</v>
      </c>
      <c r="D456" s="405">
        <v>585612613.2500006</v>
      </c>
      <c r="E456" s="405">
        <v>584327255.15999997</v>
      </c>
    </row>
    <row r="457" spans="2:5">
      <c r="B457" s="19" t="s">
        <v>918</v>
      </c>
      <c r="C457" s="405">
        <v>10553111.320000002</v>
      </c>
      <c r="D457" s="405">
        <v>9453111.3200000003</v>
      </c>
      <c r="E457" s="405">
        <v>9252070.75</v>
      </c>
    </row>
    <row r="458" spans="2:5">
      <c r="B458" s="19" t="s">
        <v>650</v>
      </c>
      <c r="C458" s="405">
        <v>173474104.47999996</v>
      </c>
      <c r="D458" s="405">
        <v>173474104.47999996</v>
      </c>
      <c r="E458" s="405">
        <v>166024995.39999998</v>
      </c>
    </row>
    <row r="459" spans="2:5">
      <c r="B459" s="19" t="s">
        <v>659</v>
      </c>
      <c r="C459" s="405">
        <v>2215504784.0700002</v>
      </c>
      <c r="D459" s="405">
        <v>2215504784.0700002</v>
      </c>
      <c r="E459" s="405">
        <v>2215504784.0700002</v>
      </c>
    </row>
    <row r="460" spans="2:5">
      <c r="B460" s="18" t="s">
        <v>919</v>
      </c>
      <c r="C460" s="405">
        <v>106033541.86000003</v>
      </c>
      <c r="D460" s="405">
        <v>97833808.740000039</v>
      </c>
      <c r="E460" s="405">
        <v>93837485.480000034</v>
      </c>
    </row>
    <row r="461" spans="2:5">
      <c r="B461" s="19" t="s">
        <v>918</v>
      </c>
      <c r="C461" s="405">
        <v>106033541.86000003</v>
      </c>
      <c r="D461" s="405">
        <v>97833808.740000039</v>
      </c>
      <c r="E461" s="405">
        <v>93837485.480000034</v>
      </c>
    </row>
    <row r="462" spans="2:5">
      <c r="B462" s="18" t="s">
        <v>920</v>
      </c>
      <c r="C462" s="405">
        <v>411265964.28999978</v>
      </c>
      <c r="D462" s="405">
        <v>121598165.53999999</v>
      </c>
      <c r="E462" s="405">
        <v>114608716.61999997</v>
      </c>
    </row>
    <row r="463" spans="2:5">
      <c r="B463" s="19" t="s">
        <v>917</v>
      </c>
      <c r="C463" s="405">
        <v>411265964.28999978</v>
      </c>
      <c r="D463" s="405">
        <v>121598165.53999999</v>
      </c>
      <c r="E463" s="405">
        <v>114608716.61999997</v>
      </c>
    </row>
    <row r="464" spans="2:5">
      <c r="B464" s="18" t="s">
        <v>921</v>
      </c>
      <c r="C464" s="405">
        <v>6314156.5199999977</v>
      </c>
      <c r="D464" s="405">
        <v>6314156.5199999986</v>
      </c>
      <c r="E464" s="405">
        <v>6314156.5199999996</v>
      </c>
    </row>
    <row r="465" spans="2:5">
      <c r="B465" s="19" t="s">
        <v>918</v>
      </c>
      <c r="C465" s="405">
        <v>6314156.5199999977</v>
      </c>
      <c r="D465" s="405">
        <v>6314156.5199999986</v>
      </c>
      <c r="E465" s="405">
        <v>6314156.5199999996</v>
      </c>
    </row>
    <row r="466" spans="2:5">
      <c r="B466" s="401" t="s">
        <v>922</v>
      </c>
      <c r="C466" s="402">
        <v>572632318.74000025</v>
      </c>
      <c r="D466" s="402">
        <v>468347430.54999977</v>
      </c>
      <c r="E466" s="402">
        <v>444176937.53000033</v>
      </c>
    </row>
    <row r="467" spans="2:5">
      <c r="B467" s="403" t="s">
        <v>923</v>
      </c>
      <c r="C467" s="404">
        <v>572632318.74000025</v>
      </c>
      <c r="D467" s="404">
        <v>468347430.54999977</v>
      </c>
      <c r="E467" s="404">
        <v>444176937.53000033</v>
      </c>
    </row>
    <row r="468" spans="2:5">
      <c r="B468" s="18" t="s">
        <v>339</v>
      </c>
      <c r="C468" s="405">
        <v>381652991.29999989</v>
      </c>
      <c r="D468" s="405">
        <v>339589793.41999996</v>
      </c>
      <c r="E468" s="405">
        <v>326152734.69000024</v>
      </c>
    </row>
    <row r="469" spans="2:5">
      <c r="B469" s="19" t="s">
        <v>657</v>
      </c>
      <c r="C469" s="405">
        <v>251661999.89000005</v>
      </c>
      <c r="D469" s="405">
        <v>215172417.01999995</v>
      </c>
      <c r="E469" s="405">
        <v>211238276.98000005</v>
      </c>
    </row>
    <row r="470" spans="2:5">
      <c r="B470" s="19" t="s">
        <v>924</v>
      </c>
      <c r="C470" s="405">
        <v>13108375.869999997</v>
      </c>
      <c r="D470" s="405">
        <v>8274115.379999999</v>
      </c>
      <c r="E470" s="405">
        <v>5800971.1399999987</v>
      </c>
    </row>
    <row r="471" spans="2:5">
      <c r="B471" s="19" t="s">
        <v>925</v>
      </c>
      <c r="C471" s="405">
        <v>28355133.759999972</v>
      </c>
      <c r="D471" s="405">
        <v>27853860.999999978</v>
      </c>
      <c r="E471" s="405">
        <v>27353592.949999996</v>
      </c>
    </row>
    <row r="472" spans="2:5">
      <c r="B472" s="19" t="s">
        <v>926</v>
      </c>
      <c r="C472" s="405">
        <v>9863121.7999999989</v>
      </c>
      <c r="D472" s="405">
        <v>9625040.0399999972</v>
      </c>
      <c r="E472" s="405">
        <v>9404739.2100000009</v>
      </c>
    </row>
    <row r="473" spans="2:5">
      <c r="B473" s="19" t="s">
        <v>650</v>
      </c>
      <c r="C473" s="405">
        <v>7385411.6400000006</v>
      </c>
      <c r="D473" s="405">
        <v>7385411.6400000006</v>
      </c>
      <c r="E473" s="405">
        <v>7385411.6400000006</v>
      </c>
    </row>
    <row r="474" spans="2:5">
      <c r="B474" s="19" t="s">
        <v>659</v>
      </c>
      <c r="C474" s="405">
        <v>71278948.340000004</v>
      </c>
      <c r="D474" s="405">
        <v>71278948.340000004</v>
      </c>
      <c r="E474" s="405">
        <v>64969742.769999988</v>
      </c>
    </row>
    <row r="475" spans="2:5">
      <c r="B475" s="18" t="s">
        <v>927</v>
      </c>
      <c r="C475" s="405">
        <v>0</v>
      </c>
      <c r="D475" s="405">
        <v>0</v>
      </c>
      <c r="E475" s="405">
        <v>0</v>
      </c>
    </row>
    <row r="476" spans="2:5">
      <c r="B476" s="19" t="s">
        <v>926</v>
      </c>
      <c r="C476" s="405">
        <v>0</v>
      </c>
      <c r="D476" s="405">
        <v>0</v>
      </c>
      <c r="E476" s="405">
        <v>0</v>
      </c>
    </row>
    <row r="477" spans="2:5">
      <c r="B477" s="18" t="s">
        <v>928</v>
      </c>
      <c r="C477" s="405">
        <v>177033742.42000002</v>
      </c>
      <c r="D477" s="405">
        <v>117668352.11000004</v>
      </c>
      <c r="E477" s="405">
        <v>109451940.05000001</v>
      </c>
    </row>
    <row r="478" spans="2:5">
      <c r="B478" s="19" t="s">
        <v>929</v>
      </c>
      <c r="C478" s="405">
        <v>177033742.42000002</v>
      </c>
      <c r="D478" s="405">
        <v>117668352.11000004</v>
      </c>
      <c r="E478" s="405">
        <v>109451940.05000001</v>
      </c>
    </row>
    <row r="479" spans="2:5">
      <c r="B479" s="18" t="s">
        <v>930</v>
      </c>
      <c r="C479" s="405">
        <v>13945585.020000001</v>
      </c>
      <c r="D479" s="405">
        <v>11089285.02</v>
      </c>
      <c r="E479" s="405">
        <v>8572262.7899999991</v>
      </c>
    </row>
    <row r="480" spans="2:5">
      <c r="B480" s="19" t="s">
        <v>657</v>
      </c>
      <c r="C480" s="405">
        <v>13945585.020000001</v>
      </c>
      <c r="D480" s="405">
        <v>11089285.02</v>
      </c>
      <c r="E480" s="405">
        <v>8572262.7899999991</v>
      </c>
    </row>
    <row r="481" spans="2:5">
      <c r="B481" s="401" t="s">
        <v>931</v>
      </c>
      <c r="C481" s="402">
        <v>325640549.40999997</v>
      </c>
      <c r="D481" s="402">
        <v>273985712.54999995</v>
      </c>
      <c r="E481" s="402">
        <v>262192986.83000004</v>
      </c>
    </row>
    <row r="482" spans="2:5">
      <c r="B482" s="403" t="s">
        <v>932</v>
      </c>
      <c r="C482" s="404">
        <v>325640549.40999997</v>
      </c>
      <c r="D482" s="404">
        <v>273985712.54999995</v>
      </c>
      <c r="E482" s="404">
        <v>262192986.83000004</v>
      </c>
    </row>
    <row r="483" spans="2:5">
      <c r="B483" s="18" t="s">
        <v>933</v>
      </c>
      <c r="C483" s="405">
        <v>188927176.89000005</v>
      </c>
      <c r="D483" s="405">
        <v>141876172.27000001</v>
      </c>
      <c r="E483" s="405">
        <v>131096805.50999995</v>
      </c>
    </row>
    <row r="484" spans="2:5">
      <c r="B484" s="19" t="s">
        <v>657</v>
      </c>
      <c r="C484" s="405">
        <v>125089912.47999996</v>
      </c>
      <c r="D484" s="405">
        <v>83494581.860000014</v>
      </c>
      <c r="E484" s="405">
        <v>74841414</v>
      </c>
    </row>
    <row r="485" spans="2:5">
      <c r="B485" s="19" t="s">
        <v>934</v>
      </c>
      <c r="C485" s="405">
        <v>51618009.410000004</v>
      </c>
      <c r="D485" s="405">
        <v>51202335.409999996</v>
      </c>
      <c r="E485" s="405">
        <v>49076136.50999999</v>
      </c>
    </row>
    <row r="486" spans="2:5">
      <c r="B486" s="19" t="s">
        <v>650</v>
      </c>
      <c r="C486" s="405">
        <v>12219255</v>
      </c>
      <c r="D486" s="405">
        <v>7179255</v>
      </c>
      <c r="E486" s="405">
        <v>7179255</v>
      </c>
    </row>
    <row r="487" spans="2:5">
      <c r="B487" s="18" t="s">
        <v>935</v>
      </c>
      <c r="C487" s="405">
        <v>35926280.710000008</v>
      </c>
      <c r="D487" s="405">
        <v>32371521.080000006</v>
      </c>
      <c r="E487" s="405">
        <v>32062728.290000007</v>
      </c>
    </row>
    <row r="488" spans="2:5">
      <c r="B488" s="19" t="s">
        <v>936</v>
      </c>
      <c r="C488" s="405">
        <v>35926280.710000008</v>
      </c>
      <c r="D488" s="405">
        <v>32371521.080000006</v>
      </c>
      <c r="E488" s="405">
        <v>32062728.290000007</v>
      </c>
    </row>
    <row r="489" spans="2:5">
      <c r="B489" s="18" t="s">
        <v>937</v>
      </c>
      <c r="C489" s="405">
        <v>100787091.81</v>
      </c>
      <c r="D489" s="405">
        <v>99738019.200000018</v>
      </c>
      <c r="E489" s="405">
        <v>99033453.030000031</v>
      </c>
    </row>
    <row r="490" spans="2:5">
      <c r="B490" s="19" t="s">
        <v>938</v>
      </c>
      <c r="C490" s="405">
        <v>100787091.81</v>
      </c>
      <c r="D490" s="405">
        <v>99738019.200000018</v>
      </c>
      <c r="E490" s="405">
        <v>99033453.030000031</v>
      </c>
    </row>
    <row r="491" spans="2:5">
      <c r="B491" s="401" t="s">
        <v>280</v>
      </c>
      <c r="C491" s="402">
        <v>496480101.29999977</v>
      </c>
      <c r="D491" s="402">
        <v>406201202.57999998</v>
      </c>
      <c r="E491" s="402">
        <v>303766066.97000003</v>
      </c>
    </row>
    <row r="492" spans="2:5">
      <c r="B492" s="403" t="s">
        <v>939</v>
      </c>
      <c r="C492" s="404">
        <v>496480101.29999977</v>
      </c>
      <c r="D492" s="404">
        <v>406201202.57999998</v>
      </c>
      <c r="E492" s="404">
        <v>303766066.97000003</v>
      </c>
    </row>
    <row r="493" spans="2:5">
      <c r="B493" s="18" t="s">
        <v>940</v>
      </c>
      <c r="C493" s="405">
        <v>454866059.26999998</v>
      </c>
      <c r="D493" s="405">
        <v>373374217.8599999</v>
      </c>
      <c r="E493" s="405">
        <v>271894323.14999998</v>
      </c>
    </row>
    <row r="494" spans="2:5">
      <c r="B494" s="19" t="s">
        <v>657</v>
      </c>
      <c r="C494" s="405">
        <v>300512774.35999995</v>
      </c>
      <c r="D494" s="405">
        <v>220211032.94999999</v>
      </c>
      <c r="E494" s="405">
        <v>172662860.07999998</v>
      </c>
    </row>
    <row r="495" spans="2:5">
      <c r="B495" s="19" t="s">
        <v>941</v>
      </c>
      <c r="C495" s="405">
        <v>11374317.09</v>
      </c>
      <c r="D495" s="405">
        <v>11374317.09</v>
      </c>
      <c r="E495" s="405">
        <v>11374317.09</v>
      </c>
    </row>
    <row r="496" spans="2:5">
      <c r="B496" s="19" t="s">
        <v>942</v>
      </c>
      <c r="C496" s="405">
        <v>10941287.039999997</v>
      </c>
      <c r="D496" s="405">
        <v>9751187.0399999991</v>
      </c>
      <c r="E496" s="405">
        <v>9751187.0399999991</v>
      </c>
    </row>
    <row r="497" spans="2:5">
      <c r="B497" s="19" t="s">
        <v>943</v>
      </c>
      <c r="C497" s="405">
        <v>2292859.2600000002</v>
      </c>
      <c r="D497" s="405">
        <v>2292859.2600000002</v>
      </c>
      <c r="E497" s="405">
        <v>2292859.2600000002</v>
      </c>
    </row>
    <row r="498" spans="2:5">
      <c r="B498" s="19" t="s">
        <v>650</v>
      </c>
      <c r="C498" s="405">
        <v>55198592.5</v>
      </c>
      <c r="D498" s="405">
        <v>55198592.5</v>
      </c>
      <c r="E498" s="405">
        <v>33333332</v>
      </c>
    </row>
    <row r="499" spans="2:5">
      <c r="B499" s="19" t="s">
        <v>659</v>
      </c>
      <c r="C499" s="405">
        <v>74546229.019999996</v>
      </c>
      <c r="D499" s="405">
        <v>74546229.019999996</v>
      </c>
      <c r="E499" s="405">
        <v>42479767.68</v>
      </c>
    </row>
    <row r="500" spans="2:5">
      <c r="B500" s="18" t="s">
        <v>944</v>
      </c>
      <c r="C500" s="405">
        <v>41614042.029999994</v>
      </c>
      <c r="D500" s="405">
        <v>32826984.720000006</v>
      </c>
      <c r="E500" s="405">
        <v>31871743.820000008</v>
      </c>
    </row>
    <row r="501" spans="2:5">
      <c r="B501" s="19" t="s">
        <v>941</v>
      </c>
      <c r="C501" s="405">
        <v>41614042.029999994</v>
      </c>
      <c r="D501" s="405">
        <v>32826984.720000006</v>
      </c>
      <c r="E501" s="405">
        <v>31871743.820000008</v>
      </c>
    </row>
    <row r="502" spans="2:5">
      <c r="B502" s="401" t="s">
        <v>281</v>
      </c>
      <c r="C502" s="402">
        <v>3359759308.3900003</v>
      </c>
      <c r="D502" s="402">
        <v>1933366077.04</v>
      </c>
      <c r="E502" s="402">
        <v>1617590495.8300009</v>
      </c>
    </row>
    <row r="503" spans="2:5">
      <c r="B503" s="403" t="s">
        <v>945</v>
      </c>
      <c r="C503" s="404">
        <v>3359759308.3900003</v>
      </c>
      <c r="D503" s="404">
        <v>1933366077.04</v>
      </c>
      <c r="E503" s="404">
        <v>1617590495.8300009</v>
      </c>
    </row>
    <row r="504" spans="2:5">
      <c r="B504" s="18" t="s">
        <v>946</v>
      </c>
      <c r="C504" s="405">
        <v>3359759308.3900003</v>
      </c>
      <c r="D504" s="405">
        <v>1933366077.04</v>
      </c>
      <c r="E504" s="405">
        <v>1617590495.8300009</v>
      </c>
    </row>
    <row r="505" spans="2:5">
      <c r="B505" s="19" t="s">
        <v>657</v>
      </c>
      <c r="C505" s="405">
        <v>671160622.50000012</v>
      </c>
      <c r="D505" s="405">
        <v>479348430.21999961</v>
      </c>
      <c r="E505" s="405">
        <v>443096448.62999982</v>
      </c>
    </row>
    <row r="506" spans="2:5">
      <c r="B506" s="19" t="s">
        <v>947</v>
      </c>
      <c r="C506" s="405">
        <v>1077717634.0900009</v>
      </c>
      <c r="D506" s="405">
        <v>632305801.28999996</v>
      </c>
      <c r="E506" s="405">
        <v>530276621.37000006</v>
      </c>
    </row>
    <row r="507" spans="2:5">
      <c r="B507" s="19" t="s">
        <v>948</v>
      </c>
      <c r="C507" s="405">
        <v>1610581051.8</v>
      </c>
      <c r="D507" s="405">
        <v>821411845.53000009</v>
      </c>
      <c r="E507" s="405">
        <v>643917425.83000004</v>
      </c>
    </row>
    <row r="508" spans="2:5">
      <c r="B508" s="19" t="s">
        <v>650</v>
      </c>
      <c r="C508" s="405">
        <v>300000</v>
      </c>
      <c r="D508" s="405">
        <v>300000</v>
      </c>
      <c r="E508" s="405">
        <v>300000</v>
      </c>
    </row>
    <row r="509" spans="2:5">
      <c r="B509" s="401" t="s">
        <v>283</v>
      </c>
      <c r="C509" s="402">
        <v>2271815783.7999992</v>
      </c>
      <c r="D509" s="402">
        <v>2271815783.7999992</v>
      </c>
      <c r="E509" s="402">
        <v>2271815783.7999988</v>
      </c>
    </row>
    <row r="510" spans="2:5">
      <c r="B510" s="403" t="s">
        <v>949</v>
      </c>
      <c r="C510" s="404">
        <v>2271815783.7999992</v>
      </c>
      <c r="D510" s="404">
        <v>2271815783.7999992</v>
      </c>
      <c r="E510" s="404">
        <v>2271815783.7999988</v>
      </c>
    </row>
    <row r="511" spans="2:5">
      <c r="B511" s="18" t="s">
        <v>950</v>
      </c>
      <c r="C511" s="405">
        <v>2271815783.7999992</v>
      </c>
      <c r="D511" s="405">
        <v>2271815783.7999992</v>
      </c>
      <c r="E511" s="405">
        <v>2271815783.7999988</v>
      </c>
    </row>
    <row r="512" spans="2:5">
      <c r="B512" s="19" t="s">
        <v>951</v>
      </c>
      <c r="C512" s="405">
        <v>2024883488.8000007</v>
      </c>
      <c r="D512" s="405">
        <v>2024883488.8000007</v>
      </c>
      <c r="E512" s="405">
        <v>2024883488.8</v>
      </c>
    </row>
    <row r="513" spans="2:5">
      <c r="B513" s="19" t="s">
        <v>650</v>
      </c>
      <c r="C513" s="405">
        <v>92764924.25999999</v>
      </c>
      <c r="D513" s="405">
        <v>92764924.25999999</v>
      </c>
      <c r="E513" s="405">
        <v>92764924.25999999</v>
      </c>
    </row>
    <row r="514" spans="2:5">
      <c r="B514" s="19" t="s">
        <v>659</v>
      </c>
      <c r="C514" s="405">
        <v>154167370.74000001</v>
      </c>
      <c r="D514" s="405">
        <v>154167370.74000001</v>
      </c>
      <c r="E514" s="405">
        <v>154167370.74000001</v>
      </c>
    </row>
    <row r="515" spans="2:5">
      <c r="B515" s="401" t="s">
        <v>285</v>
      </c>
      <c r="C515" s="402">
        <v>1377822955.6700001</v>
      </c>
      <c r="D515" s="402">
        <v>1377822955.6700001</v>
      </c>
      <c r="E515" s="402">
        <v>1377822955.6699998</v>
      </c>
    </row>
    <row r="516" spans="2:5">
      <c r="B516" s="403" t="s">
        <v>952</v>
      </c>
      <c r="C516" s="404">
        <v>1377822955.6700001</v>
      </c>
      <c r="D516" s="404">
        <v>1377822955.6700001</v>
      </c>
      <c r="E516" s="404">
        <v>1377822955.6699998</v>
      </c>
    </row>
    <row r="517" spans="2:5">
      <c r="B517" s="18" t="s">
        <v>953</v>
      </c>
      <c r="C517" s="405">
        <v>1377822955.6700001</v>
      </c>
      <c r="D517" s="405">
        <v>1377822955.6700001</v>
      </c>
      <c r="E517" s="405">
        <v>1377822955.6699998</v>
      </c>
    </row>
    <row r="518" spans="2:5">
      <c r="B518" s="19" t="s">
        <v>657</v>
      </c>
      <c r="C518" s="405">
        <v>555853924.66999996</v>
      </c>
      <c r="D518" s="405">
        <v>555853924.66999996</v>
      </c>
      <c r="E518" s="405">
        <v>555853924.66999996</v>
      </c>
    </row>
    <row r="519" spans="2:5">
      <c r="B519" s="19" t="s">
        <v>954</v>
      </c>
      <c r="C519" s="405">
        <v>0</v>
      </c>
      <c r="D519" s="405">
        <v>0</v>
      </c>
      <c r="E519" s="405">
        <v>0</v>
      </c>
    </row>
    <row r="520" spans="2:5">
      <c r="B520" s="19" t="s">
        <v>955</v>
      </c>
      <c r="C520" s="405">
        <v>266384500</v>
      </c>
      <c r="D520" s="405">
        <v>266384500</v>
      </c>
      <c r="E520" s="405">
        <v>266384500</v>
      </c>
    </row>
    <row r="521" spans="2:5">
      <c r="B521" s="19" t="s">
        <v>956</v>
      </c>
      <c r="C521" s="405">
        <v>240484532</v>
      </c>
      <c r="D521" s="405">
        <v>240484532</v>
      </c>
      <c r="E521" s="405">
        <v>240484532</v>
      </c>
    </row>
    <row r="522" spans="2:5">
      <c r="B522" s="19" t="s">
        <v>650</v>
      </c>
      <c r="C522" s="405">
        <v>315099999</v>
      </c>
      <c r="D522" s="405">
        <v>315099999</v>
      </c>
      <c r="E522" s="405">
        <v>315099999</v>
      </c>
    </row>
    <row r="523" spans="2:5">
      <c r="B523" s="401" t="s">
        <v>286</v>
      </c>
      <c r="C523" s="402">
        <v>353808304.33000064</v>
      </c>
      <c r="D523" s="402">
        <v>353808304.33000064</v>
      </c>
      <c r="E523" s="402">
        <v>353808304.33000022</v>
      </c>
    </row>
    <row r="524" spans="2:5">
      <c r="B524" s="403" t="s">
        <v>957</v>
      </c>
      <c r="C524" s="404">
        <v>353808304.33000064</v>
      </c>
      <c r="D524" s="404">
        <v>353808304.33000064</v>
      </c>
      <c r="E524" s="404">
        <v>353808304.33000022</v>
      </c>
    </row>
    <row r="525" spans="2:5">
      <c r="B525" s="18" t="s">
        <v>958</v>
      </c>
      <c r="C525" s="405">
        <v>353808304.33000064</v>
      </c>
      <c r="D525" s="405">
        <v>353808304.33000064</v>
      </c>
      <c r="E525" s="405">
        <v>353808304.33000022</v>
      </c>
    </row>
    <row r="526" spans="2:5">
      <c r="B526" s="19" t="s">
        <v>959</v>
      </c>
      <c r="C526" s="405">
        <v>353532669.23000062</v>
      </c>
      <c r="D526" s="405">
        <v>353532669.23000062</v>
      </c>
      <c r="E526" s="405">
        <v>353532669.23000026</v>
      </c>
    </row>
    <row r="527" spans="2:5">
      <c r="B527" s="19" t="s">
        <v>650</v>
      </c>
      <c r="C527" s="405">
        <v>275635.09999999998</v>
      </c>
      <c r="D527" s="405">
        <v>275635.09999999998</v>
      </c>
      <c r="E527" s="405">
        <v>275635.09999999998</v>
      </c>
    </row>
    <row r="528" spans="2:5">
      <c r="B528" s="401" t="s">
        <v>287</v>
      </c>
      <c r="C528" s="402">
        <v>393842925.88999951</v>
      </c>
      <c r="D528" s="402">
        <v>393842925.88999951</v>
      </c>
      <c r="E528" s="402">
        <v>393842925.89000016</v>
      </c>
    </row>
    <row r="529" spans="2:5">
      <c r="B529" s="403" t="s">
        <v>960</v>
      </c>
      <c r="C529" s="404">
        <v>393842925.88999951</v>
      </c>
      <c r="D529" s="404">
        <v>393842925.88999951</v>
      </c>
      <c r="E529" s="404">
        <v>393842925.89000016</v>
      </c>
    </row>
    <row r="530" spans="2:5">
      <c r="B530" s="18" t="s">
        <v>961</v>
      </c>
      <c r="C530" s="405">
        <v>393842925.88999951</v>
      </c>
      <c r="D530" s="405">
        <v>393842925.88999951</v>
      </c>
      <c r="E530" s="405">
        <v>393842925.89000016</v>
      </c>
    </row>
    <row r="531" spans="2:5">
      <c r="B531" s="19" t="s">
        <v>962</v>
      </c>
      <c r="C531" s="405">
        <v>358980198.60999954</v>
      </c>
      <c r="D531" s="405">
        <v>358980198.60999954</v>
      </c>
      <c r="E531" s="405">
        <v>358980198.61000019</v>
      </c>
    </row>
    <row r="532" spans="2:5">
      <c r="B532" s="19" t="s">
        <v>650</v>
      </c>
      <c r="C532" s="405">
        <v>34862727.280000001</v>
      </c>
      <c r="D532" s="405">
        <v>34862727.280000001</v>
      </c>
      <c r="E532" s="405">
        <v>34862727.280000001</v>
      </c>
    </row>
    <row r="533" spans="2:5">
      <c r="B533" s="401" t="s">
        <v>288</v>
      </c>
      <c r="C533" s="402">
        <v>55274287.240000002</v>
      </c>
      <c r="D533" s="402">
        <v>53485220.429999992</v>
      </c>
      <c r="E533" s="402">
        <v>52643935.179999992</v>
      </c>
    </row>
    <row r="534" spans="2:5">
      <c r="B534" s="403" t="s">
        <v>963</v>
      </c>
      <c r="C534" s="404">
        <v>55274287.240000002</v>
      </c>
      <c r="D534" s="404">
        <v>53485220.429999992</v>
      </c>
      <c r="E534" s="404">
        <v>52643935.179999992</v>
      </c>
    </row>
    <row r="535" spans="2:5">
      <c r="B535" s="18" t="s">
        <v>964</v>
      </c>
      <c r="C535" s="405">
        <v>55274287.240000002</v>
      </c>
      <c r="D535" s="405">
        <v>53485220.429999992</v>
      </c>
      <c r="E535" s="405">
        <v>52643935.179999992</v>
      </c>
    </row>
    <row r="536" spans="2:5">
      <c r="B536" s="19" t="s">
        <v>965</v>
      </c>
      <c r="C536" s="405">
        <v>54765289.240000002</v>
      </c>
      <c r="D536" s="405">
        <v>52976222.429999992</v>
      </c>
      <c r="E536" s="405">
        <v>52134937.179999992</v>
      </c>
    </row>
    <row r="537" spans="2:5">
      <c r="B537" s="19" t="s">
        <v>650</v>
      </c>
      <c r="C537" s="405">
        <v>508998</v>
      </c>
      <c r="D537" s="405">
        <v>508998</v>
      </c>
      <c r="E537" s="405">
        <v>508998</v>
      </c>
    </row>
    <row r="538" spans="2:5">
      <c r="B538" s="401" t="s">
        <v>289</v>
      </c>
      <c r="C538" s="402">
        <v>225470381.99999997</v>
      </c>
      <c r="D538" s="402">
        <v>225470381.99999997</v>
      </c>
      <c r="E538" s="402">
        <v>225470381.99999991</v>
      </c>
    </row>
    <row r="539" spans="2:5">
      <c r="B539" s="403" t="s">
        <v>966</v>
      </c>
      <c r="C539" s="404">
        <v>225470381.99999997</v>
      </c>
      <c r="D539" s="404">
        <v>225470381.99999997</v>
      </c>
      <c r="E539" s="404">
        <v>225470381.99999991</v>
      </c>
    </row>
    <row r="540" spans="2:5">
      <c r="B540" s="18" t="s">
        <v>967</v>
      </c>
      <c r="C540" s="405">
        <v>225470381.99999997</v>
      </c>
      <c r="D540" s="405">
        <v>225470381.99999997</v>
      </c>
      <c r="E540" s="405">
        <v>225470381.99999991</v>
      </c>
    </row>
    <row r="541" spans="2:5">
      <c r="B541" s="19" t="s">
        <v>968</v>
      </c>
      <c r="C541" s="405">
        <v>225445382.00999993</v>
      </c>
      <c r="D541" s="405">
        <v>225445382.00999993</v>
      </c>
      <c r="E541" s="405">
        <v>225445382.00999987</v>
      </c>
    </row>
    <row r="542" spans="2:5">
      <c r="B542" s="19" t="s">
        <v>650</v>
      </c>
      <c r="C542" s="405">
        <v>24999.989999999998</v>
      </c>
      <c r="D542" s="405">
        <v>24999.989999999998</v>
      </c>
      <c r="E542" s="405">
        <v>24999.989999999998</v>
      </c>
    </row>
    <row r="543" spans="2:5">
      <c r="B543" s="401" t="s">
        <v>291</v>
      </c>
      <c r="C543" s="402">
        <v>60738912168.979996</v>
      </c>
      <c r="D543" s="402">
        <v>60738910140.960014</v>
      </c>
      <c r="E543" s="402">
        <v>46134724436.51001</v>
      </c>
    </row>
    <row r="544" spans="2:5">
      <c r="B544" s="403" t="s">
        <v>969</v>
      </c>
      <c r="C544" s="404">
        <v>60738912168.979996</v>
      </c>
      <c r="D544" s="404">
        <v>60738910140.960014</v>
      </c>
      <c r="E544" s="404">
        <v>46134724436.51001</v>
      </c>
    </row>
    <row r="545" spans="2:5">
      <c r="B545" s="18" t="s">
        <v>970</v>
      </c>
      <c r="C545" s="405">
        <v>60738912168.979996</v>
      </c>
      <c r="D545" s="405">
        <v>60738910140.960014</v>
      </c>
      <c r="E545" s="405">
        <v>46134724436.51001</v>
      </c>
    </row>
    <row r="546" spans="2:5">
      <c r="B546" s="19" t="s">
        <v>971</v>
      </c>
      <c r="C546" s="405">
        <v>60738912168.979996</v>
      </c>
      <c r="D546" s="405">
        <v>60738910140.960014</v>
      </c>
      <c r="E546" s="405">
        <v>46134724436.51001</v>
      </c>
    </row>
    <row r="547" spans="2:5">
      <c r="B547" s="401" t="s">
        <v>292</v>
      </c>
      <c r="C547" s="402">
        <v>42992403160.199997</v>
      </c>
      <c r="D547" s="402">
        <v>21329356612.510002</v>
      </c>
      <c r="E547" s="402">
        <v>21286717330.940002</v>
      </c>
    </row>
    <row r="548" spans="2:5">
      <c r="B548" s="403" t="s">
        <v>972</v>
      </c>
      <c r="C548" s="404">
        <v>42992403160.199997</v>
      </c>
      <c r="D548" s="404">
        <v>21329356612.510002</v>
      </c>
      <c r="E548" s="404">
        <v>21286717330.940002</v>
      </c>
    </row>
    <row r="549" spans="2:5">
      <c r="B549" s="18" t="s">
        <v>973</v>
      </c>
      <c r="C549" s="405">
        <v>42992403160.199997</v>
      </c>
      <c r="D549" s="405">
        <v>21329356612.510002</v>
      </c>
      <c r="E549" s="405">
        <v>21286717330.940002</v>
      </c>
    </row>
    <row r="550" spans="2:5">
      <c r="B550" s="19" t="s">
        <v>974</v>
      </c>
      <c r="C550" s="405">
        <v>740968.78</v>
      </c>
      <c r="D550" s="405">
        <v>740968.78</v>
      </c>
      <c r="E550" s="405">
        <v>740968.78</v>
      </c>
    </row>
    <row r="551" spans="2:5">
      <c r="B551" s="19" t="s">
        <v>975</v>
      </c>
      <c r="C551" s="405">
        <v>13563856568.730001</v>
      </c>
      <c r="D551" s="405">
        <v>13563856568.730001</v>
      </c>
      <c r="E551" s="405">
        <v>13563856568.73</v>
      </c>
    </row>
    <row r="552" spans="2:5">
      <c r="B552" s="19" t="s">
        <v>650</v>
      </c>
      <c r="C552" s="405">
        <v>29211913441.229996</v>
      </c>
      <c r="D552" s="405">
        <v>7548866893.539999</v>
      </c>
      <c r="E552" s="405">
        <v>7506227611.9700022</v>
      </c>
    </row>
    <row r="553" spans="2:5">
      <c r="B553" s="19" t="s">
        <v>659</v>
      </c>
      <c r="C553" s="405">
        <v>215892181.45999998</v>
      </c>
      <c r="D553" s="405">
        <v>215892181.45999998</v>
      </c>
      <c r="E553" s="405">
        <v>215892181.45999998</v>
      </c>
    </row>
    <row r="554" spans="2:5" ht="15.75" thickBot="1">
      <c r="B554" s="406" t="s">
        <v>976</v>
      </c>
      <c r="C554" s="407">
        <v>349248691778.15991</v>
      </c>
      <c r="D554" s="407">
        <v>230211812623.70996</v>
      </c>
      <c r="E554" s="407">
        <v>202013958886.96997</v>
      </c>
    </row>
    <row r="555" spans="2:5">
      <c r="B555" s="284" t="s">
        <v>31</v>
      </c>
    </row>
    <row r="556" spans="2:5">
      <c r="B556" s="284" t="s">
        <v>251</v>
      </c>
    </row>
    <row r="557" spans="2:5">
      <c r="B557" s="284" t="s">
        <v>252</v>
      </c>
    </row>
    <row r="558" spans="2:5">
      <c r="B558" s="284" t="s">
        <v>253</v>
      </c>
    </row>
    <row r="559" spans="2:5">
      <c r="B559" s="284" t="s">
        <v>254</v>
      </c>
    </row>
  </sheetData>
  <mergeCells count="10">
    <mergeCell ref="B8:B9"/>
    <mergeCell ref="C8:E8"/>
    <mergeCell ref="C9:C10"/>
    <mergeCell ref="D9:D10"/>
    <mergeCell ref="E9:E10"/>
    <mergeCell ref="A1:I1"/>
    <mergeCell ref="A2:I2"/>
    <mergeCell ref="A3:I3"/>
    <mergeCell ref="B6:E6"/>
    <mergeCell ref="B7:E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AE8B6-B6D7-4446-BC36-7EF67899FBEC}">
  <dimension ref="A1:N70"/>
  <sheetViews>
    <sheetView showGridLines="0" zoomScaleNormal="100" workbookViewId="0">
      <selection activeCell="D67" sqref="D67"/>
    </sheetView>
  </sheetViews>
  <sheetFormatPr baseColWidth="10" defaultColWidth="9.140625" defaultRowHeight="15"/>
  <cols>
    <col min="1" max="1" width="9.140625" style="1"/>
    <col min="2" max="2" width="64" style="1" customWidth="1"/>
    <col min="3" max="3" width="18" style="1" customWidth="1"/>
    <col min="4" max="4" width="15.140625" style="1" customWidth="1"/>
    <col min="5" max="5" width="16.28515625" style="1" customWidth="1"/>
    <col min="6" max="6" width="15.140625" style="1" customWidth="1"/>
    <col min="7" max="7" width="13.5703125" style="1" customWidth="1"/>
    <col min="8" max="8" width="14.7109375" style="1" customWidth="1"/>
    <col min="9" max="9" width="12.28515625" style="1" customWidth="1"/>
    <col min="10" max="10" width="13.85546875" style="449" customWidth="1"/>
    <col min="11" max="11" width="16.85546875" style="449" customWidth="1"/>
    <col min="12" max="12" width="9.140625" style="1"/>
    <col min="13" max="13" width="24.28515625" style="1" bestFit="1" customWidth="1"/>
    <col min="14" max="14" width="14.42578125" style="1" bestFit="1" customWidth="1"/>
    <col min="15" max="16384" width="9.140625" style="1"/>
  </cols>
  <sheetData>
    <row r="1" spans="1:14" s="34" customFormat="1" ht="15" customHeight="1">
      <c r="A1" s="134"/>
      <c r="B1" s="544" t="s">
        <v>159</v>
      </c>
      <c r="C1" s="544"/>
      <c r="D1" s="544"/>
      <c r="E1" s="544"/>
      <c r="F1" s="544"/>
      <c r="G1" s="544"/>
      <c r="H1" s="544"/>
      <c r="I1" s="544"/>
      <c r="J1" s="544"/>
      <c r="K1" s="544"/>
      <c r="L1" s="134"/>
    </row>
    <row r="2" spans="1:14" s="34" customFormat="1" ht="15" customHeight="1">
      <c r="A2" s="134"/>
      <c r="B2" s="544" t="s">
        <v>160</v>
      </c>
      <c r="C2" s="544"/>
      <c r="D2" s="544"/>
      <c r="E2" s="544"/>
      <c r="F2" s="544"/>
      <c r="G2" s="544"/>
      <c r="H2" s="544"/>
      <c r="I2" s="544"/>
      <c r="J2" s="544"/>
      <c r="K2" s="544"/>
      <c r="L2" s="134"/>
    </row>
    <row r="3" spans="1:14" s="34" customFormat="1" ht="15" customHeight="1">
      <c r="A3" s="135"/>
      <c r="B3" s="539" t="s">
        <v>161</v>
      </c>
      <c r="C3" s="539"/>
      <c r="D3" s="539"/>
      <c r="E3" s="539"/>
      <c r="F3" s="539"/>
      <c r="G3" s="539"/>
      <c r="H3" s="539"/>
      <c r="I3" s="539"/>
      <c r="J3" s="539"/>
      <c r="K3" s="539"/>
      <c r="L3" s="135"/>
    </row>
    <row r="5" spans="1:14">
      <c r="B5" s="541"/>
      <c r="C5" s="541"/>
      <c r="D5" s="541"/>
      <c r="E5" s="541"/>
      <c r="F5" s="541"/>
      <c r="G5" s="541"/>
      <c r="H5" s="541"/>
    </row>
    <row r="6" spans="1:14">
      <c r="B6" s="541" t="s">
        <v>1086</v>
      </c>
      <c r="C6" s="541"/>
      <c r="D6" s="541"/>
      <c r="E6" s="541"/>
      <c r="F6" s="541"/>
      <c r="G6" s="541"/>
      <c r="H6" s="541"/>
      <c r="I6" s="541"/>
      <c r="J6" s="541"/>
      <c r="K6" s="541"/>
    </row>
    <row r="7" spans="1:14">
      <c r="B7" s="548" t="s">
        <v>193</v>
      </c>
      <c r="C7" s="548"/>
      <c r="D7" s="548"/>
      <c r="E7" s="548"/>
      <c r="F7" s="548"/>
      <c r="G7" s="548"/>
      <c r="H7" s="548"/>
      <c r="I7" s="548"/>
      <c r="J7" s="548"/>
      <c r="K7" s="548"/>
    </row>
    <row r="8" spans="1:14">
      <c r="B8" s="549" t="s">
        <v>1060</v>
      </c>
      <c r="C8" s="549"/>
      <c r="D8" s="549"/>
      <c r="E8" s="549"/>
      <c r="F8" s="549"/>
      <c r="G8" s="549"/>
      <c r="H8" s="549"/>
      <c r="I8" s="549"/>
      <c r="J8" s="549"/>
      <c r="K8" s="549"/>
      <c r="M8" s="495" t="s">
        <v>238</v>
      </c>
      <c r="N8" s="496">
        <f>6143649538425/1000000</f>
        <v>6143649.5384250004</v>
      </c>
    </row>
    <row r="9" spans="1:14" ht="15.75" thickBot="1">
      <c r="B9" s="173"/>
      <c r="C9" s="173"/>
      <c r="D9" s="173"/>
      <c r="E9" s="173"/>
      <c r="F9" s="173"/>
      <c r="G9" s="173"/>
      <c r="H9" s="173"/>
      <c r="I9" s="173"/>
      <c r="J9" s="519"/>
      <c r="K9" s="519"/>
    </row>
    <row r="10" spans="1:14" ht="19.5" customHeight="1">
      <c r="A10" s="518"/>
      <c r="B10" s="550" t="s">
        <v>0</v>
      </c>
      <c r="C10" s="553" t="s">
        <v>1087</v>
      </c>
      <c r="D10" s="554" t="s">
        <v>1088</v>
      </c>
      <c r="E10" s="554"/>
      <c r="F10" s="554"/>
      <c r="G10" s="555" t="s">
        <v>1089</v>
      </c>
      <c r="H10" s="556"/>
      <c r="I10" s="555" t="s">
        <v>207</v>
      </c>
      <c r="J10" s="556"/>
      <c r="K10" s="559" t="s">
        <v>1090</v>
      </c>
    </row>
    <row r="11" spans="1:14">
      <c r="A11" s="518"/>
      <c r="B11" s="551"/>
      <c r="C11" s="546"/>
      <c r="D11" s="546" t="s">
        <v>1091</v>
      </c>
      <c r="E11" s="546" t="s">
        <v>1092</v>
      </c>
      <c r="F11" s="546" t="s">
        <v>1093</v>
      </c>
      <c r="G11" s="557"/>
      <c r="H11" s="558"/>
      <c r="I11" s="557"/>
      <c r="J11" s="558"/>
      <c r="K11" s="560"/>
    </row>
    <row r="12" spans="1:14">
      <c r="A12" s="518"/>
      <c r="B12" s="551"/>
      <c r="C12" s="546"/>
      <c r="D12" s="546">
        <v>2016</v>
      </c>
      <c r="E12" s="546"/>
      <c r="F12" s="546"/>
      <c r="G12" s="497" t="s">
        <v>76</v>
      </c>
      <c r="H12" s="497" t="s">
        <v>201</v>
      </c>
      <c r="I12" s="497" t="s">
        <v>76</v>
      </c>
      <c r="J12" s="497" t="s">
        <v>77</v>
      </c>
      <c r="K12" s="559"/>
    </row>
    <row r="13" spans="1:14" ht="15.75" thickBot="1">
      <c r="A13" s="518"/>
      <c r="B13" s="552"/>
      <c r="C13" s="520">
        <v>1</v>
      </c>
      <c r="D13" s="520">
        <v>2</v>
      </c>
      <c r="E13" s="521">
        <v>3</v>
      </c>
      <c r="F13" s="520">
        <v>4</v>
      </c>
      <c r="G13" s="521" t="s">
        <v>1094</v>
      </c>
      <c r="H13" s="521" t="s">
        <v>1095</v>
      </c>
      <c r="I13" s="521" t="s">
        <v>1096</v>
      </c>
      <c r="J13" s="521" t="s">
        <v>1097</v>
      </c>
      <c r="K13" s="522" t="s">
        <v>1098</v>
      </c>
    </row>
    <row r="14" spans="1:14">
      <c r="B14" s="498" t="s">
        <v>1</v>
      </c>
      <c r="C14" s="499">
        <f>+C15+C31+C34+C37+C44+C47+C48</f>
        <v>823322.61765800009</v>
      </c>
      <c r="D14" s="499">
        <f>+D15+D31+D34+D37+D44+D47+D48</f>
        <v>178526.52745464997</v>
      </c>
      <c r="E14" s="499">
        <f>+E15+E31+E34+E37+E44+E47+E48</f>
        <v>195063.19264054904</v>
      </c>
      <c r="F14" s="499">
        <f>+F15+F31+F34+F37+F44+F47+F48</f>
        <v>219517.65169835</v>
      </c>
      <c r="G14" s="499">
        <f>+F14-E14</f>
        <v>24454.459057800967</v>
      </c>
      <c r="H14" s="500">
        <f>+(F14/E14)-1</f>
        <v>0.12536685535986392</v>
      </c>
      <c r="I14" s="499">
        <f>F14-D14</f>
        <v>40991.124243700033</v>
      </c>
      <c r="J14" s="500">
        <f>I14/D14</f>
        <v>0.22960802984370354</v>
      </c>
      <c r="K14" s="528">
        <f>F14/$N$8</f>
        <v>3.5730822587680684E-2</v>
      </c>
    </row>
    <row r="15" spans="1:14">
      <c r="B15" s="501" t="s">
        <v>1099</v>
      </c>
      <c r="C15" s="502">
        <f>+C16+C25+C26+C27+C28+C29</f>
        <v>774311.82252800011</v>
      </c>
      <c r="D15" s="502">
        <f t="shared" ref="D15:F15" si="0">+D16+D25+D26+D27+D28+D29</f>
        <v>167577.69029858999</v>
      </c>
      <c r="E15" s="502">
        <f t="shared" si="0"/>
        <v>185363.69192114286</v>
      </c>
      <c r="F15" s="502">
        <f t="shared" si="0"/>
        <v>202481.81174026997</v>
      </c>
      <c r="G15" s="502">
        <f t="shared" ref="G15:G63" si="1">+F15-E15</f>
        <v>17118.119819127111</v>
      </c>
      <c r="H15" s="503">
        <f t="shared" ref="H15:H63" si="2">+(F15/E15)-1</f>
        <v>9.2348828628259438E-2</v>
      </c>
      <c r="I15" s="502">
        <f t="shared" ref="I15:I63" si="3">F15-D15</f>
        <v>34904.121441679978</v>
      </c>
      <c r="J15" s="503">
        <f t="shared" ref="J15:J63" si="4">I15/D15</f>
        <v>0.20828620671097567</v>
      </c>
      <c r="K15" s="529">
        <f t="shared" ref="K15:K63" si="5">F15/$N$8</f>
        <v>3.2957904007034008E-2</v>
      </c>
    </row>
    <row r="16" spans="1:14" ht="30">
      <c r="B16" s="504" t="s">
        <v>1100</v>
      </c>
      <c r="C16" s="505">
        <f t="shared" ref="C16:D16" si="6">+C17+C18+C19</f>
        <v>239266.51487499999</v>
      </c>
      <c r="D16" s="505">
        <f t="shared" si="6"/>
        <v>56448.587122299999</v>
      </c>
      <c r="E16" s="505">
        <f>+E17+E18+E19</f>
        <v>58713.136283</v>
      </c>
      <c r="F16" s="505">
        <f>+F17+F18+F19</f>
        <v>59193.872356569991</v>
      </c>
      <c r="G16" s="505">
        <f t="shared" si="1"/>
        <v>480.73607356999128</v>
      </c>
      <c r="H16" s="184">
        <f t="shared" si="2"/>
        <v>8.1878793061371802E-3</v>
      </c>
      <c r="I16" s="505">
        <f t="shared" si="3"/>
        <v>2745.2852342699916</v>
      </c>
      <c r="J16" s="184">
        <f t="shared" si="4"/>
        <v>4.863337373390994E-2</v>
      </c>
      <c r="K16" s="530">
        <f t="shared" si="5"/>
        <v>9.6349689197514129E-3</v>
      </c>
    </row>
    <row r="17" spans="2:11">
      <c r="B17" s="506" t="s">
        <v>1101</v>
      </c>
      <c r="C17" s="505">
        <v>73738.099358000007</v>
      </c>
      <c r="D17" s="505">
        <v>18500.759757640004</v>
      </c>
      <c r="E17" s="505">
        <v>20509.103502999998</v>
      </c>
      <c r="F17" s="505">
        <v>22702.207408059996</v>
      </c>
      <c r="G17" s="505">
        <f t="shared" si="1"/>
        <v>2193.1039050599975</v>
      </c>
      <c r="H17" s="184">
        <f t="shared" si="2"/>
        <v>0.10693319211828056</v>
      </c>
      <c r="I17" s="505">
        <f t="shared" si="3"/>
        <v>4201.447650419992</v>
      </c>
      <c r="J17" s="184">
        <f t="shared" si="4"/>
        <v>0.22709595202894184</v>
      </c>
      <c r="K17" s="530">
        <f t="shared" si="5"/>
        <v>3.695231517694934E-3</v>
      </c>
    </row>
    <row r="18" spans="2:11">
      <c r="B18" s="506" t="s">
        <v>1102</v>
      </c>
      <c r="C18" s="505">
        <v>120116.240387</v>
      </c>
      <c r="D18" s="505">
        <v>29587.610221399998</v>
      </c>
      <c r="E18" s="505">
        <v>26953.568589999999</v>
      </c>
      <c r="F18" s="505">
        <v>25300.544084609999</v>
      </c>
      <c r="G18" s="505">
        <f t="shared" si="1"/>
        <v>-1653.0245053899998</v>
      </c>
      <c r="H18" s="184">
        <f t="shared" si="2"/>
        <v>-6.1328595501943473E-2</v>
      </c>
      <c r="I18" s="505">
        <f t="shared" si="3"/>
        <v>-4287.0661367899993</v>
      </c>
      <c r="J18" s="184">
        <f t="shared" si="4"/>
        <v>-0.14489396422051243</v>
      </c>
      <c r="K18" s="530">
        <f t="shared" si="5"/>
        <v>4.1181620023032928E-3</v>
      </c>
    </row>
    <row r="19" spans="2:11">
      <c r="B19" s="506" t="s">
        <v>1103</v>
      </c>
      <c r="C19" s="505">
        <v>45412.175130000003</v>
      </c>
      <c r="D19" s="505">
        <v>8360.2171432600007</v>
      </c>
      <c r="E19" s="505">
        <v>11250.464189999999</v>
      </c>
      <c r="F19" s="505">
        <v>11191.1208639</v>
      </c>
      <c r="G19" s="505">
        <f t="shared" si="1"/>
        <v>-59.343326099999103</v>
      </c>
      <c r="H19" s="184">
        <f t="shared" si="2"/>
        <v>-5.2747446770015083E-3</v>
      </c>
      <c r="I19" s="505">
        <f t="shared" si="3"/>
        <v>2830.9037206399989</v>
      </c>
      <c r="J19" s="184">
        <f t="shared" si="4"/>
        <v>0.33861605172806675</v>
      </c>
      <c r="K19" s="530">
        <f t="shared" si="5"/>
        <v>1.8215753997531865E-3</v>
      </c>
    </row>
    <row r="20" spans="2:11">
      <c r="B20" s="507" t="s">
        <v>1104</v>
      </c>
      <c r="C20" s="505">
        <v>4365.9211100000002</v>
      </c>
      <c r="D20" s="505">
        <v>986.75366799999983</v>
      </c>
      <c r="E20" s="505">
        <v>1076.5942130000001</v>
      </c>
      <c r="F20" s="505">
        <v>610.36619627999994</v>
      </c>
      <c r="G20" s="505">
        <f t="shared" si="1"/>
        <v>-466.22801672000014</v>
      </c>
      <c r="H20" s="184">
        <f t="shared" si="2"/>
        <v>-0.43305826010417181</v>
      </c>
      <c r="I20" s="505">
        <f t="shared" si="3"/>
        <v>-376.38747171999989</v>
      </c>
      <c r="J20" s="184">
        <f t="shared" si="4"/>
        <v>-0.38144015464657988</v>
      </c>
      <c r="K20" s="530">
        <f t="shared" si="5"/>
        <v>9.9349123426150824E-5</v>
      </c>
    </row>
    <row r="21" spans="2:11">
      <c r="B21" s="507" t="s">
        <v>1105</v>
      </c>
      <c r="C21" s="505">
        <v>14424.48525</v>
      </c>
      <c r="D21" s="505">
        <v>3219.4621519000002</v>
      </c>
      <c r="E21" s="505">
        <v>3532.4117569999999</v>
      </c>
      <c r="F21" s="505">
        <v>4610.3227359700004</v>
      </c>
      <c r="G21" s="505">
        <f t="shared" si="1"/>
        <v>1077.9109789700005</v>
      </c>
      <c r="H21" s="184">
        <f>+(F21/E21)-1</f>
        <v>0.30514873494970107</v>
      </c>
      <c r="I21" s="505">
        <f t="shared" si="3"/>
        <v>1390.8605840700002</v>
      </c>
      <c r="J21" s="184">
        <f t="shared" si="4"/>
        <v>0.43201644201630662</v>
      </c>
      <c r="K21" s="530">
        <f t="shared" si="5"/>
        <v>7.5042085443433558E-4</v>
      </c>
    </row>
    <row r="22" spans="2:11" ht="30">
      <c r="B22" s="508" t="s">
        <v>1106</v>
      </c>
      <c r="C22" s="505">
        <v>14099.63702</v>
      </c>
      <c r="D22" s="505">
        <v>1810.6307328799999</v>
      </c>
      <c r="E22" s="505">
        <v>3699.5884660000002</v>
      </c>
      <c r="F22" s="505">
        <v>3360.70892052</v>
      </c>
      <c r="G22" s="505">
        <f t="shared" si="1"/>
        <v>-338.87954548000016</v>
      </c>
      <c r="H22" s="184">
        <f t="shared" si="2"/>
        <v>-9.1599254510163708E-2</v>
      </c>
      <c r="I22" s="505">
        <f t="shared" si="3"/>
        <v>1550.0781876400001</v>
      </c>
      <c r="J22" s="184">
        <f t="shared" si="4"/>
        <v>0.85609846308884674</v>
      </c>
      <c r="K22" s="530">
        <f t="shared" si="5"/>
        <v>5.4702158700633803E-4</v>
      </c>
    </row>
    <row r="23" spans="2:11" ht="30">
      <c r="B23" s="508" t="s">
        <v>1107</v>
      </c>
      <c r="C23" s="505">
        <v>2084.3647609999998</v>
      </c>
      <c r="D23" s="505">
        <v>389.45934487</v>
      </c>
      <c r="E23" s="505">
        <v>455.95125300000001</v>
      </c>
      <c r="F23" s="505">
        <v>372.27257263999996</v>
      </c>
      <c r="G23" s="505">
        <f t="shared" si="1"/>
        <v>-83.678680360000044</v>
      </c>
      <c r="H23" s="184">
        <f t="shared" si="2"/>
        <v>-0.18352549709957711</v>
      </c>
      <c r="I23" s="505">
        <f t="shared" si="3"/>
        <v>-17.186772230000031</v>
      </c>
      <c r="J23" s="184">
        <f t="shared" si="4"/>
        <v>-4.4129823706597432E-2</v>
      </c>
      <c r="K23" s="530">
        <f t="shared" si="5"/>
        <v>6.0594695434960726E-5</v>
      </c>
    </row>
    <row r="24" spans="2:11">
      <c r="B24" s="507" t="s">
        <v>1108</v>
      </c>
      <c r="C24" s="505">
        <v>10437.766989</v>
      </c>
      <c r="D24" s="505">
        <v>1953.9112456100002</v>
      </c>
      <c r="E24" s="505">
        <v>2485.9185010000001</v>
      </c>
      <c r="F24" s="505">
        <v>2237.4504384899997</v>
      </c>
      <c r="G24" s="505">
        <f t="shared" si="1"/>
        <v>-248.46806251000044</v>
      </c>
      <c r="H24" s="184">
        <f t="shared" si="2"/>
        <v>-9.9950204485806826E-2</v>
      </c>
      <c r="I24" s="505">
        <f t="shared" si="3"/>
        <v>283.53919287999952</v>
      </c>
      <c r="J24" s="184">
        <f t="shared" si="4"/>
        <v>0.14511365012973257</v>
      </c>
      <c r="K24" s="530">
        <f t="shared" si="5"/>
        <v>3.6418913945140128E-4</v>
      </c>
    </row>
    <row r="25" spans="2:11">
      <c r="B25" s="509" t="s">
        <v>1109</v>
      </c>
      <c r="C25" s="505">
        <v>38908.676468999998</v>
      </c>
      <c r="D25" s="505">
        <v>8246.20648721</v>
      </c>
      <c r="E25" s="505">
        <v>8866.0270411428319</v>
      </c>
      <c r="F25" s="505">
        <v>10310.080402940002</v>
      </c>
      <c r="G25" s="505">
        <f t="shared" si="1"/>
        <v>1444.0533617971705</v>
      </c>
      <c r="H25" s="184">
        <f t="shared" si="2"/>
        <v>0.16287491061058534</v>
      </c>
      <c r="I25" s="505">
        <f t="shared" si="3"/>
        <v>2063.8739157300024</v>
      </c>
      <c r="J25" s="184">
        <f t="shared" si="4"/>
        <v>0.25028161966731055</v>
      </c>
      <c r="K25" s="530">
        <f t="shared" si="5"/>
        <v>1.6781687071269885E-3</v>
      </c>
    </row>
    <row r="26" spans="2:11">
      <c r="B26" s="509" t="s">
        <v>1110</v>
      </c>
      <c r="C26" s="505">
        <v>441856.698156</v>
      </c>
      <c r="D26" s="505">
        <v>92669.69892433002</v>
      </c>
      <c r="E26" s="505">
        <v>105709.676821</v>
      </c>
      <c r="F26" s="505">
        <v>118124.11820126999</v>
      </c>
      <c r="G26" s="505">
        <f t="shared" si="1"/>
        <v>12414.441380269986</v>
      </c>
      <c r="H26" s="184">
        <f t="shared" si="2"/>
        <v>0.11743902501273906</v>
      </c>
      <c r="I26" s="505">
        <f t="shared" si="3"/>
        <v>25454.419276939967</v>
      </c>
      <c r="J26" s="184">
        <f t="shared" si="4"/>
        <v>0.27467898970649424</v>
      </c>
      <c r="K26" s="530">
        <f t="shared" si="5"/>
        <v>1.9227027430922198E-2</v>
      </c>
    </row>
    <row r="27" spans="2:11" ht="30">
      <c r="B27" s="504" t="s">
        <v>1111</v>
      </c>
      <c r="C27" s="505">
        <v>53090.272735999999</v>
      </c>
      <c r="D27" s="505">
        <v>9970.8026754099992</v>
      </c>
      <c r="E27" s="505">
        <v>11787.575133</v>
      </c>
      <c r="F27" s="505">
        <v>14555.123232740001</v>
      </c>
      <c r="G27" s="505">
        <f t="shared" si="1"/>
        <v>2767.5480997400009</v>
      </c>
      <c r="H27" s="184">
        <f t="shared" si="2"/>
        <v>0.23478519275708276</v>
      </c>
      <c r="I27" s="505">
        <f t="shared" si="3"/>
        <v>4584.320557330002</v>
      </c>
      <c r="J27" s="184">
        <f t="shared" si="4"/>
        <v>0.45977447418910983</v>
      </c>
      <c r="K27" s="530">
        <f t="shared" si="5"/>
        <v>2.369133060358678E-3</v>
      </c>
    </row>
    <row r="28" spans="2:11">
      <c r="B28" s="509" t="s">
        <v>1112</v>
      </c>
      <c r="C28" s="505">
        <v>1188.22657</v>
      </c>
      <c r="D28" s="505">
        <v>242.08057817</v>
      </c>
      <c r="E28" s="505">
        <v>286.90541100000002</v>
      </c>
      <c r="F28" s="505">
        <v>297.50990851999995</v>
      </c>
      <c r="G28" s="505">
        <f t="shared" si="1"/>
        <v>10.604497519999939</v>
      </c>
      <c r="H28" s="184">
        <f t="shared" si="2"/>
        <v>3.6961650472322249E-2</v>
      </c>
      <c r="I28" s="505">
        <f t="shared" si="3"/>
        <v>55.429330349999958</v>
      </c>
      <c r="J28" s="184">
        <f t="shared" si="4"/>
        <v>0.22897057983344274</v>
      </c>
      <c r="K28" s="530">
        <f t="shared" si="5"/>
        <v>4.8425598930936128E-5</v>
      </c>
    </row>
    <row r="29" spans="2:11">
      <c r="B29" s="509" t="s">
        <v>1113</v>
      </c>
      <c r="C29" s="505">
        <v>1.4337219999999999</v>
      </c>
      <c r="D29" s="505">
        <v>0.31451117000000178</v>
      </c>
      <c r="E29" s="505">
        <v>0.37123200000000001</v>
      </c>
      <c r="F29" s="505">
        <v>1.1076382300000001</v>
      </c>
      <c r="G29" s="505">
        <f t="shared" si="1"/>
        <v>0.73640623000000005</v>
      </c>
      <c r="H29" s="184">
        <f t="shared" si="2"/>
        <v>1.9836819832342041</v>
      </c>
      <c r="I29" s="505">
        <f t="shared" si="3"/>
        <v>0.79312705999999822</v>
      </c>
      <c r="J29" s="184">
        <f t="shared" si="4"/>
        <v>2.5217770802861907</v>
      </c>
      <c r="K29" s="530">
        <f t="shared" si="5"/>
        <v>1.8028994379844731E-7</v>
      </c>
    </row>
    <row r="30" spans="2:11" ht="30">
      <c r="B30" s="508" t="s">
        <v>1114</v>
      </c>
      <c r="C30" s="505">
        <v>1.4337219999999999</v>
      </c>
      <c r="D30" s="505">
        <v>0.31451117000000178</v>
      </c>
      <c r="E30" s="505">
        <v>0.37123200000000001</v>
      </c>
      <c r="F30" s="505">
        <v>1.1076382300000001</v>
      </c>
      <c r="G30" s="505">
        <f t="shared" si="1"/>
        <v>0.73640623000000005</v>
      </c>
      <c r="H30" s="184">
        <f t="shared" si="2"/>
        <v>1.9836819832342041</v>
      </c>
      <c r="I30" s="505">
        <f t="shared" si="3"/>
        <v>0.79312705999999822</v>
      </c>
      <c r="J30" s="184">
        <f t="shared" si="4"/>
        <v>2.5217770802861907</v>
      </c>
      <c r="K30" s="530">
        <f t="shared" si="5"/>
        <v>1.8028994379844731E-7</v>
      </c>
    </row>
    <row r="31" spans="2:11">
      <c r="B31" s="501" t="s">
        <v>1115</v>
      </c>
      <c r="C31" s="502">
        <v>2855.6669890000003</v>
      </c>
      <c r="D31" s="502">
        <v>589.86920365999993</v>
      </c>
      <c r="E31" s="502">
        <v>698.05691240620683</v>
      </c>
      <c r="F31" s="502">
        <v>1784.0638854700001</v>
      </c>
      <c r="G31" s="502">
        <f t="shared" si="1"/>
        <v>1086.0069730637933</v>
      </c>
      <c r="H31" s="503">
        <f t="shared" si="2"/>
        <v>1.5557570647360541</v>
      </c>
      <c r="I31" s="502">
        <f t="shared" si="3"/>
        <v>1194.19468181</v>
      </c>
      <c r="J31" s="503">
        <f t="shared" si="4"/>
        <v>2.0245075932093122</v>
      </c>
      <c r="K31" s="529">
        <f t="shared" si="5"/>
        <v>2.9039154566218414E-4</v>
      </c>
    </row>
    <row r="32" spans="2:11">
      <c r="B32" s="509" t="s">
        <v>1116</v>
      </c>
      <c r="C32" s="505">
        <v>1215.6586480000001</v>
      </c>
      <c r="D32" s="505">
        <v>269.48669459999996</v>
      </c>
      <c r="E32" s="505">
        <v>308.21436</v>
      </c>
      <c r="F32" s="505">
        <v>1206.0723605100002</v>
      </c>
      <c r="G32" s="505">
        <f t="shared" si="1"/>
        <v>897.85800051000024</v>
      </c>
      <c r="H32" s="184">
        <f t="shared" si="2"/>
        <v>2.9130959391703883</v>
      </c>
      <c r="I32" s="505">
        <f t="shared" si="3"/>
        <v>936.58566591000022</v>
      </c>
      <c r="J32" s="184">
        <f t="shared" si="4"/>
        <v>3.4754430726169154</v>
      </c>
      <c r="K32" s="530">
        <f t="shared" si="5"/>
        <v>1.9631203781509836E-4</v>
      </c>
    </row>
    <row r="33" spans="2:11">
      <c r="B33" s="509" t="s">
        <v>1117</v>
      </c>
      <c r="C33" s="505">
        <v>1640.008341</v>
      </c>
      <c r="D33" s="505">
        <v>320.38250905999996</v>
      </c>
      <c r="E33" s="505">
        <v>389.84255240620683</v>
      </c>
      <c r="F33" s="505">
        <v>577.99152495999999</v>
      </c>
      <c r="G33" s="505">
        <f t="shared" si="1"/>
        <v>188.14897255379316</v>
      </c>
      <c r="H33" s="184">
        <f t="shared" si="2"/>
        <v>0.48262810560953429</v>
      </c>
      <c r="I33" s="505">
        <f t="shared" si="3"/>
        <v>257.60901590000003</v>
      </c>
      <c r="J33" s="184">
        <f t="shared" si="4"/>
        <v>0.80406704053795908</v>
      </c>
      <c r="K33" s="530">
        <f t="shared" si="5"/>
        <v>9.4079507847085814E-5</v>
      </c>
    </row>
    <row r="34" spans="2:11">
      <c r="B34" s="501" t="s">
        <v>1118</v>
      </c>
      <c r="C34" s="502">
        <v>24530.106722</v>
      </c>
      <c r="D34" s="502">
        <v>4596.0953365299993</v>
      </c>
      <c r="E34" s="502">
        <v>5847.4993759999998</v>
      </c>
      <c r="F34" s="502">
        <v>7217.4446108200027</v>
      </c>
      <c r="G34" s="502">
        <f t="shared" si="1"/>
        <v>1369.945234820003</v>
      </c>
      <c r="H34" s="503">
        <f t="shared" si="2"/>
        <v>0.23427881676100637</v>
      </c>
      <c r="I34" s="502">
        <f t="shared" si="3"/>
        <v>2621.3492742900035</v>
      </c>
      <c r="J34" s="503">
        <f t="shared" si="4"/>
        <v>0.57034266749329288</v>
      </c>
      <c r="K34" s="529">
        <f t="shared" si="5"/>
        <v>1.1747813031454724E-3</v>
      </c>
    </row>
    <row r="35" spans="2:11">
      <c r="B35" s="509" t="s">
        <v>1119</v>
      </c>
      <c r="C35" s="505">
        <v>18916.568735000001</v>
      </c>
      <c r="D35" s="505">
        <v>3814.7081518899995</v>
      </c>
      <c r="E35" s="505">
        <v>4363.8336650000001</v>
      </c>
      <c r="F35" s="505">
        <v>5752.6394589400024</v>
      </c>
      <c r="G35" s="505">
        <f t="shared" si="1"/>
        <v>1388.8057939400023</v>
      </c>
      <c r="H35" s="184">
        <f t="shared" si="2"/>
        <v>0.31825360464100139</v>
      </c>
      <c r="I35" s="505">
        <f t="shared" si="3"/>
        <v>1937.9313070500029</v>
      </c>
      <c r="J35" s="184">
        <f t="shared" si="4"/>
        <v>0.50801561479607649</v>
      </c>
      <c r="K35" s="530">
        <f t="shared" si="5"/>
        <v>9.3635540617356921E-4</v>
      </c>
    </row>
    <row r="36" spans="2:11">
      <c r="B36" s="509" t="s">
        <v>1120</v>
      </c>
      <c r="C36" s="505">
        <v>5613.5379869999997</v>
      </c>
      <c r="D36" s="505">
        <v>781.38718463999999</v>
      </c>
      <c r="E36" s="505">
        <v>1483.6657110000001</v>
      </c>
      <c r="F36" s="505">
        <v>1464.80515188</v>
      </c>
      <c r="G36" s="505">
        <f t="shared" si="1"/>
        <v>-18.860559120000062</v>
      </c>
      <c r="H36" s="184">
        <f t="shared" si="2"/>
        <v>-1.271213520685055E-2</v>
      </c>
      <c r="I36" s="505">
        <f t="shared" si="3"/>
        <v>683.41796724000005</v>
      </c>
      <c r="J36" s="184">
        <f t="shared" si="4"/>
        <v>0.87462141774805757</v>
      </c>
      <c r="K36" s="530">
        <f t="shared" si="5"/>
        <v>2.3842589697190323E-4</v>
      </c>
    </row>
    <row r="37" spans="2:11">
      <c r="B37" s="501" t="s">
        <v>1121</v>
      </c>
      <c r="C37" s="502">
        <v>8787.404149</v>
      </c>
      <c r="D37" s="502">
        <v>809.0387044900001</v>
      </c>
      <c r="E37" s="502">
        <v>7.6793E-2</v>
      </c>
      <c r="F37" s="502">
        <v>3917.7104649400003</v>
      </c>
      <c r="G37" s="502">
        <f t="shared" si="1"/>
        <v>3917.6336719400001</v>
      </c>
      <c r="H37" s="510">
        <f>+(F37/E37)-1</f>
        <v>51015.504954097385</v>
      </c>
      <c r="I37" s="502">
        <f t="shared" si="3"/>
        <v>3108.67176045</v>
      </c>
      <c r="J37" s="503">
        <f t="shared" si="4"/>
        <v>3.842426503450953</v>
      </c>
      <c r="K37" s="529">
        <f t="shared" si="5"/>
        <v>6.3768456199152809E-4</v>
      </c>
    </row>
    <row r="38" spans="2:11">
      <c r="B38" s="509" t="s">
        <v>1122</v>
      </c>
      <c r="C38" s="505">
        <v>0</v>
      </c>
      <c r="D38" s="505">
        <v>448.86178371000005</v>
      </c>
      <c r="E38" s="505">
        <v>0</v>
      </c>
      <c r="F38" s="505">
        <v>587.39719939999998</v>
      </c>
      <c r="G38" s="505">
        <f t="shared" si="1"/>
        <v>587.39719939999998</v>
      </c>
      <c r="H38" s="511" t="s">
        <v>244</v>
      </c>
      <c r="I38" s="505">
        <f t="shared" si="3"/>
        <v>138.53541568999992</v>
      </c>
      <c r="J38" s="184">
        <f t="shared" si="4"/>
        <v>0.30863713668148829</v>
      </c>
      <c r="K38" s="530">
        <f t="shared" si="5"/>
        <v>9.5610466665809593E-5</v>
      </c>
    </row>
    <row r="39" spans="2:11">
      <c r="B39" s="506" t="s">
        <v>1123</v>
      </c>
      <c r="C39" s="505">
        <v>0</v>
      </c>
      <c r="D39" s="505">
        <v>448.86178371000005</v>
      </c>
      <c r="E39" s="505">
        <v>0</v>
      </c>
      <c r="F39" s="505">
        <v>587.39719939999998</v>
      </c>
      <c r="G39" s="505">
        <f t="shared" si="1"/>
        <v>587.39719939999998</v>
      </c>
      <c r="H39" s="511" t="s">
        <v>244</v>
      </c>
      <c r="I39" s="505">
        <f t="shared" si="3"/>
        <v>138.53541568999992</v>
      </c>
      <c r="J39" s="184">
        <f t="shared" si="4"/>
        <v>0.30863713668148829</v>
      </c>
      <c r="K39" s="530">
        <f t="shared" si="5"/>
        <v>9.5610466665809593E-5</v>
      </c>
    </row>
    <row r="40" spans="2:11">
      <c r="B40" s="506" t="s">
        <v>1124</v>
      </c>
      <c r="C40" s="505"/>
      <c r="D40" s="505">
        <v>0</v>
      </c>
      <c r="E40" s="505"/>
      <c r="F40" s="184"/>
      <c r="G40" s="505">
        <f t="shared" si="1"/>
        <v>0</v>
      </c>
      <c r="H40" s="511" t="s">
        <v>244</v>
      </c>
      <c r="I40" s="505">
        <f t="shared" si="3"/>
        <v>0</v>
      </c>
      <c r="J40" s="184" t="s">
        <v>244</v>
      </c>
      <c r="K40" s="530">
        <f t="shared" si="5"/>
        <v>0</v>
      </c>
    </row>
    <row r="41" spans="2:11">
      <c r="B41" s="509" t="s">
        <v>1125</v>
      </c>
      <c r="C41" s="505">
        <v>8787.404149</v>
      </c>
      <c r="D41" s="505">
        <v>360.17692077999999</v>
      </c>
      <c r="E41" s="505">
        <v>7.6793E-2</v>
      </c>
      <c r="F41" s="505">
        <v>3330.3132655400004</v>
      </c>
      <c r="G41" s="505">
        <f t="shared" si="1"/>
        <v>3330.2364725400002</v>
      </c>
      <c r="H41" s="512">
        <f>+(F41/E41)-1</f>
        <v>43366.406736811958</v>
      </c>
      <c r="I41" s="505">
        <f t="shared" si="3"/>
        <v>2970.1363447600006</v>
      </c>
      <c r="J41" s="184">
        <f t="shared" si="4"/>
        <v>8.246326106425327</v>
      </c>
      <c r="K41" s="530">
        <f t="shared" si="5"/>
        <v>5.4207409532571859E-4</v>
      </c>
    </row>
    <row r="42" spans="2:11">
      <c r="B42" s="506" t="s">
        <v>1126</v>
      </c>
      <c r="C42" s="505">
        <v>8700</v>
      </c>
      <c r="D42" s="505">
        <v>0</v>
      </c>
      <c r="E42" s="505">
        <v>0</v>
      </c>
      <c r="F42" s="505">
        <v>2500.2476533000004</v>
      </c>
      <c r="G42" s="505">
        <f t="shared" si="1"/>
        <v>2500.2476533000004</v>
      </c>
      <c r="H42" s="184" t="s">
        <v>244</v>
      </c>
      <c r="I42" s="505">
        <f t="shared" si="3"/>
        <v>2500.2476533000004</v>
      </c>
      <c r="J42" s="184" t="s">
        <v>244</v>
      </c>
      <c r="K42" s="530">
        <f t="shared" si="5"/>
        <v>4.0696456359731899E-4</v>
      </c>
    </row>
    <row r="43" spans="2:11" ht="30">
      <c r="B43" s="513" t="s">
        <v>1127</v>
      </c>
      <c r="C43" s="505">
        <v>87.404149000000004</v>
      </c>
      <c r="D43" s="505">
        <v>360.17692077999999</v>
      </c>
      <c r="E43" s="505">
        <v>7.6793E-2</v>
      </c>
      <c r="F43" s="511">
        <v>830.06561224000006</v>
      </c>
      <c r="G43" s="505">
        <f t="shared" si="1"/>
        <v>829.98881924000011</v>
      </c>
      <c r="H43" s="184">
        <f>+(F43/E43)-1</f>
        <v>10808.131199979165</v>
      </c>
      <c r="I43" s="505">
        <f t="shared" si="3"/>
        <v>469.88869146000008</v>
      </c>
      <c r="J43" s="184">
        <f t="shared" si="4"/>
        <v>1.3046052213517958</v>
      </c>
      <c r="K43" s="530">
        <f t="shared" si="5"/>
        <v>1.3510953172839958E-4</v>
      </c>
    </row>
    <row r="44" spans="2:11">
      <c r="B44" s="501" t="s">
        <v>1128</v>
      </c>
      <c r="C44" s="502">
        <v>1001.805845</v>
      </c>
      <c r="D44" s="502">
        <v>1990.9959657100001</v>
      </c>
      <c r="E44" s="502">
        <v>330.33830899999998</v>
      </c>
      <c r="F44" s="502">
        <v>341.21696426</v>
      </c>
      <c r="G44" s="502">
        <f t="shared" si="1"/>
        <v>10.878655260000016</v>
      </c>
      <c r="H44" s="503">
        <f t="shared" si="2"/>
        <v>3.2931860954704018E-2</v>
      </c>
      <c r="I44" s="502">
        <f t="shared" si="3"/>
        <v>-1649.7790014500001</v>
      </c>
      <c r="J44" s="503">
        <f t="shared" si="4"/>
        <v>-0.82861996200061605</v>
      </c>
      <c r="K44" s="529">
        <f t="shared" si="5"/>
        <v>5.5539783336579309E-5</v>
      </c>
    </row>
    <row r="45" spans="2:11">
      <c r="B45" s="509" t="s">
        <v>1129</v>
      </c>
      <c r="C45" s="505">
        <v>1.8058449999999999</v>
      </c>
      <c r="D45" s="505">
        <v>12.089499999999999</v>
      </c>
      <c r="E45" s="505">
        <v>0.33830900000000003</v>
      </c>
      <c r="F45" s="505">
        <v>0.183</v>
      </c>
      <c r="G45" s="505">
        <f t="shared" si="1"/>
        <v>-0.15530900000000003</v>
      </c>
      <c r="H45" s="184">
        <f t="shared" si="2"/>
        <v>-0.45907439648368809</v>
      </c>
      <c r="I45" s="505">
        <f t="shared" si="3"/>
        <v>-11.906499999999999</v>
      </c>
      <c r="J45" s="184">
        <f t="shared" si="4"/>
        <v>-0.9848628975557302</v>
      </c>
      <c r="K45" s="530">
        <f t="shared" si="5"/>
        <v>2.9786855330116093E-8</v>
      </c>
    </row>
    <row r="46" spans="2:11">
      <c r="B46" s="509" t="s">
        <v>1130</v>
      </c>
      <c r="C46" s="505">
        <v>1000</v>
      </c>
      <c r="D46" s="505">
        <v>1978.90646571</v>
      </c>
      <c r="E46" s="505">
        <v>330</v>
      </c>
      <c r="F46" s="505">
        <v>341.03396426</v>
      </c>
      <c r="G46" s="505">
        <f t="shared" si="1"/>
        <v>11.033964260000005</v>
      </c>
      <c r="H46" s="184">
        <f t="shared" si="2"/>
        <v>3.3436255333333387E-2</v>
      </c>
      <c r="I46" s="505">
        <f t="shared" si="3"/>
        <v>-1637.8725014500001</v>
      </c>
      <c r="J46" s="184">
        <f t="shared" si="4"/>
        <v>-0.82766544545214649</v>
      </c>
      <c r="K46" s="530">
        <f t="shared" si="5"/>
        <v>5.5509996481249194E-5</v>
      </c>
    </row>
    <row r="47" spans="2:11">
      <c r="B47" s="501" t="s">
        <v>1131</v>
      </c>
      <c r="C47" s="502">
        <v>1502.6561730000001</v>
      </c>
      <c r="D47" s="502">
        <v>290.65088004</v>
      </c>
      <c r="E47" s="502">
        <v>342.82943899999998</v>
      </c>
      <c r="F47" s="514">
        <v>369.27731274000007</v>
      </c>
      <c r="G47" s="502">
        <f t="shared" si="1"/>
        <v>26.447873740000091</v>
      </c>
      <c r="H47" s="503">
        <f t="shared" si="2"/>
        <v>7.7145865352596266E-2</v>
      </c>
      <c r="I47" s="502">
        <f t="shared" si="3"/>
        <v>78.626432700000066</v>
      </c>
      <c r="J47" s="503">
        <f t="shared" si="4"/>
        <v>0.27051847456707967</v>
      </c>
      <c r="K47" s="529">
        <f t="shared" si="5"/>
        <v>6.0107157875849281E-5</v>
      </c>
    </row>
    <row r="48" spans="2:11">
      <c r="B48" s="501" t="s">
        <v>1132</v>
      </c>
      <c r="C48" s="502">
        <v>10333.155252</v>
      </c>
      <c r="D48" s="502">
        <v>2672.1870656299998</v>
      </c>
      <c r="E48" s="502">
        <v>2480.6998899999999</v>
      </c>
      <c r="F48" s="502">
        <v>3406.12671985</v>
      </c>
      <c r="G48" s="502">
        <f t="shared" si="1"/>
        <v>925.4268298500001</v>
      </c>
      <c r="H48" s="503">
        <f t="shared" si="2"/>
        <v>0.37305069975634986</v>
      </c>
      <c r="I48" s="502">
        <f t="shared" si="3"/>
        <v>733.93965422000019</v>
      </c>
      <c r="J48" s="503">
        <f t="shared" si="4"/>
        <v>0.27465878555435835</v>
      </c>
      <c r="K48" s="529">
        <f t="shared" si="5"/>
        <v>5.5441422863505363E-4</v>
      </c>
    </row>
    <row r="49" spans="1:11">
      <c r="B49" s="507" t="s">
        <v>1133</v>
      </c>
      <c r="C49" s="505">
        <v>108.371331</v>
      </c>
      <c r="D49" s="505">
        <v>37.481971860000009</v>
      </c>
      <c r="E49" s="505">
        <v>43.547221</v>
      </c>
      <c r="F49" s="505">
        <v>20.061130610000003</v>
      </c>
      <c r="G49" s="505">
        <f t="shared" si="1"/>
        <v>-23.486090389999998</v>
      </c>
      <c r="H49" s="184">
        <f t="shared" si="2"/>
        <v>-0.5393246652869077</v>
      </c>
      <c r="I49" s="505">
        <f t="shared" si="3"/>
        <v>-17.420841250000006</v>
      </c>
      <c r="J49" s="184">
        <f t="shared" si="4"/>
        <v>-0.4647792094575251</v>
      </c>
      <c r="K49" s="530">
        <f t="shared" si="5"/>
        <v>3.265344236276687E-6</v>
      </c>
    </row>
    <row r="50" spans="1:11">
      <c r="B50" s="507" t="s">
        <v>1134</v>
      </c>
      <c r="C50" s="505">
        <v>10224.783921</v>
      </c>
      <c r="D50" s="505">
        <v>2210.6194407500002</v>
      </c>
      <c r="E50" s="505">
        <v>2437.1526690000001</v>
      </c>
      <c r="F50" s="505">
        <v>2387.16287633</v>
      </c>
      <c r="G50" s="505">
        <f t="shared" si="1"/>
        <v>-49.989792670000043</v>
      </c>
      <c r="H50" s="184">
        <f t="shared" si="2"/>
        <v>-2.0511555679649573E-2</v>
      </c>
      <c r="I50" s="505">
        <f t="shared" si="3"/>
        <v>176.54343557999982</v>
      </c>
      <c r="J50" s="184">
        <f t="shared" si="4"/>
        <v>7.9861523121367128E-2</v>
      </c>
      <c r="K50" s="530">
        <f t="shared" si="5"/>
        <v>3.8855778823314497E-4</v>
      </c>
    </row>
    <row r="51" spans="1:11">
      <c r="B51" s="507" t="s">
        <v>1135</v>
      </c>
      <c r="C51" s="505">
        <v>0</v>
      </c>
      <c r="D51" s="505">
        <v>424.08565302</v>
      </c>
      <c r="E51" s="505">
        <v>0</v>
      </c>
      <c r="F51" s="505">
        <v>998.90271290999999</v>
      </c>
      <c r="G51" s="505">
        <f t="shared" si="1"/>
        <v>998.90271290999999</v>
      </c>
      <c r="H51" s="511" t="s">
        <v>244</v>
      </c>
      <c r="I51" s="505">
        <f t="shared" si="3"/>
        <v>574.81705989</v>
      </c>
      <c r="J51" s="184">
        <f t="shared" si="4"/>
        <v>1.3554268006866326</v>
      </c>
      <c r="K51" s="530">
        <f t="shared" si="5"/>
        <v>1.6259109616563201E-4</v>
      </c>
    </row>
    <row r="52" spans="1:11">
      <c r="B52" s="498" t="s">
        <v>1136</v>
      </c>
      <c r="C52" s="499">
        <v>46173.737954999997</v>
      </c>
      <c r="D52" s="499">
        <v>2706.8463121300001</v>
      </c>
      <c r="E52" s="499">
        <v>2719.2093389999995</v>
      </c>
      <c r="F52" s="499">
        <v>858.41571647000001</v>
      </c>
      <c r="G52" s="499">
        <f t="shared" si="1"/>
        <v>-1860.7936225299995</v>
      </c>
      <c r="H52" s="500">
        <f>+(F52/E52)-1</f>
        <v>-0.68431422172678846</v>
      </c>
      <c r="I52" s="499">
        <f t="shared" si="3"/>
        <v>-1848.4305956600001</v>
      </c>
      <c r="J52" s="500">
        <f t="shared" si="4"/>
        <v>-0.68287238450766785</v>
      </c>
      <c r="K52" s="528">
        <f t="shared" si="5"/>
        <v>1.3972406972453466E-4</v>
      </c>
    </row>
    <row r="53" spans="1:11" ht="30">
      <c r="B53" s="515" t="s">
        <v>1137</v>
      </c>
      <c r="C53" s="502">
        <v>0</v>
      </c>
      <c r="D53" s="502">
        <v>23.71</v>
      </c>
      <c r="E53" s="502">
        <v>0</v>
      </c>
      <c r="F53" s="502">
        <v>0</v>
      </c>
      <c r="G53" s="502">
        <f t="shared" si="1"/>
        <v>0</v>
      </c>
      <c r="H53" s="514" t="s">
        <v>244</v>
      </c>
      <c r="I53" s="502">
        <f t="shared" si="3"/>
        <v>-23.71</v>
      </c>
      <c r="J53" s="503">
        <f t="shared" si="4"/>
        <v>-1</v>
      </c>
      <c r="K53" s="529">
        <f t="shared" si="5"/>
        <v>0</v>
      </c>
    </row>
    <row r="54" spans="1:11">
      <c r="B54" s="509" t="s">
        <v>1138</v>
      </c>
      <c r="C54" s="505">
        <v>0</v>
      </c>
      <c r="D54" s="505">
        <v>23.71</v>
      </c>
      <c r="E54" s="505">
        <v>0</v>
      </c>
      <c r="F54" s="511">
        <v>0</v>
      </c>
      <c r="G54" s="505">
        <f t="shared" si="1"/>
        <v>0</v>
      </c>
      <c r="H54" s="511" t="s">
        <v>244</v>
      </c>
      <c r="I54" s="505">
        <f t="shared" si="3"/>
        <v>-23.71</v>
      </c>
      <c r="J54" s="184">
        <f t="shared" si="4"/>
        <v>-1</v>
      </c>
      <c r="K54" s="530">
        <f t="shared" si="5"/>
        <v>0</v>
      </c>
    </row>
    <row r="55" spans="1:11">
      <c r="B55" s="501" t="s">
        <v>1139</v>
      </c>
      <c r="C55" s="502">
        <v>46173.737954999997</v>
      </c>
      <c r="D55" s="502">
        <v>2603.6975000000002</v>
      </c>
      <c r="E55" s="502">
        <v>2719.2093389999995</v>
      </c>
      <c r="F55" s="502">
        <v>826.24950000000001</v>
      </c>
      <c r="G55" s="502">
        <f t="shared" si="1"/>
        <v>-1892.9598389999996</v>
      </c>
      <c r="H55" s="503">
        <f t="shared" si="2"/>
        <v>-0.69614347518243791</v>
      </c>
      <c r="I55" s="502">
        <f t="shared" si="3"/>
        <v>-1777.4480000000003</v>
      </c>
      <c r="J55" s="503">
        <f>I55/D55</f>
        <v>-0.68266302056978589</v>
      </c>
      <c r="K55" s="529">
        <f t="shared" si="5"/>
        <v>1.3448838427912983E-4</v>
      </c>
    </row>
    <row r="56" spans="1:11">
      <c r="B56" s="509" t="s">
        <v>1140</v>
      </c>
      <c r="C56" s="505">
        <v>46173.737954999997</v>
      </c>
      <c r="D56" s="505">
        <v>2603.6975000000002</v>
      </c>
      <c r="E56" s="505">
        <v>2719.2093389999995</v>
      </c>
      <c r="F56" s="505">
        <v>826.24950000000001</v>
      </c>
      <c r="G56" s="505">
        <f t="shared" si="1"/>
        <v>-1892.9598389999996</v>
      </c>
      <c r="H56" s="184">
        <f t="shared" si="2"/>
        <v>-0.69614347518243791</v>
      </c>
      <c r="I56" s="505">
        <f t="shared" si="3"/>
        <v>-1777.4480000000003</v>
      </c>
      <c r="J56" s="184">
        <f t="shared" si="4"/>
        <v>-0.68266302056978589</v>
      </c>
      <c r="K56" s="530">
        <f t="shared" si="5"/>
        <v>1.3448838427912983E-4</v>
      </c>
    </row>
    <row r="57" spans="1:11" ht="30">
      <c r="B57" s="515" t="s">
        <v>1141</v>
      </c>
      <c r="C57" s="502">
        <v>0</v>
      </c>
      <c r="D57" s="502">
        <v>79.438812130000002</v>
      </c>
      <c r="E57" s="502">
        <v>0</v>
      </c>
      <c r="F57" s="502">
        <v>32.166216470000002</v>
      </c>
      <c r="G57" s="502">
        <f t="shared" si="1"/>
        <v>32.166216470000002</v>
      </c>
      <c r="H57" s="514" t="s">
        <v>244</v>
      </c>
      <c r="I57" s="502">
        <f t="shared" si="3"/>
        <v>-47.27259566</v>
      </c>
      <c r="J57" s="503">
        <f t="shared" si="4"/>
        <v>-0.59508185473165631</v>
      </c>
      <c r="K57" s="529">
        <f t="shared" si="5"/>
        <v>5.2356854454048506E-6</v>
      </c>
    </row>
    <row r="58" spans="1:11" ht="30.75" thickBot="1">
      <c r="B58" s="504" t="s">
        <v>1142</v>
      </c>
      <c r="C58" s="505">
        <v>0</v>
      </c>
      <c r="D58" s="505">
        <v>79.438812130000002</v>
      </c>
      <c r="E58" s="505">
        <v>0</v>
      </c>
      <c r="F58" s="505">
        <v>32.166216470000002</v>
      </c>
      <c r="G58" s="505">
        <f t="shared" si="1"/>
        <v>32.166216470000002</v>
      </c>
      <c r="H58" s="511" t="s">
        <v>244</v>
      </c>
      <c r="I58" s="505">
        <f t="shared" si="3"/>
        <v>-47.27259566</v>
      </c>
      <c r="J58" s="184">
        <f t="shared" si="4"/>
        <v>-0.59508185473165631</v>
      </c>
      <c r="K58" s="530">
        <f t="shared" si="5"/>
        <v>5.2356854454048506E-6</v>
      </c>
    </row>
    <row r="59" spans="1:11" ht="15.75" thickBot="1">
      <c r="A59" s="518"/>
      <c r="B59" s="533" t="s">
        <v>1143</v>
      </c>
      <c r="C59" s="534">
        <v>869496.35561300011</v>
      </c>
      <c r="D59" s="534">
        <v>181233.36806064998</v>
      </c>
      <c r="E59" s="534">
        <v>197782.40197954903</v>
      </c>
      <c r="F59" s="534">
        <v>220376.06741481999</v>
      </c>
      <c r="G59" s="534">
        <f t="shared" si="1"/>
        <v>22593.665435270959</v>
      </c>
      <c r="H59" s="535">
        <f t="shared" si="2"/>
        <v>0.11423496331896699</v>
      </c>
      <c r="I59" s="534">
        <f t="shared" si="3"/>
        <v>39142.699354170007</v>
      </c>
      <c r="J59" s="535">
        <f t="shared" si="4"/>
        <v>0.21597953938079908</v>
      </c>
      <c r="K59" s="536">
        <f t="shared" si="5"/>
        <v>3.5870546657405217E-2</v>
      </c>
    </row>
    <row r="60" spans="1:11">
      <c r="B60" s="498" t="s">
        <v>1144</v>
      </c>
      <c r="C60" s="499">
        <v>1989.5617179999999</v>
      </c>
      <c r="D60" s="499">
        <v>126.7881514</v>
      </c>
      <c r="E60" s="499">
        <v>363.02398200000005</v>
      </c>
      <c r="F60" s="499">
        <v>373.49142270000004</v>
      </c>
      <c r="G60" s="499">
        <f t="shared" si="1"/>
        <v>10.467440699999997</v>
      </c>
      <c r="H60" s="500">
        <f t="shared" si="2"/>
        <v>2.8834019841697422E-2</v>
      </c>
      <c r="I60" s="499">
        <f t="shared" si="3"/>
        <v>246.70327130000004</v>
      </c>
      <c r="J60" s="500">
        <f t="shared" si="4"/>
        <v>1.9457912161025486</v>
      </c>
      <c r="K60" s="528">
        <f t="shared" si="5"/>
        <v>6.0793087295104588E-5</v>
      </c>
    </row>
    <row r="61" spans="1:11">
      <c r="B61" s="516" t="s">
        <v>1145</v>
      </c>
      <c r="C61" s="505">
        <v>1586.667285</v>
      </c>
      <c r="D61" s="505">
        <v>64.757959060000005</v>
      </c>
      <c r="E61" s="505">
        <v>314.31433700000002</v>
      </c>
      <c r="F61" s="505">
        <v>323.71711543000004</v>
      </c>
      <c r="G61" s="505">
        <f t="shared" si="1"/>
        <v>9.4027784300000121</v>
      </c>
      <c r="H61" s="184">
        <f t="shared" si="2"/>
        <v>2.9915206922298321E-2</v>
      </c>
      <c r="I61" s="505">
        <f>F61-D61</f>
        <v>258.95915637000002</v>
      </c>
      <c r="J61" s="184">
        <f>I61/D61</f>
        <v>3.9988776689220136</v>
      </c>
      <c r="K61" s="530">
        <f t="shared" si="5"/>
        <v>5.2691338170469418E-5</v>
      </c>
    </row>
    <row r="62" spans="1:11" ht="15.75" thickBot="1">
      <c r="B62" s="525" t="s">
        <v>1146</v>
      </c>
      <c r="C62" s="526">
        <v>402.89443299999999</v>
      </c>
      <c r="D62" s="526">
        <v>62.030192340000006</v>
      </c>
      <c r="E62" s="526">
        <v>48.709645000000002</v>
      </c>
      <c r="F62" s="526">
        <v>49.774307269999994</v>
      </c>
      <c r="G62" s="526">
        <f t="shared" si="1"/>
        <v>1.0646622699999924</v>
      </c>
      <c r="H62" s="149">
        <f t="shared" si="2"/>
        <v>2.1857319428215671E-2</v>
      </c>
      <c r="I62" s="526">
        <f>F62-D62</f>
        <v>-12.255885070000012</v>
      </c>
      <c r="J62" s="149">
        <f t="shared" si="4"/>
        <v>-0.19757934979184058</v>
      </c>
      <c r="K62" s="531">
        <f t="shared" si="5"/>
        <v>8.1017491246351669E-6</v>
      </c>
    </row>
    <row r="63" spans="1:11" ht="15.75" thickBot="1">
      <c r="A63" s="518"/>
      <c r="B63" s="527" t="s">
        <v>1147</v>
      </c>
      <c r="C63" s="523">
        <v>871485.91733100009</v>
      </c>
      <c r="D63" s="523">
        <v>181360.15621204997</v>
      </c>
      <c r="E63" s="523">
        <v>198145.42596154904</v>
      </c>
      <c r="F63" s="523">
        <v>220749.55883751999</v>
      </c>
      <c r="G63" s="523">
        <f t="shared" si="1"/>
        <v>22604.132875970943</v>
      </c>
      <c r="H63" s="524">
        <f t="shared" si="2"/>
        <v>0.11407849949742155</v>
      </c>
      <c r="I63" s="523">
        <f t="shared" si="3"/>
        <v>39389.402625470015</v>
      </c>
      <c r="J63" s="524">
        <f t="shared" si="4"/>
        <v>0.21718884372494213</v>
      </c>
      <c r="K63" s="532">
        <f t="shared" si="5"/>
        <v>3.5931339744700322E-2</v>
      </c>
    </row>
    <row r="64" spans="1:11" ht="27" customHeight="1">
      <c r="B64" s="547" t="s">
        <v>251</v>
      </c>
      <c r="C64" s="547"/>
      <c r="D64" s="547"/>
      <c r="E64" s="547"/>
      <c r="F64" s="547"/>
      <c r="G64" s="547"/>
      <c r="H64" s="547"/>
      <c r="J64"/>
    </row>
    <row r="65" spans="2:10">
      <c r="B65" s="517" t="s">
        <v>1148</v>
      </c>
      <c r="J65"/>
    </row>
    <row r="66" spans="2:10" ht="25.5" customHeight="1">
      <c r="B66" s="517" t="s">
        <v>183</v>
      </c>
      <c r="J66"/>
    </row>
    <row r="67" spans="2:10">
      <c r="J67"/>
    </row>
    <row r="70" spans="2:10">
      <c r="G70" s="6"/>
    </row>
  </sheetData>
  <mergeCells count="17">
    <mergeCell ref="B64:H64"/>
    <mergeCell ref="B5:H5"/>
    <mergeCell ref="B6:K6"/>
    <mergeCell ref="B7:K7"/>
    <mergeCell ref="B8:K8"/>
    <mergeCell ref="B10:B13"/>
    <mergeCell ref="C10:C12"/>
    <mergeCell ref="D10:F10"/>
    <mergeCell ref="G10:H11"/>
    <mergeCell ref="I10:J11"/>
    <mergeCell ref="K10:K12"/>
    <mergeCell ref="B1:K1"/>
    <mergeCell ref="B2:K2"/>
    <mergeCell ref="B3:K3"/>
    <mergeCell ref="D11:D12"/>
    <mergeCell ref="E11:E12"/>
    <mergeCell ref="F11:F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3413B-C3EF-4113-9759-44D866705CEE}">
  <dimension ref="A1:O34"/>
  <sheetViews>
    <sheetView showGridLines="0" workbookViewId="0">
      <selection activeCell="B26" sqref="B26:B27"/>
    </sheetView>
  </sheetViews>
  <sheetFormatPr baseColWidth="10" defaultColWidth="11.42578125" defaultRowHeight="15"/>
  <cols>
    <col min="2" max="2" width="54" bestFit="1" customWidth="1"/>
    <col min="3" max="3" width="27.42578125" bestFit="1" customWidth="1"/>
    <col min="4" max="4" width="26.140625" bestFit="1" customWidth="1"/>
    <col min="5" max="5" width="27.42578125" bestFit="1" customWidth="1"/>
    <col min="6" max="6" width="26.140625" bestFit="1" customWidth="1"/>
  </cols>
  <sheetData>
    <row r="1" spans="1:15" s="34" customFormat="1" ht="15" customHeight="1">
      <c r="A1" s="134"/>
      <c r="B1" s="544" t="s">
        <v>159</v>
      </c>
      <c r="C1" s="544"/>
      <c r="D1" s="544"/>
      <c r="E1" s="544"/>
      <c r="F1" s="544"/>
      <c r="K1" s="134"/>
      <c r="L1" s="134"/>
      <c r="M1" s="134"/>
      <c r="N1" s="134"/>
      <c r="O1" s="134"/>
    </row>
    <row r="2" spans="1:15" s="34" customFormat="1" ht="15" customHeight="1">
      <c r="B2" s="544" t="s">
        <v>160</v>
      </c>
      <c r="C2" s="544"/>
      <c r="D2" s="544"/>
      <c r="E2" s="544"/>
      <c r="F2" s="544"/>
      <c r="K2" s="134"/>
      <c r="L2" s="134"/>
      <c r="M2" s="134"/>
      <c r="N2" s="134"/>
      <c r="O2" s="134"/>
    </row>
    <row r="3" spans="1:15" s="34" customFormat="1" ht="15" customHeight="1">
      <c r="B3" s="539" t="s">
        <v>161</v>
      </c>
      <c r="C3" s="539"/>
      <c r="D3" s="539"/>
      <c r="E3" s="539"/>
      <c r="F3" s="539"/>
      <c r="K3" s="135"/>
      <c r="L3" s="135"/>
      <c r="M3" s="135"/>
      <c r="N3" s="135"/>
      <c r="O3" s="135"/>
    </row>
    <row r="6" spans="1:15">
      <c r="B6" s="541" t="s">
        <v>1044</v>
      </c>
      <c r="C6" s="541"/>
      <c r="D6" s="541"/>
      <c r="E6" s="541"/>
      <c r="F6" s="541"/>
      <c r="G6" s="541"/>
    </row>
    <row r="7" spans="1:15">
      <c r="B7" s="542" t="s">
        <v>193</v>
      </c>
      <c r="C7" s="542"/>
      <c r="D7" s="542"/>
      <c r="E7" s="542"/>
      <c r="F7" s="542"/>
      <c r="G7" s="542"/>
    </row>
    <row r="8" spans="1:15">
      <c r="B8" s="542" t="s">
        <v>1060</v>
      </c>
      <c r="C8" s="542"/>
      <c r="D8" s="542"/>
      <c r="E8" s="542"/>
      <c r="F8" s="542"/>
      <c r="G8" s="542"/>
      <c r="H8" s="462"/>
    </row>
    <row r="26" spans="2:5">
      <c r="B26" s="458" t="s">
        <v>1054</v>
      </c>
    </row>
    <row r="27" spans="2:5">
      <c r="B27" s="458" t="s">
        <v>183</v>
      </c>
    </row>
    <row r="30" spans="2:5">
      <c r="B30" s="463" t="s">
        <v>1045</v>
      </c>
      <c r="C30" s="464" t="s">
        <v>1046</v>
      </c>
      <c r="D30" s="464" t="s">
        <v>1047</v>
      </c>
      <c r="E30" s="464" t="s">
        <v>1048</v>
      </c>
    </row>
    <row r="31" spans="2:5">
      <c r="B31" s="261" t="s">
        <v>1049</v>
      </c>
      <c r="C31" s="465">
        <v>9988.2488788500032</v>
      </c>
      <c r="D31" s="466">
        <v>8595.2709414062083</v>
      </c>
      <c r="E31" s="466">
        <v>13814.241641979994</v>
      </c>
    </row>
    <row r="32" spans="2:5">
      <c r="B32" s="261" t="s">
        <v>1050</v>
      </c>
      <c r="C32" s="465">
        <v>131369.28723419999</v>
      </c>
      <c r="D32" s="466">
        <v>147193.45745614282</v>
      </c>
      <c r="E32" s="466">
        <v>152036.04802435994</v>
      </c>
    </row>
    <row r="33" spans="2:5">
      <c r="B33" s="261" t="s">
        <v>1051</v>
      </c>
      <c r="C33" s="465">
        <v>39875.837653730006</v>
      </c>
      <c r="D33" s="466">
        <v>41993.673582000003</v>
      </c>
      <c r="E33" s="466">
        <v>54525.784894209988</v>
      </c>
    </row>
    <row r="34" spans="2:5">
      <c r="B34" s="464" t="s">
        <v>43</v>
      </c>
      <c r="C34" s="467">
        <f>SUM(C31:C33)</f>
        <v>181233.37376677999</v>
      </c>
      <c r="D34" s="467">
        <f t="shared" ref="D34:E34" si="0">SUM(D31:D33)</f>
        <v>197782.40197954903</v>
      </c>
      <c r="E34" s="467">
        <f t="shared" si="0"/>
        <v>220376.07456054993</v>
      </c>
    </row>
  </sheetData>
  <mergeCells count="6">
    <mergeCell ref="B8:G8"/>
    <mergeCell ref="B1:F1"/>
    <mergeCell ref="B2:F2"/>
    <mergeCell ref="B3:F3"/>
    <mergeCell ref="B6:G6"/>
    <mergeCell ref="B7:G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E4F3B-E3D3-4CAE-BDE4-D7C32895545C}">
  <dimension ref="B1:P26"/>
  <sheetViews>
    <sheetView showGridLines="0" workbookViewId="0">
      <selection sqref="A1:XFD3"/>
    </sheetView>
  </sheetViews>
  <sheetFormatPr baseColWidth="10" defaultRowHeight="15"/>
  <cols>
    <col min="1" max="2" width="11.42578125" style="1"/>
    <col min="3" max="3" width="21.42578125" style="1" customWidth="1"/>
    <col min="4" max="4" width="10.7109375" style="1" bestFit="1" customWidth="1"/>
    <col min="5" max="5" width="11.5703125" style="1" bestFit="1" customWidth="1"/>
    <col min="6" max="16384" width="11.42578125" style="1"/>
  </cols>
  <sheetData>
    <row r="1" spans="2:16" s="34" customFormat="1" ht="15" customHeight="1">
      <c r="B1" s="134"/>
      <c r="C1" s="544" t="s">
        <v>159</v>
      </c>
      <c r="D1" s="544"/>
      <c r="E1" s="544"/>
      <c r="F1" s="544"/>
      <c r="G1" s="544"/>
      <c r="L1" s="134"/>
      <c r="M1" s="134"/>
      <c r="N1" s="134"/>
      <c r="O1" s="134"/>
      <c r="P1" s="134"/>
    </row>
    <row r="2" spans="2:16" s="34" customFormat="1" ht="15" customHeight="1">
      <c r="C2" s="544" t="s">
        <v>160</v>
      </c>
      <c r="D2" s="544"/>
      <c r="E2" s="544"/>
      <c r="F2" s="544"/>
      <c r="G2" s="544"/>
      <c r="L2" s="134"/>
      <c r="M2" s="134"/>
      <c r="N2" s="134"/>
      <c r="O2" s="134"/>
      <c r="P2" s="134"/>
    </row>
    <row r="3" spans="2:16" s="34" customFormat="1" ht="15" customHeight="1">
      <c r="C3" s="539" t="s">
        <v>161</v>
      </c>
      <c r="D3" s="539"/>
      <c r="E3" s="539"/>
      <c r="F3" s="539"/>
      <c r="G3" s="539"/>
      <c r="L3" s="135"/>
      <c r="M3" s="135"/>
      <c r="N3" s="135"/>
      <c r="O3" s="135"/>
      <c r="P3" s="135"/>
    </row>
    <row r="6" spans="2:16">
      <c r="B6" s="561" t="s">
        <v>1056</v>
      </c>
      <c r="C6" s="561"/>
      <c r="D6" s="561"/>
      <c r="E6" s="561"/>
      <c r="F6" s="561"/>
      <c r="G6" s="561"/>
      <c r="H6" s="561"/>
    </row>
    <row r="7" spans="2:16">
      <c r="B7" s="561" t="s">
        <v>234</v>
      </c>
      <c r="C7" s="561"/>
      <c r="D7" s="561"/>
      <c r="E7" s="561"/>
      <c r="F7" s="561"/>
      <c r="G7" s="561"/>
      <c r="H7" s="561"/>
    </row>
    <row r="8" spans="2:16">
      <c r="B8" s="562" t="s">
        <v>1059</v>
      </c>
      <c r="C8" s="562"/>
      <c r="D8" s="562"/>
      <c r="E8" s="562"/>
      <c r="F8" s="562"/>
      <c r="G8" s="562"/>
      <c r="H8" s="562"/>
    </row>
    <row r="10" spans="2:16">
      <c r="D10" s="69">
        <v>2021</v>
      </c>
      <c r="E10" s="69">
        <v>2022</v>
      </c>
    </row>
    <row r="11" spans="2:16">
      <c r="C11" s="269" t="s">
        <v>236</v>
      </c>
      <c r="D11" s="270">
        <v>153947508937.26163</v>
      </c>
      <c r="E11" s="270">
        <v>171729534974.76312</v>
      </c>
    </row>
    <row r="12" spans="2:16">
      <c r="C12" s="271" t="s">
        <v>237</v>
      </c>
      <c r="D12" s="270">
        <v>30369936637.939976</v>
      </c>
      <c r="E12" s="270">
        <v>17997883020.589996</v>
      </c>
    </row>
    <row r="25" spans="2:3">
      <c r="B25" s="473" t="s">
        <v>293</v>
      </c>
      <c r="C25" s="279"/>
    </row>
    <row r="26" spans="2:3">
      <c r="B26" s="473" t="s">
        <v>254</v>
      </c>
    </row>
  </sheetData>
  <mergeCells count="6">
    <mergeCell ref="B6:H6"/>
    <mergeCell ref="B7:H7"/>
    <mergeCell ref="B8:H8"/>
    <mergeCell ref="C1:G1"/>
    <mergeCell ref="C2:G2"/>
    <mergeCell ref="C3:G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C4056-F812-4788-BE1B-349D3A7D7E3B}">
  <dimension ref="B1:P34"/>
  <sheetViews>
    <sheetView showGridLines="0" zoomScale="77" zoomScaleNormal="77" workbookViewId="0">
      <selection activeCell="B31" sqref="B31:B34"/>
    </sheetView>
  </sheetViews>
  <sheetFormatPr baseColWidth="10" defaultRowHeight="15"/>
  <cols>
    <col min="1" max="1" width="11.42578125" style="1"/>
    <col min="2" max="2" width="54.7109375" style="1" customWidth="1"/>
    <col min="3" max="3" width="13" style="1" customWidth="1"/>
    <col min="4" max="4" width="16.85546875" style="1" customWidth="1"/>
    <col min="5" max="5" width="18.85546875" style="1" customWidth="1"/>
    <col min="6" max="6" width="13" style="1" customWidth="1"/>
    <col min="7" max="7" width="13.140625" style="1" bestFit="1" customWidth="1"/>
    <col min="8" max="8" width="20.42578125" style="1" customWidth="1"/>
    <col min="9" max="9" width="11.7109375" style="1" bestFit="1" customWidth="1"/>
    <col min="10" max="10" width="10.140625" style="1" customWidth="1"/>
    <col min="11" max="11" width="12.42578125" style="1" customWidth="1"/>
    <col min="12" max="12" width="12.140625" style="1" customWidth="1"/>
    <col min="13" max="13" width="30.140625" style="1" bestFit="1" customWidth="1"/>
    <col min="14" max="14" width="15.140625" style="1" bestFit="1" customWidth="1"/>
    <col min="15" max="16384" width="11.42578125" style="1"/>
  </cols>
  <sheetData>
    <row r="1" spans="2:16" s="34" customFormat="1" ht="15" customHeight="1">
      <c r="B1" s="134"/>
      <c r="C1" s="544" t="s">
        <v>159</v>
      </c>
      <c r="D1" s="544"/>
      <c r="E1" s="544"/>
      <c r="F1" s="544"/>
      <c r="G1" s="544"/>
      <c r="L1" s="134"/>
      <c r="M1" s="134"/>
      <c r="N1" s="134"/>
      <c r="O1" s="134"/>
      <c r="P1" s="134"/>
    </row>
    <row r="2" spans="2:16" s="34" customFormat="1" ht="15" customHeight="1">
      <c r="C2" s="544" t="s">
        <v>160</v>
      </c>
      <c r="D2" s="544"/>
      <c r="E2" s="544"/>
      <c r="F2" s="544"/>
      <c r="G2" s="544"/>
      <c r="L2" s="134"/>
      <c r="M2" s="134"/>
      <c r="N2" s="134"/>
      <c r="O2" s="134"/>
      <c r="P2" s="134"/>
    </row>
    <row r="3" spans="2:16" s="34" customFormat="1" ht="15" customHeight="1">
      <c r="C3" s="539" t="s">
        <v>161</v>
      </c>
      <c r="D3" s="539"/>
      <c r="E3" s="539"/>
      <c r="F3" s="539"/>
      <c r="G3" s="539"/>
      <c r="L3" s="135"/>
      <c r="M3" s="135"/>
      <c r="N3" s="135"/>
      <c r="O3" s="135"/>
      <c r="P3" s="135"/>
    </row>
    <row r="5" spans="2:16" ht="19.5" thickBot="1">
      <c r="B5" s="565" t="s">
        <v>1057</v>
      </c>
      <c r="C5" s="565"/>
      <c r="D5" s="565"/>
      <c r="E5" s="565"/>
      <c r="F5" s="565"/>
      <c r="G5" s="565"/>
      <c r="H5" s="565"/>
      <c r="I5" s="565"/>
      <c r="J5" s="565"/>
      <c r="K5" s="565"/>
    </row>
    <row r="6" spans="2:16" ht="16.5" thickBot="1">
      <c r="B6" s="566" t="s">
        <v>1059</v>
      </c>
      <c r="C6" s="566"/>
      <c r="D6" s="566"/>
      <c r="E6" s="566"/>
      <c r="F6" s="566"/>
      <c r="G6" s="566"/>
      <c r="H6" s="566"/>
      <c r="I6" s="566"/>
      <c r="J6" s="566"/>
      <c r="K6" s="566"/>
      <c r="M6" s="457" t="s">
        <v>238</v>
      </c>
      <c r="N6" s="456">
        <v>6143649538424.999</v>
      </c>
    </row>
    <row r="7" spans="2:16" ht="15.75" thickBot="1">
      <c r="B7" s="567" t="s">
        <v>0</v>
      </c>
      <c r="C7" s="263">
        <v>2021</v>
      </c>
      <c r="D7" s="570">
        <v>2022</v>
      </c>
      <c r="E7" s="571"/>
      <c r="F7" s="571"/>
      <c r="G7" s="571"/>
      <c r="H7" s="572"/>
      <c r="I7" s="573" t="s">
        <v>207</v>
      </c>
      <c r="J7" s="574"/>
      <c r="K7" s="563" t="s">
        <v>178</v>
      </c>
    </row>
    <row r="8" spans="2:16" ht="15.75" thickBot="1">
      <c r="B8" s="568"/>
      <c r="C8" s="563" t="s">
        <v>70</v>
      </c>
      <c r="D8" s="563" t="s">
        <v>71</v>
      </c>
      <c r="E8" s="563" t="s">
        <v>72</v>
      </c>
      <c r="F8" s="563" t="s">
        <v>70</v>
      </c>
      <c r="G8" s="563" t="s">
        <v>73</v>
      </c>
      <c r="H8" s="563" t="s">
        <v>239</v>
      </c>
      <c r="I8" s="575"/>
      <c r="J8" s="576"/>
      <c r="K8" s="577"/>
    </row>
    <row r="9" spans="2:16" ht="29.25" customHeight="1" thickBot="1">
      <c r="B9" s="568"/>
      <c r="C9" s="564"/>
      <c r="D9" s="564"/>
      <c r="E9" s="564"/>
      <c r="F9" s="564"/>
      <c r="G9" s="564"/>
      <c r="H9" s="564"/>
      <c r="I9" s="181" t="s">
        <v>76</v>
      </c>
      <c r="J9" s="181" t="s">
        <v>77</v>
      </c>
      <c r="K9" s="564"/>
    </row>
    <row r="10" spans="2:16" ht="15.75" thickBot="1">
      <c r="B10" s="569"/>
      <c r="C10" s="182">
        <v>1</v>
      </c>
      <c r="D10" s="182">
        <v>2</v>
      </c>
      <c r="E10" s="182">
        <v>3</v>
      </c>
      <c r="F10" s="182">
        <v>4</v>
      </c>
      <c r="G10" s="182">
        <v>5</v>
      </c>
      <c r="H10" s="182" t="s">
        <v>240</v>
      </c>
      <c r="I10" s="182" t="s">
        <v>241</v>
      </c>
      <c r="J10" s="182" t="s">
        <v>242</v>
      </c>
      <c r="K10" s="182" t="s">
        <v>176</v>
      </c>
    </row>
    <row r="11" spans="2:16">
      <c r="B11" s="476" t="s">
        <v>32</v>
      </c>
      <c r="C11" s="477">
        <f>C12+C18+C19+C20+C21+C22</f>
        <v>172081973710.74002</v>
      </c>
      <c r="D11" s="477">
        <f t="shared" ref="D11:G11" si="0">D12+D18+D19+D20+D21+D22</f>
        <v>905574301146</v>
      </c>
      <c r="E11" s="477">
        <f t="shared" si="0"/>
        <v>324754076202.88086</v>
      </c>
      <c r="F11" s="477">
        <f t="shared" si="0"/>
        <v>212213929603.12018</v>
      </c>
      <c r="G11" s="477">
        <f t="shared" si="0"/>
        <v>188973513778.85004</v>
      </c>
      <c r="H11" s="478">
        <f>F11/D11</f>
        <v>0.23434181969890761</v>
      </c>
      <c r="I11" s="477">
        <f>F11-C11</f>
        <v>40131955892.380157</v>
      </c>
      <c r="J11" s="478">
        <f>I11/C11</f>
        <v>0.23321417709817582</v>
      </c>
      <c r="K11" s="478">
        <f>F11/$N$6</f>
        <v>3.4541997924172584E-2</v>
      </c>
      <c r="L11" s="7"/>
    </row>
    <row r="12" spans="2:16">
      <c r="B12" s="479" t="s">
        <v>33</v>
      </c>
      <c r="C12" s="480">
        <f>SUM(C13:C17)</f>
        <v>69830118891.000015</v>
      </c>
      <c r="D12" s="480">
        <f t="shared" ref="D12:G12" si="1">SUM(D13:D17)</f>
        <v>376517568582</v>
      </c>
      <c r="E12" s="480">
        <f t="shared" si="1"/>
        <v>169149632049.00082</v>
      </c>
      <c r="F12" s="480">
        <f t="shared" si="1"/>
        <v>78408591597.280151</v>
      </c>
      <c r="G12" s="480">
        <f t="shared" si="1"/>
        <v>72940475974.860046</v>
      </c>
      <c r="H12" s="481">
        <f t="shared" ref="H12:H30" si="2">F12/D12</f>
        <v>0.20824683398592572</v>
      </c>
      <c r="I12" s="480">
        <f>F12-C12</f>
        <v>8578472706.2801361</v>
      </c>
      <c r="J12" s="481">
        <f>I12/C12</f>
        <v>0.12284774596575639</v>
      </c>
      <c r="K12" s="481">
        <f t="shared" ref="K12:K30" si="3">F12/$N$6</f>
        <v>1.2762543030307872E-2</v>
      </c>
      <c r="L12" s="7"/>
    </row>
    <row r="13" spans="2:16">
      <c r="B13" s="482" t="s">
        <v>82</v>
      </c>
      <c r="C13" s="483">
        <v>50142739737.030022</v>
      </c>
      <c r="D13" s="483">
        <v>257182263691</v>
      </c>
      <c r="E13" s="483">
        <v>139665107952.45081</v>
      </c>
      <c r="F13" s="483">
        <v>58301772628.820084</v>
      </c>
      <c r="G13" s="483">
        <v>57927846614.160042</v>
      </c>
      <c r="H13" s="3">
        <f t="shared" si="2"/>
        <v>0.22669437539000997</v>
      </c>
      <c r="I13" s="483">
        <f t="shared" ref="I13:I30" si="4">F13-C13</f>
        <v>8159032891.790062</v>
      </c>
      <c r="J13" s="3">
        <f t="shared" ref="J13:J28" si="5">I13/C13</f>
        <v>0.16271613666464022</v>
      </c>
      <c r="K13" s="3">
        <f t="shared" si="3"/>
        <v>9.4897621135736961E-3</v>
      </c>
      <c r="L13" s="7"/>
    </row>
    <row r="14" spans="2:16">
      <c r="B14" s="482" t="s">
        <v>83</v>
      </c>
      <c r="C14" s="483">
        <v>19672505793.43</v>
      </c>
      <c r="D14" s="483">
        <v>115408351555</v>
      </c>
      <c r="E14" s="483">
        <v>29452000752.620022</v>
      </c>
      <c r="F14" s="483">
        <v>20074295624.530075</v>
      </c>
      <c r="G14" s="483">
        <v>14981124327.87999</v>
      </c>
      <c r="H14" s="3">
        <f t="shared" si="2"/>
        <v>0.17394144664620129</v>
      </c>
      <c r="I14" s="483">
        <f t="shared" si="4"/>
        <v>401789831.10007477</v>
      </c>
      <c r="J14" s="3">
        <f t="shared" si="5"/>
        <v>2.0423927450780571E-2</v>
      </c>
      <c r="K14" s="3">
        <f t="shared" si="3"/>
        <v>3.2674871017587975E-3</v>
      </c>
      <c r="L14" s="7"/>
    </row>
    <row r="15" spans="2:16" ht="32.25" customHeight="1">
      <c r="B15" s="482" t="s">
        <v>84</v>
      </c>
      <c r="C15" s="483">
        <v>14873360.540000001</v>
      </c>
      <c r="D15" s="483">
        <v>130456318</v>
      </c>
      <c r="E15" s="483">
        <v>32523343.929999996</v>
      </c>
      <c r="F15" s="483">
        <v>32523343.929999996</v>
      </c>
      <c r="G15" s="483">
        <v>31505032.82</v>
      </c>
      <c r="H15" s="3">
        <f t="shared" si="2"/>
        <v>0.24930447546434659</v>
      </c>
      <c r="I15" s="483">
        <f t="shared" si="4"/>
        <v>17649983.389999993</v>
      </c>
      <c r="J15" s="3">
        <f t="shared" si="5"/>
        <v>1.1866842965671827</v>
      </c>
      <c r="K15" s="3">
        <f t="shared" si="3"/>
        <v>5.2938149753798882E-6</v>
      </c>
      <c r="L15" s="7"/>
    </row>
    <row r="16" spans="2:16" ht="26.25" customHeight="1">
      <c r="B16" s="484" t="s">
        <v>243</v>
      </c>
      <c r="C16" s="483">
        <v>0</v>
      </c>
      <c r="D16" s="483">
        <v>3380145672</v>
      </c>
      <c r="E16" s="483">
        <v>0</v>
      </c>
      <c r="F16" s="483">
        <v>0</v>
      </c>
      <c r="G16" s="483">
        <v>0</v>
      </c>
      <c r="H16" s="3">
        <f t="shared" si="2"/>
        <v>0</v>
      </c>
      <c r="I16" s="483">
        <f t="shared" si="4"/>
        <v>0</v>
      </c>
      <c r="J16" s="3" t="s">
        <v>244</v>
      </c>
      <c r="K16" s="3">
        <f t="shared" si="3"/>
        <v>0</v>
      </c>
      <c r="L16" s="7"/>
    </row>
    <row r="17" spans="2:12" ht="33" customHeight="1">
      <c r="B17" s="484" t="s">
        <v>245</v>
      </c>
      <c r="C17" s="483">
        <v>0</v>
      </c>
      <c r="D17" s="483">
        <v>416351346</v>
      </c>
      <c r="E17" s="483">
        <v>0</v>
      </c>
      <c r="F17" s="483">
        <v>0</v>
      </c>
      <c r="G17" s="483">
        <v>0</v>
      </c>
      <c r="H17" s="3">
        <f t="shared" si="2"/>
        <v>0</v>
      </c>
      <c r="I17" s="483">
        <f t="shared" si="4"/>
        <v>0</v>
      </c>
      <c r="J17" s="3" t="s">
        <v>244</v>
      </c>
      <c r="K17" s="3">
        <f t="shared" si="3"/>
        <v>0</v>
      </c>
      <c r="L17" s="7"/>
    </row>
    <row r="18" spans="2:12">
      <c r="B18" s="479" t="s">
        <v>246</v>
      </c>
      <c r="C18" s="480">
        <v>10611772012.049999</v>
      </c>
      <c r="D18" s="480">
        <v>56464492902</v>
      </c>
      <c r="E18" s="480">
        <v>33961778828.440002</v>
      </c>
      <c r="F18" s="480">
        <v>12292618705.999998</v>
      </c>
      <c r="G18" s="480">
        <v>12248425029.709997</v>
      </c>
      <c r="H18" s="481">
        <f t="shared" si="2"/>
        <v>0.21770528830100566</v>
      </c>
      <c r="I18" s="480">
        <f t="shared" si="4"/>
        <v>1680846693.9499989</v>
      </c>
      <c r="J18" s="481">
        <f t="shared" si="5"/>
        <v>0.15839453505421572</v>
      </c>
      <c r="K18" s="481">
        <f t="shared" si="3"/>
        <v>2.0008658744475462E-3</v>
      </c>
      <c r="L18" s="7"/>
    </row>
    <row r="19" spans="2:12">
      <c r="B19" s="479" t="s">
        <v>34</v>
      </c>
      <c r="C19" s="480">
        <v>34719974412.239998</v>
      </c>
      <c r="D19" s="480">
        <v>193105783455</v>
      </c>
      <c r="E19" s="480">
        <v>52761155692.980003</v>
      </c>
      <c r="F19" s="480">
        <v>52761153664.959999</v>
      </c>
      <c r="G19" s="480">
        <v>46134724436.509987</v>
      </c>
      <c r="H19" s="481">
        <f t="shared" si="2"/>
        <v>0.27322409883831927</v>
      </c>
      <c r="I19" s="480">
        <f t="shared" si="4"/>
        <v>18041179252.720001</v>
      </c>
      <c r="J19" s="481">
        <f t="shared" si="5"/>
        <v>0.5196196010547709</v>
      </c>
      <c r="K19" s="481">
        <f t="shared" si="3"/>
        <v>8.587917220044745E-3</v>
      </c>
      <c r="L19" s="7"/>
    </row>
    <row r="20" spans="2:12">
      <c r="B20" s="479" t="s">
        <v>230</v>
      </c>
      <c r="C20" s="480">
        <v>229146564.72000003</v>
      </c>
      <c r="D20" s="480">
        <v>0</v>
      </c>
      <c r="E20" s="480">
        <v>164057534.94</v>
      </c>
      <c r="F20" s="480">
        <v>164057534.94</v>
      </c>
      <c r="G20" s="480">
        <v>123249934.2</v>
      </c>
      <c r="H20" s="481" t="s">
        <v>244</v>
      </c>
      <c r="I20" s="480">
        <f t="shared" si="4"/>
        <v>-65089029.780000031</v>
      </c>
      <c r="J20" s="481">
        <f>I20/C20</f>
        <v>-0.28404977338208826</v>
      </c>
      <c r="K20" s="481">
        <f t="shared" si="3"/>
        <v>2.670359595121993E-5</v>
      </c>
      <c r="L20" s="7"/>
    </row>
    <row r="21" spans="2:12">
      <c r="B21" s="479" t="s">
        <v>247</v>
      </c>
      <c r="C21" s="480">
        <v>56635194748.980003</v>
      </c>
      <c r="D21" s="480">
        <v>279178976374</v>
      </c>
      <c r="E21" s="480">
        <v>68556456900.390038</v>
      </c>
      <c r="F21" s="480">
        <v>68426512902.810043</v>
      </c>
      <c r="G21" s="480">
        <v>57370570636.570023</v>
      </c>
      <c r="H21" s="481">
        <f t="shared" si="2"/>
        <v>0.24509908944985523</v>
      </c>
      <c r="I21" s="480">
        <f t="shared" si="4"/>
        <v>11791318153.83004</v>
      </c>
      <c r="J21" s="481">
        <f t="shared" si="5"/>
        <v>0.20819771532687104</v>
      </c>
      <c r="K21" s="481">
        <f t="shared" si="3"/>
        <v>1.1137763063280466E-2</v>
      </c>
      <c r="L21" s="7"/>
    </row>
    <row r="22" spans="2:12">
      <c r="B22" s="479" t="s">
        <v>36</v>
      </c>
      <c r="C22" s="480">
        <v>55767081.749999993</v>
      </c>
      <c r="D22" s="480">
        <v>307479833</v>
      </c>
      <c r="E22" s="480">
        <v>160995197.13</v>
      </c>
      <c r="F22" s="480">
        <v>160995197.13</v>
      </c>
      <c r="G22" s="480">
        <v>156067767</v>
      </c>
      <c r="H22" s="481">
        <f t="shared" si="2"/>
        <v>0.5235959560638892</v>
      </c>
      <c r="I22" s="480">
        <f t="shared" si="4"/>
        <v>105228115.38</v>
      </c>
      <c r="J22" s="481">
        <f t="shared" si="5"/>
        <v>1.8869216763346239</v>
      </c>
      <c r="K22" s="481">
        <f t="shared" si="3"/>
        <v>2.6205140140736791E-5</v>
      </c>
      <c r="L22" s="7"/>
    </row>
    <row r="23" spans="2:12">
      <c r="B23" s="485" t="s">
        <v>37</v>
      </c>
      <c r="C23" s="477">
        <f>SUM(C24:C29)</f>
        <v>11068678690.189999</v>
      </c>
      <c r="D23" s="477">
        <f t="shared" ref="D23:G23" si="6">SUM(D24:D29)</f>
        <v>140706410192</v>
      </c>
      <c r="E23" s="477">
        <f t="shared" si="6"/>
        <v>24494615575.279987</v>
      </c>
      <c r="F23" s="477">
        <f t="shared" si="6"/>
        <v>17997883020.589996</v>
      </c>
      <c r="G23" s="477">
        <f t="shared" si="6"/>
        <v>13040445108.119991</v>
      </c>
      <c r="H23" s="478">
        <f>F23/D23</f>
        <v>0.12791089614205284</v>
      </c>
      <c r="I23" s="477">
        <f t="shared" si="4"/>
        <v>6929204330.3999977</v>
      </c>
      <c r="J23" s="478">
        <f t="shared" si="5"/>
        <v>0.62601910529223748</v>
      </c>
      <c r="K23" s="478">
        <f t="shared" si="3"/>
        <v>2.9295100425282359E-3</v>
      </c>
      <c r="L23" s="7"/>
    </row>
    <row r="24" spans="2:12">
      <c r="B24" s="486" t="s">
        <v>38</v>
      </c>
      <c r="C24" s="480">
        <v>1256852045.54</v>
      </c>
      <c r="D24" s="480">
        <v>33202933419</v>
      </c>
      <c r="E24" s="480">
        <v>4649665421.2999983</v>
      </c>
      <c r="F24" s="480">
        <v>3372539870.0299983</v>
      </c>
      <c r="G24" s="480">
        <v>1872368205.5900013</v>
      </c>
      <c r="H24" s="481">
        <f t="shared" si="2"/>
        <v>0.10157355157361189</v>
      </c>
      <c r="I24" s="480">
        <f t="shared" si="4"/>
        <v>2115687824.4899983</v>
      </c>
      <c r="J24" s="481">
        <f t="shared" si="5"/>
        <v>1.6833228954813086</v>
      </c>
      <c r="K24" s="481">
        <f t="shared" si="3"/>
        <v>5.4894730712367278E-4</v>
      </c>
      <c r="L24" s="7"/>
    </row>
    <row r="25" spans="2:12" ht="22.5" customHeight="1">
      <c r="B25" s="479" t="s">
        <v>39</v>
      </c>
      <c r="C25" s="480">
        <v>2782890762.2199993</v>
      </c>
      <c r="D25" s="480">
        <v>61017821671</v>
      </c>
      <c r="E25" s="480">
        <v>12568016178.409988</v>
      </c>
      <c r="F25" s="480">
        <v>7352422434.5899954</v>
      </c>
      <c r="G25" s="480">
        <v>5015745536.3399925</v>
      </c>
      <c r="H25" s="481">
        <f t="shared" si="2"/>
        <v>0.12049631129464572</v>
      </c>
      <c r="I25" s="480">
        <f t="shared" si="4"/>
        <v>4569531672.3699961</v>
      </c>
      <c r="J25" s="481">
        <f t="shared" si="5"/>
        <v>1.6420089981270904</v>
      </c>
      <c r="K25" s="481">
        <f t="shared" si="3"/>
        <v>1.1967516031968972E-3</v>
      </c>
      <c r="L25" s="7"/>
    </row>
    <row r="26" spans="2:12">
      <c r="B26" s="479" t="s">
        <v>40</v>
      </c>
      <c r="C26" s="480">
        <v>0</v>
      </c>
      <c r="D26" s="480">
        <v>26359067</v>
      </c>
      <c r="E26" s="480">
        <v>2748556.79</v>
      </c>
      <c r="F26" s="480">
        <v>2748556.79</v>
      </c>
      <c r="G26" s="480">
        <v>2707256.79</v>
      </c>
      <c r="H26" s="481">
        <f t="shared" si="2"/>
        <v>0.10427367516460276</v>
      </c>
      <c r="I26" s="480">
        <f t="shared" si="4"/>
        <v>2748556.79</v>
      </c>
      <c r="J26" s="481" t="s">
        <v>244</v>
      </c>
      <c r="K26" s="481">
        <f t="shared" si="3"/>
        <v>4.4738176759747706E-7</v>
      </c>
      <c r="L26" s="7"/>
    </row>
    <row r="27" spans="2:12">
      <c r="B27" s="486" t="s">
        <v>41</v>
      </c>
      <c r="C27" s="480">
        <v>53075837.990000002</v>
      </c>
      <c r="D27" s="480">
        <v>2309866101</v>
      </c>
      <c r="E27" s="480">
        <v>84308175.140000001</v>
      </c>
      <c r="F27" s="480">
        <v>80294915.540000007</v>
      </c>
      <c r="G27" s="480">
        <v>72347755.340000004</v>
      </c>
      <c r="H27" s="481">
        <f t="shared" si="2"/>
        <v>3.476171865773444E-2</v>
      </c>
      <c r="I27" s="480">
        <f t="shared" si="4"/>
        <v>27219077.550000004</v>
      </c>
      <c r="J27" s="481">
        <f t="shared" si="5"/>
        <v>0.51283368441829102</v>
      </c>
      <c r="K27" s="481">
        <f t="shared" si="3"/>
        <v>1.3069579414939188E-5</v>
      </c>
      <c r="L27" s="7"/>
    </row>
    <row r="28" spans="2:12">
      <c r="B28" s="479" t="s">
        <v>248</v>
      </c>
      <c r="C28" s="480">
        <v>6975860044.4399996</v>
      </c>
      <c r="D28" s="480">
        <v>42703145659</v>
      </c>
      <c r="E28" s="480">
        <v>7189877243.6399994</v>
      </c>
      <c r="F28" s="480">
        <v>7189877243.6399994</v>
      </c>
      <c r="G28" s="480">
        <v>6077276354.0599985</v>
      </c>
      <c r="H28" s="481">
        <f t="shared" si="2"/>
        <v>0.16836879655315698</v>
      </c>
      <c r="I28" s="480">
        <f t="shared" si="4"/>
        <v>214017199.19999981</v>
      </c>
      <c r="J28" s="481">
        <f t="shared" si="5"/>
        <v>3.0679686495513749E-2</v>
      </c>
      <c r="K28" s="481">
        <f t="shared" si="3"/>
        <v>1.1702941710251288E-3</v>
      </c>
      <c r="L28" s="7"/>
    </row>
    <row r="29" spans="2:12" ht="21.75" customHeight="1" thickBot="1">
      <c r="B29" s="479" t="s">
        <v>249</v>
      </c>
      <c r="C29" s="480">
        <v>0</v>
      </c>
      <c r="D29" s="480">
        <v>1446284275</v>
      </c>
      <c r="E29" s="480">
        <v>0</v>
      </c>
      <c r="F29" s="480">
        <v>0</v>
      </c>
      <c r="G29" s="480">
        <v>0</v>
      </c>
      <c r="H29" s="481">
        <f t="shared" si="2"/>
        <v>0</v>
      </c>
      <c r="I29" s="480">
        <f t="shared" si="4"/>
        <v>0</v>
      </c>
      <c r="J29" s="481" t="s">
        <v>244</v>
      </c>
      <c r="K29" s="481">
        <f t="shared" si="3"/>
        <v>0</v>
      </c>
      <c r="L29" s="7"/>
    </row>
    <row r="30" spans="2:12" ht="15.75" thickBot="1">
      <c r="B30" s="487" t="s">
        <v>250</v>
      </c>
      <c r="C30" s="488">
        <f>C11+C23</f>
        <v>183150652400.93002</v>
      </c>
      <c r="D30" s="488">
        <f>D11+D23</f>
        <v>1046280711338</v>
      </c>
      <c r="E30" s="488">
        <f>E23+E11</f>
        <v>349248691778.16083</v>
      </c>
      <c r="F30" s="488">
        <f t="shared" ref="F30:G30" si="7">F23+F11</f>
        <v>230211812623.71017</v>
      </c>
      <c r="G30" s="488">
        <f t="shared" si="7"/>
        <v>202013958886.97003</v>
      </c>
      <c r="H30" s="489">
        <f t="shared" si="2"/>
        <v>0.22002872664001588</v>
      </c>
      <c r="I30" s="488">
        <f t="shared" si="4"/>
        <v>47061160222.780151</v>
      </c>
      <c r="J30" s="489">
        <f>I30/C30</f>
        <v>0.25695327647405736</v>
      </c>
      <c r="K30" s="489">
        <f t="shared" si="3"/>
        <v>3.7471507966700825E-2</v>
      </c>
      <c r="L30" s="7"/>
    </row>
    <row r="31" spans="2:12">
      <c r="B31" s="284" t="s">
        <v>293</v>
      </c>
    </row>
    <row r="32" spans="2:12">
      <c r="B32" s="284" t="s">
        <v>1067</v>
      </c>
    </row>
    <row r="33" spans="2:2">
      <c r="B33" s="284" t="s">
        <v>253</v>
      </c>
    </row>
    <row r="34" spans="2:2">
      <c r="B34" s="284" t="s">
        <v>254</v>
      </c>
    </row>
  </sheetData>
  <mergeCells count="15">
    <mergeCell ref="G8:G9"/>
    <mergeCell ref="H8:H9"/>
    <mergeCell ref="C1:G1"/>
    <mergeCell ref="C2:G2"/>
    <mergeCell ref="C3:G3"/>
    <mergeCell ref="B5:K5"/>
    <mergeCell ref="B6:K6"/>
    <mergeCell ref="B7:B10"/>
    <mergeCell ref="D7:H7"/>
    <mergeCell ref="I7:J8"/>
    <mergeCell ref="K7:K9"/>
    <mergeCell ref="C8:C9"/>
    <mergeCell ref="D8:D9"/>
    <mergeCell ref="E8:E9"/>
    <mergeCell ref="F8:F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04111-B703-453E-AE37-42ADD11E6807}">
  <dimension ref="B1:P37"/>
  <sheetViews>
    <sheetView showGridLines="0" topLeftCell="A10" workbookViewId="0">
      <selection activeCell="D7" sqref="D7"/>
    </sheetView>
  </sheetViews>
  <sheetFormatPr baseColWidth="10" defaultRowHeight="15"/>
  <cols>
    <col min="1" max="16384" width="11.42578125" style="1"/>
  </cols>
  <sheetData>
    <row r="1" spans="2:16" s="34" customFormat="1" ht="15" customHeight="1">
      <c r="B1" s="134"/>
      <c r="C1" s="544" t="s">
        <v>159</v>
      </c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134"/>
      <c r="O1" s="134"/>
      <c r="P1" s="134"/>
    </row>
    <row r="2" spans="2:16" s="34" customFormat="1" ht="15" customHeight="1">
      <c r="C2" s="544" t="s">
        <v>160</v>
      </c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134"/>
      <c r="P2" s="134"/>
    </row>
    <row r="3" spans="2:16" s="34" customFormat="1" ht="15" customHeight="1">
      <c r="C3" s="539" t="s">
        <v>161</v>
      </c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39"/>
      <c r="P3" s="135"/>
    </row>
    <row r="5" spans="2:16">
      <c r="D5" s="578" t="s">
        <v>1154</v>
      </c>
      <c r="E5" s="548"/>
      <c r="F5" s="548"/>
      <c r="G5" s="548"/>
      <c r="H5" s="548"/>
      <c r="I5" s="548"/>
      <c r="J5" s="548"/>
      <c r="K5" s="548"/>
      <c r="L5" s="548"/>
      <c r="M5" s="548"/>
      <c r="N5" s="548"/>
    </row>
    <row r="6" spans="2:16">
      <c r="D6" s="548"/>
      <c r="E6" s="548"/>
      <c r="F6" s="548"/>
      <c r="G6" s="548"/>
      <c r="H6" s="548"/>
      <c r="I6" s="548"/>
      <c r="J6" s="548"/>
      <c r="K6" s="548"/>
      <c r="L6" s="548"/>
      <c r="M6" s="548"/>
      <c r="N6" s="548"/>
    </row>
    <row r="36" spans="5:5">
      <c r="E36" s="8" t="s">
        <v>293</v>
      </c>
    </row>
    <row r="37" spans="5:5">
      <c r="E37" s="69" t="s">
        <v>1068</v>
      </c>
    </row>
  </sheetData>
  <mergeCells count="4">
    <mergeCell ref="D5:N6"/>
    <mergeCell ref="C1:M1"/>
    <mergeCell ref="C2:N2"/>
    <mergeCell ref="C3:O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A54B4-290F-4E18-A2A0-4104540B5715}">
  <dimension ref="C1:O53"/>
  <sheetViews>
    <sheetView showGridLines="0" zoomScale="82" zoomScaleNormal="82" workbookViewId="0">
      <selection activeCell="N26" sqref="N26"/>
    </sheetView>
  </sheetViews>
  <sheetFormatPr baseColWidth="10" defaultRowHeight="15"/>
  <cols>
    <col min="1" max="2" width="11.42578125" style="1"/>
    <col min="3" max="3" width="43.140625" style="1" customWidth="1"/>
    <col min="4" max="4" width="13" style="1" customWidth="1"/>
    <col min="5" max="5" width="14.7109375" style="1" customWidth="1"/>
    <col min="6" max="6" width="18.140625" style="1" customWidth="1"/>
    <col min="7" max="7" width="13.42578125" style="1" customWidth="1"/>
    <col min="8" max="8" width="12" style="1" customWidth="1"/>
    <col min="9" max="9" width="16.7109375" style="1" customWidth="1"/>
    <col min="10" max="10" width="10.28515625" style="1" customWidth="1"/>
    <col min="11" max="11" width="10.140625" style="1" customWidth="1"/>
    <col min="12" max="12" width="12.42578125" style="1" customWidth="1"/>
    <col min="13" max="13" width="11.42578125" style="1"/>
    <col min="14" max="14" width="27.28515625" style="1" bestFit="1" customWidth="1"/>
    <col min="15" max="15" width="13.140625" style="1" bestFit="1" customWidth="1"/>
    <col min="16" max="16384" width="11.42578125" style="1"/>
  </cols>
  <sheetData>
    <row r="1" spans="3:15" s="34" customFormat="1" ht="15" customHeight="1">
      <c r="C1" s="544" t="s">
        <v>159</v>
      </c>
      <c r="D1" s="544"/>
      <c r="E1" s="544"/>
      <c r="F1" s="544"/>
      <c r="G1" s="544"/>
      <c r="H1" s="544"/>
      <c r="I1" s="544"/>
      <c r="J1" s="544"/>
      <c r="K1" s="544"/>
      <c r="L1" s="544"/>
      <c r="M1" s="134"/>
      <c r="N1" s="134"/>
      <c r="O1" s="134"/>
    </row>
    <row r="2" spans="3:15" s="34" customFormat="1" ht="15" customHeight="1">
      <c r="C2" s="544" t="s">
        <v>160</v>
      </c>
      <c r="D2" s="544"/>
      <c r="E2" s="544"/>
      <c r="F2" s="544"/>
      <c r="G2" s="544"/>
      <c r="H2" s="544"/>
      <c r="I2" s="544"/>
      <c r="J2" s="544"/>
      <c r="K2" s="544"/>
      <c r="L2" s="544"/>
      <c r="M2" s="134"/>
      <c r="N2" s="134"/>
      <c r="O2" s="134"/>
    </row>
    <row r="3" spans="3:15" s="34" customFormat="1" ht="15" customHeight="1">
      <c r="C3" s="539" t="s">
        <v>161</v>
      </c>
      <c r="D3" s="539"/>
      <c r="E3" s="539"/>
      <c r="F3" s="539"/>
      <c r="G3" s="539"/>
      <c r="H3" s="539"/>
      <c r="I3" s="539"/>
      <c r="J3" s="539"/>
      <c r="K3" s="539"/>
      <c r="L3" s="539"/>
      <c r="M3" s="135"/>
      <c r="N3" s="135"/>
      <c r="O3" s="135"/>
    </row>
    <row r="5" spans="3:15" ht="19.5" thickBot="1">
      <c r="C5" s="565" t="s">
        <v>1058</v>
      </c>
      <c r="D5" s="565"/>
      <c r="E5" s="565"/>
      <c r="F5" s="565"/>
      <c r="G5" s="565"/>
      <c r="H5" s="565"/>
      <c r="I5" s="565"/>
      <c r="J5" s="565"/>
      <c r="K5" s="565"/>
      <c r="L5" s="565"/>
    </row>
    <row r="6" spans="3:15" ht="16.5" thickBot="1">
      <c r="C6" s="566" t="s">
        <v>1053</v>
      </c>
      <c r="D6" s="566"/>
      <c r="E6" s="566"/>
      <c r="F6" s="566"/>
      <c r="G6" s="566"/>
      <c r="H6" s="566"/>
      <c r="I6" s="566"/>
      <c r="J6" s="566"/>
      <c r="K6" s="566"/>
      <c r="L6" s="566"/>
      <c r="N6" s="272" t="s">
        <v>238</v>
      </c>
      <c r="O6" s="455">
        <v>6143649538424.999</v>
      </c>
    </row>
    <row r="7" spans="3:15" ht="15.75" customHeight="1" thickBot="1">
      <c r="C7" s="581" t="s">
        <v>0</v>
      </c>
      <c r="D7" s="263">
        <v>2021</v>
      </c>
      <c r="E7" s="584">
        <v>2022</v>
      </c>
      <c r="F7" s="585"/>
      <c r="G7" s="585"/>
      <c r="H7" s="585"/>
      <c r="I7" s="586"/>
      <c r="J7" s="587" t="s">
        <v>207</v>
      </c>
      <c r="K7" s="588"/>
      <c r="L7" s="579" t="s">
        <v>178</v>
      </c>
    </row>
    <row r="8" spans="3:15" ht="39" customHeight="1" thickBot="1">
      <c r="C8" s="582"/>
      <c r="D8" s="579" t="s">
        <v>70</v>
      </c>
      <c r="E8" s="579" t="s">
        <v>71</v>
      </c>
      <c r="F8" s="579" t="s">
        <v>72</v>
      </c>
      <c r="G8" s="579" t="s">
        <v>70</v>
      </c>
      <c r="H8" s="579" t="s">
        <v>73</v>
      </c>
      <c r="I8" s="579" t="s">
        <v>239</v>
      </c>
      <c r="J8" s="589"/>
      <c r="K8" s="590"/>
      <c r="L8" s="591"/>
    </row>
    <row r="9" spans="3:15" ht="15.75" thickBot="1">
      <c r="C9" s="582"/>
      <c r="D9" s="580"/>
      <c r="E9" s="580"/>
      <c r="F9" s="580"/>
      <c r="G9" s="580"/>
      <c r="H9" s="580"/>
      <c r="I9" s="580"/>
      <c r="J9" s="179" t="s">
        <v>76</v>
      </c>
      <c r="K9" s="179" t="s">
        <v>77</v>
      </c>
      <c r="L9" s="580"/>
    </row>
    <row r="10" spans="3:15" ht="15.75" thickBot="1">
      <c r="C10" s="583"/>
      <c r="D10" s="180">
        <v>1</v>
      </c>
      <c r="E10" s="180">
        <v>2</v>
      </c>
      <c r="F10" s="180">
        <v>3</v>
      </c>
      <c r="G10" s="180">
        <v>4</v>
      </c>
      <c r="H10" s="180">
        <v>5</v>
      </c>
      <c r="I10" s="180" t="s">
        <v>240</v>
      </c>
      <c r="J10" s="180" t="s">
        <v>174</v>
      </c>
      <c r="K10" s="180" t="s">
        <v>226</v>
      </c>
      <c r="L10" s="180" t="s">
        <v>176</v>
      </c>
    </row>
    <row r="11" spans="3:15">
      <c r="C11" s="280" t="s">
        <v>255</v>
      </c>
      <c r="D11" s="270">
        <f>D13+D12</f>
        <v>1954679925.2800002</v>
      </c>
      <c r="E11" s="270">
        <f>E13+E12</f>
        <v>7818719836</v>
      </c>
      <c r="F11" s="270">
        <f t="shared" ref="F11:H11" si="0">F13+F12</f>
        <v>1954679861.6999974</v>
      </c>
      <c r="G11" s="270">
        <f t="shared" si="0"/>
        <v>1954679861.6999974</v>
      </c>
      <c r="H11" s="270">
        <f t="shared" si="0"/>
        <v>1954679861.6999974</v>
      </c>
      <c r="I11" s="274">
        <f>G11/E11</f>
        <v>0.24999998755550723</v>
      </c>
      <c r="J11" s="270">
        <v>-63.580002784729004</v>
      </c>
      <c r="K11" s="274">
        <v>-3.2527065921353552E-8</v>
      </c>
      <c r="L11" s="274">
        <v>3.1816265714289162E-4</v>
      </c>
      <c r="M11" s="7"/>
    </row>
    <row r="12" spans="3:15">
      <c r="C12" s="281" t="s">
        <v>256</v>
      </c>
      <c r="D12" s="275">
        <v>658944768</v>
      </c>
      <c r="E12" s="275">
        <v>2635779124</v>
      </c>
      <c r="F12" s="275">
        <v>658944729</v>
      </c>
      <c r="G12" s="275">
        <v>658944729</v>
      </c>
      <c r="H12" s="275">
        <v>658944729</v>
      </c>
      <c r="I12" s="276">
        <f t="shared" ref="I12:I49" si="1">G12/E12</f>
        <v>0.24999998027148804</v>
      </c>
      <c r="J12" s="275">
        <v>-39</v>
      </c>
      <c r="K12" s="276">
        <v>-5.9185537079793613E-8</v>
      </c>
      <c r="L12" s="276">
        <v>1.0725623668451125E-4</v>
      </c>
    </row>
    <row r="13" spans="3:15">
      <c r="C13" s="281" t="s">
        <v>257</v>
      </c>
      <c r="D13" s="275">
        <v>1295735157.2800002</v>
      </c>
      <c r="E13" s="275">
        <v>5182940712</v>
      </c>
      <c r="F13" s="275">
        <v>1295735132.6999974</v>
      </c>
      <c r="G13" s="275">
        <v>1295735132.6999974</v>
      </c>
      <c r="H13" s="275">
        <v>1295735132.6999974</v>
      </c>
      <c r="I13" s="276">
        <f t="shared" si="1"/>
        <v>0.24999999125978761</v>
      </c>
      <c r="J13" s="275">
        <v>-24.580002784729004</v>
      </c>
      <c r="K13" s="276">
        <v>-1.8969928111179143E-8</v>
      </c>
      <c r="L13" s="276">
        <v>2.109064204583804E-4</v>
      </c>
    </row>
    <row r="14" spans="3:15">
      <c r="C14" s="280" t="s">
        <v>258</v>
      </c>
      <c r="D14" s="270">
        <f>SUM(D15:D37)</f>
        <v>126901440410.37996</v>
      </c>
      <c r="E14" s="270">
        <f>SUM(E15:E37)</f>
        <v>714305474496</v>
      </c>
      <c r="F14" s="270">
        <f>SUM(F15:F37)</f>
        <v>238884661948.35016</v>
      </c>
      <c r="G14" s="270">
        <f t="shared" ref="G14:H14" si="2">SUM(G15:G37)</f>
        <v>141512620436.41995</v>
      </c>
      <c r="H14" s="270">
        <f t="shared" si="2"/>
        <v>127962432970.94992</v>
      </c>
      <c r="I14" s="274">
        <f t="shared" si="1"/>
        <v>0.19811218797709551</v>
      </c>
      <c r="J14" s="270">
        <v>14611180026.039993</v>
      </c>
      <c r="K14" s="274">
        <v>0.11513801560320876</v>
      </c>
      <c r="L14" s="274">
        <v>2.3033966952597115E-2</v>
      </c>
      <c r="M14" s="7"/>
    </row>
    <row r="15" spans="3:15">
      <c r="C15" s="281" t="s">
        <v>259</v>
      </c>
      <c r="D15" s="275">
        <v>18887057885.190002</v>
      </c>
      <c r="E15" s="275">
        <v>86044434138</v>
      </c>
      <c r="F15" s="275">
        <v>18107468469.400013</v>
      </c>
      <c r="G15" s="275">
        <v>16683326427.809977</v>
      </c>
      <c r="H15" s="275">
        <v>15393531621.259996</v>
      </c>
      <c r="I15" s="276">
        <f t="shared" si="1"/>
        <v>0.19389198842371236</v>
      </c>
      <c r="J15" s="275">
        <v>-2203731457.3800259</v>
      </c>
      <c r="K15" s="276">
        <v>-0.11667944635824133</v>
      </c>
      <c r="L15" s="276">
        <v>2.715540058635401E-3</v>
      </c>
    </row>
    <row r="16" spans="3:15">
      <c r="C16" s="281" t="s">
        <v>260</v>
      </c>
      <c r="D16" s="275">
        <v>9551088577.9400005</v>
      </c>
      <c r="E16" s="275">
        <v>50918592846</v>
      </c>
      <c r="F16" s="275">
        <v>11520346182.460018</v>
      </c>
      <c r="G16" s="275">
        <v>10841842095.280018</v>
      </c>
      <c r="H16" s="275">
        <v>8734905776.3100128</v>
      </c>
      <c r="I16" s="276">
        <f t="shared" si="1"/>
        <v>0.21292501401345615</v>
      </c>
      <c r="J16" s="275">
        <v>1290753517.3400173</v>
      </c>
      <c r="K16" s="276">
        <v>0.13514203190631593</v>
      </c>
      <c r="L16" s="276">
        <v>1.7647233989293372E-3</v>
      </c>
    </row>
    <row r="17" spans="3:12">
      <c r="C17" s="281" t="s">
        <v>261</v>
      </c>
      <c r="D17" s="275">
        <v>7053603962.3699989</v>
      </c>
      <c r="E17" s="275">
        <v>41821269281</v>
      </c>
      <c r="F17" s="275">
        <v>11165075667.289995</v>
      </c>
      <c r="G17" s="275">
        <v>8505563344.0399942</v>
      </c>
      <c r="H17" s="275">
        <v>8168208885.5399933</v>
      </c>
      <c r="I17" s="276">
        <f t="shared" si="1"/>
        <v>0.20337889046098831</v>
      </c>
      <c r="J17" s="275">
        <v>1451959381.6699953</v>
      </c>
      <c r="K17" s="276">
        <v>0.20584645656546607</v>
      </c>
      <c r="L17" s="276">
        <v>1.3844480045358352E-3</v>
      </c>
    </row>
    <row r="18" spans="3:12">
      <c r="C18" s="281" t="s">
        <v>262</v>
      </c>
      <c r="D18" s="275">
        <v>1644711342.6299992</v>
      </c>
      <c r="E18" s="275">
        <v>9748050161</v>
      </c>
      <c r="F18" s="275">
        <v>3321203780.1300039</v>
      </c>
      <c r="G18" s="275">
        <v>1987101089.0700014</v>
      </c>
      <c r="H18" s="275">
        <v>1940760832.4000015</v>
      </c>
      <c r="I18" s="276">
        <f t="shared" si="1"/>
        <v>0.20384600573969094</v>
      </c>
      <c r="J18" s="275">
        <v>342389746.4400022</v>
      </c>
      <c r="K18" s="276">
        <v>0.20817619333280635</v>
      </c>
      <c r="L18" s="276">
        <v>3.234398506363075E-4</v>
      </c>
    </row>
    <row r="19" spans="3:12">
      <c r="C19" s="281" t="s">
        <v>263</v>
      </c>
      <c r="D19" s="275">
        <v>4055919204.9200015</v>
      </c>
      <c r="E19" s="275">
        <v>21541931000</v>
      </c>
      <c r="F19" s="275">
        <v>4866041824.1000118</v>
      </c>
      <c r="G19" s="275">
        <v>4277110724.7000022</v>
      </c>
      <c r="H19" s="275">
        <v>4101488413.7099996</v>
      </c>
      <c r="I19" s="276">
        <f t="shared" si="1"/>
        <v>0.19854815822685543</v>
      </c>
      <c r="J19" s="275">
        <v>221191519.78000069</v>
      </c>
      <c r="K19" s="276">
        <v>5.4535484708789571E-2</v>
      </c>
      <c r="L19" s="276">
        <v>6.9618403490451914E-4</v>
      </c>
    </row>
    <row r="20" spans="3:12">
      <c r="C20" s="281" t="s">
        <v>264</v>
      </c>
      <c r="D20" s="275">
        <v>39678092364.509987</v>
      </c>
      <c r="E20" s="275">
        <v>231147700000</v>
      </c>
      <c r="F20" s="275">
        <v>133445240078.73013</v>
      </c>
      <c r="G20" s="275">
        <v>47717304914.520004</v>
      </c>
      <c r="H20" s="275">
        <v>42965587186.939919</v>
      </c>
      <c r="I20" s="276">
        <f t="shared" si="1"/>
        <v>0.20643642534414144</v>
      </c>
      <c r="J20" s="275">
        <v>8039212550.0100174</v>
      </c>
      <c r="K20" s="276">
        <v>0.20261086334888115</v>
      </c>
      <c r="L20" s="276">
        <v>7.7669314657477888E-3</v>
      </c>
    </row>
    <row r="21" spans="3:12" ht="26.25">
      <c r="C21" s="282" t="s">
        <v>265</v>
      </c>
      <c r="D21" s="275">
        <v>27934910679.699997</v>
      </c>
      <c r="E21" s="275">
        <v>123452761388</v>
      </c>
      <c r="F21" s="275">
        <v>28354395106.440002</v>
      </c>
      <c r="G21" s="275">
        <v>27437123899.570007</v>
      </c>
      <c r="H21" s="275">
        <v>25039065383.449997</v>
      </c>
      <c r="I21" s="276">
        <f t="shared" si="1"/>
        <v>0.22224795615010831</v>
      </c>
      <c r="J21" s="275">
        <v>-497786780.12998962</v>
      </c>
      <c r="K21" s="276">
        <v>-1.781952288437872E-2</v>
      </c>
      <c r="L21" s="276">
        <v>4.4659324604970638E-3</v>
      </c>
    </row>
    <row r="22" spans="3:12">
      <c r="C22" s="281" t="s">
        <v>266</v>
      </c>
      <c r="D22" s="275">
        <v>388451935.90999985</v>
      </c>
      <c r="E22" s="275">
        <v>2890580897</v>
      </c>
      <c r="F22" s="275">
        <v>570544604.72000015</v>
      </c>
      <c r="G22" s="275">
        <v>569572662.93000007</v>
      </c>
      <c r="H22" s="275">
        <v>456408197.21999991</v>
      </c>
      <c r="I22" s="276">
        <f t="shared" si="1"/>
        <v>0.197044360018131</v>
      </c>
      <c r="J22" s="275">
        <v>181120727.02000022</v>
      </c>
      <c r="K22" s="276">
        <v>0.46626290224478106</v>
      </c>
      <c r="L22" s="276">
        <v>9.2709172189534938E-5</v>
      </c>
    </row>
    <row r="23" spans="3:12">
      <c r="C23" s="282" t="s">
        <v>267</v>
      </c>
      <c r="D23" s="275">
        <v>385963025.38</v>
      </c>
      <c r="E23" s="275">
        <v>3321764347</v>
      </c>
      <c r="F23" s="275">
        <v>272257965.13999999</v>
      </c>
      <c r="G23" s="275">
        <v>242808159.02999991</v>
      </c>
      <c r="H23" s="275">
        <v>241531237.80000007</v>
      </c>
      <c r="I23" s="276">
        <f t="shared" si="1"/>
        <v>7.309614219000464E-2</v>
      </c>
      <c r="J23" s="275">
        <v>-143154866.35000008</v>
      </c>
      <c r="K23" s="276">
        <v>-0.3709030579005772</v>
      </c>
      <c r="L23" s="276">
        <v>3.9521811508188145E-5</v>
      </c>
    </row>
    <row r="24" spans="3:12">
      <c r="C24" s="282" t="s">
        <v>268</v>
      </c>
      <c r="D24" s="275">
        <v>2742124308.0199995</v>
      </c>
      <c r="E24" s="275">
        <v>15702169538</v>
      </c>
      <c r="F24" s="275">
        <v>4324011468.7599916</v>
      </c>
      <c r="G24" s="275">
        <v>3408156323.7899976</v>
      </c>
      <c r="H24" s="275">
        <v>3327280525.5699973</v>
      </c>
      <c r="I24" s="276">
        <f t="shared" si="1"/>
        <v>0.21705002710243934</v>
      </c>
      <c r="J24" s="275">
        <v>666032015.76999807</v>
      </c>
      <c r="K24" s="276">
        <v>0.24288906736358665</v>
      </c>
      <c r="L24" s="276">
        <v>5.547445866620382E-4</v>
      </c>
    </row>
    <row r="25" spans="3:12" ht="26.25">
      <c r="C25" s="282" t="s">
        <v>269</v>
      </c>
      <c r="D25" s="275">
        <v>4314966473.2599993</v>
      </c>
      <c r="E25" s="275">
        <v>48295382533</v>
      </c>
      <c r="F25" s="275">
        <v>6216518778.8799982</v>
      </c>
      <c r="G25" s="275">
        <v>5706514362.1199999</v>
      </c>
      <c r="H25" s="275">
        <v>4302756974.1099987</v>
      </c>
      <c r="I25" s="276">
        <f t="shared" si="1"/>
        <v>0.11815859121150488</v>
      </c>
      <c r="J25" s="275">
        <v>1391547888.8600006</v>
      </c>
      <c r="K25" s="276">
        <v>0.32249332584238427</v>
      </c>
      <c r="L25" s="276">
        <v>9.2884763794370601E-4</v>
      </c>
    </row>
    <row r="26" spans="3:12" ht="26.25">
      <c r="C26" s="282" t="s">
        <v>270</v>
      </c>
      <c r="D26" s="275">
        <v>1196399443.76</v>
      </c>
      <c r="E26" s="275">
        <v>6771009965</v>
      </c>
      <c r="F26" s="275">
        <v>1651095141.8900003</v>
      </c>
      <c r="G26" s="275">
        <v>1499088157.3499997</v>
      </c>
      <c r="H26" s="275">
        <v>1346740337.4400005</v>
      </c>
      <c r="I26" s="276">
        <f t="shared" si="1"/>
        <v>0.22139801375259086</v>
      </c>
      <c r="J26" s="275">
        <v>302688713.58999968</v>
      </c>
      <c r="K26" s="276">
        <v>0.25299971106532843</v>
      </c>
      <c r="L26" s="276">
        <v>2.4400613153046318E-4</v>
      </c>
    </row>
    <row r="27" spans="3:12">
      <c r="C27" s="282" t="s">
        <v>271</v>
      </c>
      <c r="D27" s="275">
        <v>733230936.9799999</v>
      </c>
      <c r="E27" s="275">
        <v>6472352809</v>
      </c>
      <c r="F27" s="275">
        <v>606271077.39999986</v>
      </c>
      <c r="G27" s="275">
        <v>521532138.19999999</v>
      </c>
      <c r="H27" s="275">
        <v>484117006.21000004</v>
      </c>
      <c r="I27" s="276">
        <f t="shared" si="1"/>
        <v>8.0578447064071343E-2</v>
      </c>
      <c r="J27" s="275">
        <v>-211698798.77999991</v>
      </c>
      <c r="K27" s="276">
        <v>-0.28872049459879018</v>
      </c>
      <c r="L27" s="276">
        <v>8.4889630330980967E-5</v>
      </c>
    </row>
    <row r="28" spans="3:12" ht="26.25">
      <c r="C28" s="282" t="s">
        <v>272</v>
      </c>
      <c r="D28" s="275">
        <v>2171511883.3700004</v>
      </c>
      <c r="E28" s="275">
        <v>8399310777</v>
      </c>
      <c r="F28" s="275">
        <v>2372100765.0199981</v>
      </c>
      <c r="G28" s="275">
        <v>2372100765.0199981</v>
      </c>
      <c r="H28" s="275">
        <v>2341937916.5899987</v>
      </c>
      <c r="I28" s="276">
        <f t="shared" si="1"/>
        <v>0.28241612056022131</v>
      </c>
      <c r="J28" s="275">
        <v>200588881.64999771</v>
      </c>
      <c r="K28" s="276">
        <v>9.2372914551451107E-2</v>
      </c>
      <c r="L28" s="276">
        <v>3.8610613287490931E-4</v>
      </c>
    </row>
    <row r="29" spans="3:12">
      <c r="C29" s="282" t="s">
        <v>273</v>
      </c>
      <c r="D29" s="275">
        <v>234821308.78999999</v>
      </c>
      <c r="E29" s="275">
        <v>1206917122</v>
      </c>
      <c r="F29" s="275">
        <v>228387831.29000002</v>
      </c>
      <c r="G29" s="275">
        <v>222500919.72</v>
      </c>
      <c r="H29" s="275">
        <v>209548898.04999995</v>
      </c>
      <c r="I29" s="276">
        <f t="shared" si="1"/>
        <v>0.18435476277881491</v>
      </c>
      <c r="J29" s="275">
        <v>-12320389.069999993</v>
      </c>
      <c r="K29" s="276">
        <v>-5.2467082878828855E-2</v>
      </c>
      <c r="L29" s="276">
        <v>3.6216408232335611E-5</v>
      </c>
    </row>
    <row r="30" spans="3:12">
      <c r="C30" s="282" t="s">
        <v>274</v>
      </c>
      <c r="D30" s="275">
        <v>581831448.62</v>
      </c>
      <c r="E30" s="275">
        <v>3017699205</v>
      </c>
      <c r="F30" s="275">
        <v>599043352.99999964</v>
      </c>
      <c r="G30" s="275">
        <v>566478350.61999941</v>
      </c>
      <c r="H30" s="275">
        <v>553455328.75999987</v>
      </c>
      <c r="I30" s="276">
        <f t="shared" si="1"/>
        <v>0.18771862672111464</v>
      </c>
      <c r="J30" s="275">
        <v>-15353098.000000596</v>
      </c>
      <c r="K30" s="276">
        <v>-2.6387535490588202E-2</v>
      </c>
      <c r="L30" s="276">
        <v>9.2205511899238834E-5</v>
      </c>
    </row>
    <row r="31" spans="3:12">
      <c r="C31" s="282" t="s">
        <v>275</v>
      </c>
      <c r="D31" s="275">
        <v>120285363.67000005</v>
      </c>
      <c r="E31" s="275">
        <v>660646782</v>
      </c>
      <c r="F31" s="275">
        <v>321221168.86999995</v>
      </c>
      <c r="G31" s="275">
        <v>122036706.64</v>
      </c>
      <c r="H31" s="275">
        <v>77812936.209999993</v>
      </c>
      <c r="I31" s="276">
        <f t="shared" si="1"/>
        <v>0.18472307739175517</v>
      </c>
      <c r="J31" s="275">
        <v>1751342.9699999541</v>
      </c>
      <c r="K31" s="276">
        <v>1.4559900860463128E-2</v>
      </c>
      <c r="L31" s="276">
        <v>1.9863878282237698E-5</v>
      </c>
    </row>
    <row r="32" spans="3:12" ht="26.25">
      <c r="C32" s="282" t="s">
        <v>276</v>
      </c>
      <c r="D32" s="275">
        <v>1307031677.1100001</v>
      </c>
      <c r="E32" s="275">
        <v>12135451604</v>
      </c>
      <c r="F32" s="275">
        <v>2593011308.4799953</v>
      </c>
      <c r="G32" s="275">
        <v>2459928388.1299953</v>
      </c>
      <c r="H32" s="275">
        <v>2383631413.7200007</v>
      </c>
      <c r="I32" s="276">
        <f t="shared" si="1"/>
        <v>0.20270596170637536</v>
      </c>
      <c r="J32" s="275">
        <v>1152896711.0199952</v>
      </c>
      <c r="K32" s="276">
        <v>0.88207250919058411</v>
      </c>
      <c r="L32" s="276">
        <v>4.004018088506768E-4</v>
      </c>
    </row>
    <row r="33" spans="3:13" ht="26.25">
      <c r="C33" s="282" t="s">
        <v>277</v>
      </c>
      <c r="D33" s="275">
        <v>3075182573.1399999</v>
      </c>
      <c r="E33" s="275">
        <v>15535507827</v>
      </c>
      <c r="F33" s="275">
        <v>3595915098.5099998</v>
      </c>
      <c r="G33" s="275">
        <v>3290630585.1599998</v>
      </c>
      <c r="H33" s="275">
        <v>3265937612.500001</v>
      </c>
      <c r="I33" s="276">
        <f t="shared" si="1"/>
        <v>0.21181351918480804</v>
      </c>
      <c r="J33" s="275">
        <v>215448012.01999998</v>
      </c>
      <c r="K33" s="276">
        <v>7.0060234440002978E-2</v>
      </c>
      <c r="L33" s="276">
        <v>5.3561495729517055E-4</v>
      </c>
    </row>
    <row r="34" spans="3:13" ht="26.25">
      <c r="C34" s="282" t="s">
        <v>278</v>
      </c>
      <c r="D34" s="275">
        <v>455222043.0399999</v>
      </c>
      <c r="E34" s="275">
        <v>5697312972</v>
      </c>
      <c r="F34" s="275">
        <v>572632318.73999989</v>
      </c>
      <c r="G34" s="275">
        <v>468347430.55000013</v>
      </c>
      <c r="H34" s="275">
        <v>444176937.53000015</v>
      </c>
      <c r="I34" s="276">
        <f t="shared" si="1"/>
        <v>8.2204968000132564E-2</v>
      </c>
      <c r="J34" s="275">
        <v>13125387.510000229</v>
      </c>
      <c r="K34" s="276">
        <v>2.8832934851634403E-2</v>
      </c>
      <c r="L34" s="276">
        <v>7.6232771355324867E-5</v>
      </c>
    </row>
    <row r="35" spans="3:13" ht="26.25">
      <c r="C35" s="282" t="s">
        <v>279</v>
      </c>
      <c r="D35" s="275">
        <v>139809196.72000006</v>
      </c>
      <c r="E35" s="275">
        <v>1857951622</v>
      </c>
      <c r="F35" s="275">
        <v>325640549.40999997</v>
      </c>
      <c r="G35" s="275">
        <v>273985712.54999989</v>
      </c>
      <c r="H35" s="275">
        <v>262192986.82999998</v>
      </c>
      <c r="I35" s="276">
        <f t="shared" si="1"/>
        <v>0.14746654827054473</v>
      </c>
      <c r="J35" s="275">
        <v>134176515.82999983</v>
      </c>
      <c r="K35" s="276">
        <v>0.95971165687132187</v>
      </c>
      <c r="L35" s="276">
        <v>4.4596572580577168E-5</v>
      </c>
    </row>
    <row r="36" spans="3:13">
      <c r="C36" s="282" t="s">
        <v>280</v>
      </c>
      <c r="D36" s="275">
        <v>249224775.35000002</v>
      </c>
      <c r="E36" s="275">
        <v>3551479482</v>
      </c>
      <c r="F36" s="275">
        <v>496480101.30000001</v>
      </c>
      <c r="G36" s="275">
        <v>406201202.57999969</v>
      </c>
      <c r="H36" s="275">
        <v>303766066.96999991</v>
      </c>
      <c r="I36" s="276">
        <f t="shared" si="1"/>
        <v>0.1143752074702257</v>
      </c>
      <c r="J36" s="275">
        <v>156976427.22999966</v>
      </c>
      <c r="K36" s="276">
        <v>0.62985883730680092</v>
      </c>
      <c r="L36" s="276">
        <v>6.6117248394369585E-5</v>
      </c>
    </row>
    <row r="37" spans="3:13" ht="26.25">
      <c r="C37" s="282" t="s">
        <v>281</v>
      </c>
      <c r="D37" s="275">
        <v>0</v>
      </c>
      <c r="E37" s="275">
        <v>14115198200</v>
      </c>
      <c r="F37" s="275">
        <v>3359759308.3899999</v>
      </c>
      <c r="G37" s="275">
        <v>1933366077.0400002</v>
      </c>
      <c r="H37" s="275">
        <v>1617590495.8300002</v>
      </c>
      <c r="I37" s="276">
        <f t="shared" si="1"/>
        <v>0.13697052281136232</v>
      </c>
      <c r="J37" s="275">
        <v>1933366077.0400002</v>
      </c>
      <c r="K37" s="276" t="s">
        <v>244</v>
      </c>
      <c r="L37" s="276">
        <v>3.1469341878111797E-4</v>
      </c>
    </row>
    <row r="38" spans="3:13">
      <c r="C38" s="280" t="s">
        <v>282</v>
      </c>
      <c r="D38" s="270">
        <f>D39</f>
        <v>2180565836.2199993</v>
      </c>
      <c r="E38" s="270">
        <f>E39</f>
        <v>9087263346</v>
      </c>
      <c r="F38" s="270">
        <f t="shared" ref="F38:H38" si="3">F39</f>
        <v>2271815783.7999983</v>
      </c>
      <c r="G38" s="270">
        <f t="shared" si="3"/>
        <v>2271815783.7999983</v>
      </c>
      <c r="H38" s="270">
        <f t="shared" si="3"/>
        <v>2271815783.7999992</v>
      </c>
      <c r="I38" s="274">
        <f t="shared" si="1"/>
        <v>0.24999999420067409</v>
      </c>
      <c r="J38" s="270">
        <v>91249947.57999897</v>
      </c>
      <c r="K38" s="274">
        <v>4.1846912422594092E-2</v>
      </c>
      <c r="L38" s="274">
        <v>3.6978277644111949E-4</v>
      </c>
      <c r="M38" s="7"/>
    </row>
    <row r="39" spans="3:13">
      <c r="C39" s="282" t="s">
        <v>283</v>
      </c>
      <c r="D39" s="275">
        <v>2180565836.2199993</v>
      </c>
      <c r="E39" s="275">
        <v>9087263346</v>
      </c>
      <c r="F39" s="275">
        <v>2271815783.7999983</v>
      </c>
      <c r="G39" s="275">
        <v>2271815783.7999983</v>
      </c>
      <c r="H39" s="275">
        <v>2271815783.7999992</v>
      </c>
      <c r="I39" s="276">
        <f t="shared" si="1"/>
        <v>0.24999999420067409</v>
      </c>
      <c r="J39" s="275">
        <v>91249947.57999897</v>
      </c>
      <c r="K39" s="276">
        <v>4.1846912422594092E-2</v>
      </c>
      <c r="L39" s="276">
        <v>3.6978277644111949E-4</v>
      </c>
    </row>
    <row r="40" spans="3:13">
      <c r="C40" s="280" t="s">
        <v>284</v>
      </c>
      <c r="D40" s="270">
        <f>SUM(D41:D45)</f>
        <v>1549072729.51</v>
      </c>
      <c r="E40" s="270">
        <f>SUM(E41:E45)</f>
        <v>9710521816</v>
      </c>
      <c r="F40" s="270">
        <f t="shared" ref="F40:H40" si="4">SUM(F41:F45)</f>
        <v>2406218855.1299992</v>
      </c>
      <c r="G40" s="270">
        <f t="shared" si="4"/>
        <v>2404429788.3199992</v>
      </c>
      <c r="H40" s="270">
        <f t="shared" si="4"/>
        <v>2403588503.0699997</v>
      </c>
      <c r="I40" s="274">
        <f t="shared" si="1"/>
        <v>0.24761077044883695</v>
      </c>
      <c r="J40" s="270">
        <v>855357058.80999923</v>
      </c>
      <c r="K40" s="274">
        <v>0.55217359554225987</v>
      </c>
      <c r="L40" s="274">
        <v>3.9136831833939614E-4</v>
      </c>
      <c r="M40" s="7"/>
    </row>
    <row r="41" spans="3:13">
      <c r="C41" s="282" t="s">
        <v>285</v>
      </c>
      <c r="D41" s="275">
        <v>812722987.17000008</v>
      </c>
      <c r="E41" s="275">
        <v>5511291957</v>
      </c>
      <c r="F41" s="275">
        <v>1377822955.6700001</v>
      </c>
      <c r="G41" s="275">
        <v>1377822955.6700001</v>
      </c>
      <c r="H41" s="275">
        <v>1377822955.6700001</v>
      </c>
      <c r="I41" s="276">
        <f t="shared" si="1"/>
        <v>0.2499999939070548</v>
      </c>
      <c r="J41" s="275">
        <v>565099968.5</v>
      </c>
      <c r="K41" s="276">
        <v>0.69531682679204954</v>
      </c>
      <c r="L41" s="276">
        <v>2.242678308800834E-4</v>
      </c>
    </row>
    <row r="42" spans="3:13">
      <c r="C42" s="281" t="s">
        <v>286</v>
      </c>
      <c r="D42" s="275">
        <v>240519328.12999994</v>
      </c>
      <c r="E42" s="275">
        <v>1474248087</v>
      </c>
      <c r="F42" s="275">
        <v>353808304.32999974</v>
      </c>
      <c r="G42" s="275">
        <v>353808304.32999974</v>
      </c>
      <c r="H42" s="275">
        <v>353808304.3300001</v>
      </c>
      <c r="I42" s="276">
        <f t="shared" si="1"/>
        <v>0.23999237811457966</v>
      </c>
      <c r="J42" s="275">
        <v>113288976.19999981</v>
      </c>
      <c r="K42" s="276">
        <v>0.47101818003901741</v>
      </c>
      <c r="L42" s="276">
        <v>5.7589271998204329E-5</v>
      </c>
    </row>
    <row r="43" spans="3:13">
      <c r="C43" s="282" t="s">
        <v>287</v>
      </c>
      <c r="D43" s="275">
        <v>293842917.00000006</v>
      </c>
      <c r="E43" s="275">
        <v>1575371875</v>
      </c>
      <c r="F43" s="275">
        <v>393842925.88999993</v>
      </c>
      <c r="G43" s="275">
        <v>393842925.88999993</v>
      </c>
      <c r="H43" s="275">
        <v>393842925.88999993</v>
      </c>
      <c r="I43" s="276">
        <f t="shared" si="1"/>
        <v>0.24999997279372524</v>
      </c>
      <c r="J43" s="275">
        <v>100000008.88999987</v>
      </c>
      <c r="K43" s="276">
        <v>0.34031791513286619</v>
      </c>
      <c r="L43" s="276">
        <v>6.4105695389481224E-5</v>
      </c>
    </row>
    <row r="44" spans="3:13">
      <c r="C44" s="282" t="s">
        <v>288</v>
      </c>
      <c r="D44" s="275">
        <v>51642080</v>
      </c>
      <c r="E44" s="275">
        <v>247728228</v>
      </c>
      <c r="F44" s="275">
        <v>55274287.239999995</v>
      </c>
      <c r="G44" s="275">
        <v>53485220.43</v>
      </c>
      <c r="H44" s="275">
        <v>52643935.179999985</v>
      </c>
      <c r="I44" s="276">
        <f t="shared" si="1"/>
        <v>0.21590280954982652</v>
      </c>
      <c r="J44" s="275">
        <v>1843140.4299999997</v>
      </c>
      <c r="K44" s="276">
        <v>3.5690669895558039E-2</v>
      </c>
      <c r="L44" s="276">
        <v>8.7057733510807656E-6</v>
      </c>
    </row>
    <row r="45" spans="3:13" ht="26.25">
      <c r="C45" s="282" t="s">
        <v>289</v>
      </c>
      <c r="D45" s="275">
        <v>150345417.21000001</v>
      </c>
      <c r="E45" s="275">
        <v>901881669</v>
      </c>
      <c r="F45" s="275">
        <v>225470381.9999997</v>
      </c>
      <c r="G45" s="275">
        <v>225470381.9999997</v>
      </c>
      <c r="H45" s="275">
        <v>225470381.9999997</v>
      </c>
      <c r="I45" s="276">
        <f t="shared" si="1"/>
        <v>0.24999996091504961</v>
      </c>
      <c r="J45" s="275">
        <v>75124964.789999694</v>
      </c>
      <c r="K45" s="276">
        <v>0.49968243917316335</v>
      </c>
      <c r="L45" s="276">
        <v>3.6699746720546469E-5</v>
      </c>
    </row>
    <row r="46" spans="3:13">
      <c r="C46" s="280" t="s">
        <v>290</v>
      </c>
      <c r="D46" s="270">
        <f>SUM(D47:D48)</f>
        <v>50564893499.540001</v>
      </c>
      <c r="E46" s="270">
        <f>SUM(E47:E48)</f>
        <v>305358731844</v>
      </c>
      <c r="F46" s="270">
        <f t="shared" ref="F46:H46" si="5">SUM(F47:F48)</f>
        <v>103731315329.18001</v>
      </c>
      <c r="G46" s="270">
        <f t="shared" si="5"/>
        <v>82068266753.470001</v>
      </c>
      <c r="H46" s="270">
        <f t="shared" si="5"/>
        <v>67421441767.449997</v>
      </c>
      <c r="I46" s="274">
        <f t="shared" si="1"/>
        <v>0.26876017678576353</v>
      </c>
      <c r="J46" s="270">
        <v>31503373253.93</v>
      </c>
      <c r="K46" s="274">
        <v>0.62302856930207107</v>
      </c>
      <c r="L46" s="274">
        <v>1.3358227262180262E-2</v>
      </c>
      <c r="M46" s="7"/>
    </row>
    <row r="47" spans="3:13" ht="26.25">
      <c r="C47" s="282" t="s">
        <v>291</v>
      </c>
      <c r="D47" s="275">
        <v>34640807745.57</v>
      </c>
      <c r="E47" s="275">
        <v>217039052885</v>
      </c>
      <c r="F47" s="275">
        <v>60738912168.980003</v>
      </c>
      <c r="G47" s="275">
        <v>60738910140.959999</v>
      </c>
      <c r="H47" s="275">
        <v>46134724436.509987</v>
      </c>
      <c r="I47" s="276">
        <f t="shared" si="1"/>
        <v>0.27985244744476023</v>
      </c>
      <c r="J47" s="275">
        <v>26098102395.389999</v>
      </c>
      <c r="K47" s="276">
        <v>0.75339185468986436</v>
      </c>
      <c r="L47" s="276">
        <v>9.8864542583480715E-3</v>
      </c>
    </row>
    <row r="48" spans="3:13" ht="27" thickBot="1">
      <c r="C48" s="282" t="s">
        <v>292</v>
      </c>
      <c r="D48" s="275">
        <v>15924085753.970001</v>
      </c>
      <c r="E48" s="275">
        <v>88319678959</v>
      </c>
      <c r="F48" s="275">
        <v>42992403160.200005</v>
      </c>
      <c r="G48" s="275">
        <v>21329356612.509998</v>
      </c>
      <c r="H48" s="275">
        <v>21286717330.940006</v>
      </c>
      <c r="I48" s="276">
        <f t="shared" si="1"/>
        <v>0.24150174529519711</v>
      </c>
      <c r="J48" s="275">
        <v>5405270858.5399971</v>
      </c>
      <c r="K48" s="276">
        <v>0.33943994914699704</v>
      </c>
      <c r="L48" s="276">
        <v>3.4717730038321885E-3</v>
      </c>
    </row>
    <row r="49" spans="3:12" ht="15.75" thickBot="1">
      <c r="C49" s="283" t="s">
        <v>250</v>
      </c>
      <c r="D49" s="277">
        <f t="shared" ref="D49" si="6">D11+D14+D38+D40+D46</f>
        <v>183150652400.92996</v>
      </c>
      <c r="E49" s="277">
        <f>E11+E14+E38+E40+E46</f>
        <v>1046280711338</v>
      </c>
      <c r="F49" s="277">
        <f>F11+F14+F38+F40+F46</f>
        <v>349248691778.16016</v>
      </c>
      <c r="G49" s="277">
        <f>G11+G14+G38+G40+G46</f>
        <v>230211812623.70996</v>
      </c>
      <c r="H49" s="277">
        <f>H11+H14+H38+H40+H46</f>
        <v>202013958886.96991</v>
      </c>
      <c r="I49" s="278">
        <f t="shared" si="1"/>
        <v>0.22002872664001569</v>
      </c>
      <c r="J49" s="277">
        <v>47061160222.779999</v>
      </c>
      <c r="K49" s="278">
        <v>0.25695327647405664</v>
      </c>
      <c r="L49" s="278">
        <v>3.747150796670079E-2</v>
      </c>
    </row>
    <row r="50" spans="3:12">
      <c r="C50" s="284" t="s">
        <v>293</v>
      </c>
    </row>
    <row r="51" spans="3:12">
      <c r="C51" s="284" t="s">
        <v>1067</v>
      </c>
    </row>
    <row r="52" spans="3:12">
      <c r="C52" s="284" t="s">
        <v>253</v>
      </c>
    </row>
    <row r="53" spans="3:12">
      <c r="C53" s="284" t="s">
        <v>254</v>
      </c>
    </row>
  </sheetData>
  <mergeCells count="15">
    <mergeCell ref="H8:H9"/>
    <mergeCell ref="I8:I9"/>
    <mergeCell ref="C1:L1"/>
    <mergeCell ref="C2:L2"/>
    <mergeCell ref="C3:L3"/>
    <mergeCell ref="C5:L5"/>
    <mergeCell ref="C6:L6"/>
    <mergeCell ref="C7:C10"/>
    <mergeCell ref="E7:I7"/>
    <mergeCell ref="J7:K8"/>
    <mergeCell ref="L7:L9"/>
    <mergeCell ref="D8:D9"/>
    <mergeCell ref="E8:E9"/>
    <mergeCell ref="F8:F9"/>
    <mergeCell ref="G8:G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D5A2-10F8-4539-9678-FDC444FAEF1A}">
  <dimension ref="B2:O45"/>
  <sheetViews>
    <sheetView showGridLines="0" topLeftCell="A22" zoomScaleNormal="100" workbookViewId="0">
      <selection activeCell="C26" sqref="C26:C28"/>
    </sheetView>
  </sheetViews>
  <sheetFormatPr baseColWidth="10" defaultRowHeight="15"/>
  <cols>
    <col min="1" max="1" width="11.42578125" style="1"/>
    <col min="2" max="2" width="7.85546875" style="1" customWidth="1"/>
    <col min="3" max="3" width="64.5703125" style="1" bestFit="1" customWidth="1"/>
    <col min="4" max="4" width="79.42578125" style="1" hidden="1" customWidth="1"/>
    <col min="5" max="5" width="79.85546875" style="1" hidden="1" customWidth="1"/>
    <col min="6" max="6" width="24" style="1" customWidth="1"/>
    <col min="7" max="7" width="20.7109375" style="1" customWidth="1"/>
    <col min="8" max="8" width="18.85546875" style="1" customWidth="1"/>
    <col min="9" max="9" width="33.42578125" style="1" customWidth="1"/>
    <col min="10" max="16384" width="11.42578125" style="1"/>
  </cols>
  <sheetData>
    <row r="2" spans="2:15" s="34" customFormat="1" ht="15" customHeight="1">
      <c r="B2" s="544" t="s">
        <v>159</v>
      </c>
      <c r="C2" s="544"/>
      <c r="D2" s="544"/>
      <c r="E2" s="544"/>
      <c r="F2" s="544"/>
      <c r="G2" s="544"/>
      <c r="H2" s="544"/>
      <c r="I2" s="544"/>
      <c r="J2" s="544"/>
      <c r="K2" s="134"/>
      <c r="L2" s="134"/>
      <c r="M2" s="134"/>
      <c r="N2" s="134"/>
      <c r="O2" s="134"/>
    </row>
    <row r="3" spans="2:15" s="34" customFormat="1" ht="15" customHeight="1">
      <c r="B3" s="544" t="s">
        <v>160</v>
      </c>
      <c r="C3" s="544"/>
      <c r="D3" s="544"/>
      <c r="E3" s="544"/>
      <c r="F3" s="544"/>
      <c r="G3" s="544"/>
      <c r="H3" s="544"/>
      <c r="I3" s="544"/>
      <c r="J3" s="134"/>
      <c r="K3" s="134"/>
      <c r="L3" s="134"/>
      <c r="M3" s="134"/>
      <c r="N3" s="134"/>
      <c r="O3" s="134"/>
    </row>
    <row r="4" spans="2:15" s="34" customFormat="1" ht="15" customHeight="1">
      <c r="B4" s="539" t="s">
        <v>161</v>
      </c>
      <c r="C4" s="539"/>
      <c r="D4" s="539"/>
      <c r="E4" s="539"/>
      <c r="F4" s="539"/>
      <c r="G4" s="539"/>
      <c r="H4" s="539"/>
      <c r="I4" s="539"/>
      <c r="J4" s="135"/>
      <c r="K4" s="135"/>
      <c r="L4" s="135"/>
      <c r="M4" s="135"/>
      <c r="N4" s="135"/>
      <c r="O4" s="135"/>
    </row>
    <row r="5" spans="2:15">
      <c r="B5" s="619" t="s">
        <v>1061</v>
      </c>
      <c r="C5" s="619"/>
      <c r="D5" s="619"/>
      <c r="E5" s="619"/>
      <c r="F5" s="619"/>
      <c r="G5" s="619"/>
      <c r="H5" s="619"/>
      <c r="I5" s="619"/>
    </row>
    <row r="6" spans="2:15">
      <c r="B6" s="619"/>
      <c r="C6" s="619"/>
      <c r="D6" s="619"/>
      <c r="E6" s="619"/>
      <c r="F6" s="619"/>
      <c r="G6" s="619"/>
      <c r="H6" s="619"/>
      <c r="I6" s="619"/>
    </row>
    <row r="7" spans="2:15" ht="15.75" thickBot="1">
      <c r="B7" s="620" t="s">
        <v>1059</v>
      </c>
      <c r="C7" s="620"/>
      <c r="D7" s="620"/>
      <c r="E7" s="620"/>
      <c r="F7" s="620"/>
      <c r="G7" s="620"/>
      <c r="H7" s="620"/>
      <c r="I7" s="620"/>
    </row>
    <row r="8" spans="2:15" ht="30">
      <c r="B8" s="621" t="s">
        <v>294</v>
      </c>
      <c r="C8" s="623" t="s">
        <v>295</v>
      </c>
      <c r="D8" s="285" t="s">
        <v>296</v>
      </c>
      <c r="E8" s="285" t="s">
        <v>297</v>
      </c>
      <c r="F8" s="285" t="s">
        <v>71</v>
      </c>
      <c r="G8" s="285" t="s">
        <v>168</v>
      </c>
      <c r="H8" s="285" t="s">
        <v>298</v>
      </c>
      <c r="I8" s="286" t="s">
        <v>299</v>
      </c>
    </row>
    <row r="9" spans="2:15">
      <c r="B9" s="622"/>
      <c r="C9" s="624"/>
      <c r="D9" s="287"/>
      <c r="E9" s="287"/>
      <c r="F9" s="287">
        <v>1</v>
      </c>
      <c r="G9" s="287">
        <v>2</v>
      </c>
      <c r="H9" s="287" t="s">
        <v>300</v>
      </c>
      <c r="I9" s="288" t="s">
        <v>301</v>
      </c>
    </row>
    <row r="10" spans="2:15">
      <c r="B10" s="289">
        <v>1</v>
      </c>
      <c r="C10" s="290" t="s">
        <v>302</v>
      </c>
      <c r="D10" s="291" t="s">
        <v>260</v>
      </c>
      <c r="E10" s="291" t="s">
        <v>303</v>
      </c>
      <c r="F10" s="292">
        <v>160228034</v>
      </c>
      <c r="G10" s="293">
        <v>0</v>
      </c>
      <c r="H10" s="294">
        <f>G10/F10</f>
        <v>0</v>
      </c>
      <c r="I10" s="295">
        <f>G10/$G$42</f>
        <v>0</v>
      </c>
    </row>
    <row r="11" spans="2:15">
      <c r="B11" s="296">
        <v>2</v>
      </c>
      <c r="C11" s="297" t="s">
        <v>304</v>
      </c>
      <c r="D11" s="298" t="s">
        <v>260</v>
      </c>
      <c r="E11" s="298" t="s">
        <v>305</v>
      </c>
      <c r="F11" s="299">
        <v>74176754</v>
      </c>
      <c r="G11" s="300">
        <v>28191931.419999998</v>
      </c>
      <c r="H11" s="301">
        <f t="shared" ref="H11:H42" si="0">G11/F11</f>
        <v>0.38006423710587278</v>
      </c>
      <c r="I11" s="302">
        <f t="shared" ref="I11:I42" si="1">G11/$G$42</f>
        <v>4.5849023533369926E-3</v>
      </c>
    </row>
    <row r="12" spans="2:15">
      <c r="B12" s="303">
        <v>3</v>
      </c>
      <c r="C12" s="304" t="s">
        <v>306</v>
      </c>
      <c r="D12" s="305" t="s">
        <v>279</v>
      </c>
      <c r="E12" s="305" t="s">
        <v>307</v>
      </c>
      <c r="F12" s="306">
        <v>37594634</v>
      </c>
      <c r="G12" s="307">
        <v>6301749.9900000002</v>
      </c>
      <c r="H12" s="308">
        <f t="shared" si="0"/>
        <v>0.1676236558121566</v>
      </c>
      <c r="I12" s="309">
        <f t="shared" si="1"/>
        <v>1.0248644524863976E-3</v>
      </c>
    </row>
    <row r="13" spans="2:15">
      <c r="B13" s="615">
        <v>4</v>
      </c>
      <c r="C13" s="598" t="s">
        <v>308</v>
      </c>
      <c r="D13" s="298" t="s">
        <v>273</v>
      </c>
      <c r="E13" s="298" t="s">
        <v>309</v>
      </c>
      <c r="F13" s="600">
        <v>831144776</v>
      </c>
      <c r="G13" s="601">
        <v>192872109.44</v>
      </c>
      <c r="H13" s="602">
        <f>G13/F13</f>
        <v>0.23205597268892658</v>
      </c>
      <c r="I13" s="592">
        <f t="shared" si="1"/>
        <v>3.1367123283975624E-2</v>
      </c>
    </row>
    <row r="14" spans="2:15">
      <c r="B14" s="615"/>
      <c r="C14" s="598"/>
      <c r="D14" s="298" t="s">
        <v>121</v>
      </c>
      <c r="E14" s="298" t="s">
        <v>310</v>
      </c>
      <c r="F14" s="600"/>
      <c r="G14" s="601"/>
      <c r="H14" s="602"/>
      <c r="I14" s="603"/>
    </row>
    <row r="15" spans="2:15">
      <c r="B15" s="615"/>
      <c r="C15" s="598"/>
      <c r="D15" s="298" t="s">
        <v>259</v>
      </c>
      <c r="E15" s="298" t="s">
        <v>311</v>
      </c>
      <c r="F15" s="600"/>
      <c r="G15" s="601"/>
      <c r="H15" s="602"/>
      <c r="I15" s="593"/>
    </row>
    <row r="16" spans="2:15">
      <c r="B16" s="616">
        <v>5</v>
      </c>
      <c r="C16" s="606" t="s">
        <v>312</v>
      </c>
      <c r="D16" s="305" t="s">
        <v>313</v>
      </c>
      <c r="E16" s="305" t="s">
        <v>314</v>
      </c>
      <c r="F16" s="617">
        <v>525279854</v>
      </c>
      <c r="G16" s="618">
        <v>30631127.439999994</v>
      </c>
      <c r="H16" s="612">
        <f t="shared" si="0"/>
        <v>5.8313920107052102E-2</v>
      </c>
      <c r="I16" s="613">
        <f t="shared" si="1"/>
        <v>4.9815930023648343E-3</v>
      </c>
    </row>
    <row r="17" spans="2:9">
      <c r="B17" s="616"/>
      <c r="C17" s="606"/>
      <c r="D17" s="305" t="s">
        <v>259</v>
      </c>
      <c r="E17" s="305" t="s">
        <v>315</v>
      </c>
      <c r="F17" s="617"/>
      <c r="G17" s="618"/>
      <c r="H17" s="612"/>
      <c r="I17" s="614"/>
    </row>
    <row r="18" spans="2:9">
      <c r="B18" s="296">
        <v>6</v>
      </c>
      <c r="C18" s="297" t="s">
        <v>316</v>
      </c>
      <c r="D18" s="298" t="s">
        <v>268</v>
      </c>
      <c r="E18" s="298" t="s">
        <v>317</v>
      </c>
      <c r="F18" s="310">
        <v>46000000</v>
      </c>
      <c r="G18" s="311">
        <v>359567.72</v>
      </c>
      <c r="H18" s="301">
        <f t="shared" si="0"/>
        <v>7.8166895652173902E-3</v>
      </c>
      <c r="I18" s="302">
        <f t="shared" si="1"/>
        <v>5.8477117479169035E-5</v>
      </c>
    </row>
    <row r="19" spans="2:9">
      <c r="B19" s="303">
        <v>7</v>
      </c>
      <c r="C19" s="304" t="s">
        <v>318</v>
      </c>
      <c r="D19" s="305" t="s">
        <v>268</v>
      </c>
      <c r="E19" s="305" t="s">
        <v>317</v>
      </c>
      <c r="F19" s="306">
        <v>2500000</v>
      </c>
      <c r="G19" s="307">
        <v>93333.34</v>
      </c>
      <c r="H19" s="308">
        <f t="shared" si="0"/>
        <v>3.7333336000000002E-2</v>
      </c>
      <c r="I19" s="309">
        <f t="shared" si="1"/>
        <v>1.517896180419985E-5</v>
      </c>
    </row>
    <row r="20" spans="2:9">
      <c r="B20" s="296">
        <v>8</v>
      </c>
      <c r="C20" s="297" t="s">
        <v>319</v>
      </c>
      <c r="D20" s="298" t="s">
        <v>268</v>
      </c>
      <c r="E20" s="298" t="s">
        <v>317</v>
      </c>
      <c r="F20" s="299">
        <v>369274612</v>
      </c>
      <c r="G20" s="300">
        <v>27158404.560000002</v>
      </c>
      <c r="H20" s="301">
        <f t="shared" si="0"/>
        <v>7.3545279522221799E-2</v>
      </c>
      <c r="I20" s="302">
        <f t="shared" si="1"/>
        <v>4.4168181003620688E-3</v>
      </c>
    </row>
    <row r="21" spans="2:9">
      <c r="B21" s="303">
        <v>9</v>
      </c>
      <c r="C21" s="304" t="s">
        <v>320</v>
      </c>
      <c r="D21" s="305" t="s">
        <v>268</v>
      </c>
      <c r="E21" s="305" t="s">
        <v>317</v>
      </c>
      <c r="F21" s="306">
        <v>10810504</v>
      </c>
      <c r="G21" s="307">
        <v>0</v>
      </c>
      <c r="H21" s="308">
        <f t="shared" si="0"/>
        <v>0</v>
      </c>
      <c r="I21" s="309">
        <f t="shared" si="1"/>
        <v>0</v>
      </c>
    </row>
    <row r="22" spans="2:9">
      <c r="B22" s="296">
        <v>10</v>
      </c>
      <c r="C22" s="297" t="s">
        <v>321</v>
      </c>
      <c r="D22" s="298" t="s">
        <v>265</v>
      </c>
      <c r="E22" s="298" t="s">
        <v>322</v>
      </c>
      <c r="F22" s="299">
        <v>1534557396</v>
      </c>
      <c r="G22" s="300">
        <v>192919983.98000002</v>
      </c>
      <c r="H22" s="301">
        <f t="shared" si="0"/>
        <v>0.12571702074022653</v>
      </c>
      <c r="I22" s="302">
        <f t="shared" si="1"/>
        <v>3.137490920285578E-2</v>
      </c>
    </row>
    <row r="23" spans="2:9">
      <c r="B23" s="303">
        <v>11</v>
      </c>
      <c r="C23" s="304" t="s">
        <v>323</v>
      </c>
      <c r="D23" s="305" t="s">
        <v>265</v>
      </c>
      <c r="E23" s="305" t="s">
        <v>322</v>
      </c>
      <c r="F23" s="306">
        <v>337421430</v>
      </c>
      <c r="G23" s="307">
        <v>575802.08000000007</v>
      </c>
      <c r="H23" s="308">
        <f t="shared" si="0"/>
        <v>1.7064775050002012E-3</v>
      </c>
      <c r="I23" s="309">
        <f t="shared" si="1"/>
        <v>9.3643683801510028E-5</v>
      </c>
    </row>
    <row r="24" spans="2:9">
      <c r="B24" s="296">
        <v>12</v>
      </c>
      <c r="C24" s="297" t="s">
        <v>324</v>
      </c>
      <c r="D24" s="298" t="s">
        <v>266</v>
      </c>
      <c r="E24" s="298" t="s">
        <v>325</v>
      </c>
      <c r="F24" s="299">
        <v>54700000</v>
      </c>
      <c r="G24" s="300">
        <v>0</v>
      </c>
      <c r="H24" s="301">
        <f t="shared" si="0"/>
        <v>0</v>
      </c>
      <c r="I24" s="302">
        <f t="shared" si="1"/>
        <v>0</v>
      </c>
    </row>
    <row r="25" spans="2:9">
      <c r="B25" s="303">
        <v>13</v>
      </c>
      <c r="C25" s="304" t="s">
        <v>326</v>
      </c>
      <c r="D25" s="305" t="s">
        <v>265</v>
      </c>
      <c r="E25" s="305" t="s">
        <v>322</v>
      </c>
      <c r="F25" s="306">
        <v>297270122</v>
      </c>
      <c r="G25" s="307">
        <v>20925650.210000008</v>
      </c>
      <c r="H25" s="308">
        <f t="shared" si="0"/>
        <v>7.0392712423349449E-2</v>
      </c>
      <c r="I25" s="309">
        <f t="shared" si="1"/>
        <v>3.4031745276193555E-3</v>
      </c>
    </row>
    <row r="26" spans="2:9">
      <c r="B26" s="615">
        <v>14</v>
      </c>
      <c r="C26" s="598" t="s">
        <v>327</v>
      </c>
      <c r="D26" s="599" t="s">
        <v>259</v>
      </c>
      <c r="E26" s="298" t="s">
        <v>311</v>
      </c>
      <c r="F26" s="600">
        <v>1710990683</v>
      </c>
      <c r="G26" s="601">
        <v>234179055.06</v>
      </c>
      <c r="H26" s="602">
        <f t="shared" si="0"/>
        <v>0.13686752206586972</v>
      </c>
      <c r="I26" s="592">
        <f t="shared" si="1"/>
        <v>3.8084942980711432E-2</v>
      </c>
    </row>
    <row r="27" spans="2:9">
      <c r="B27" s="615"/>
      <c r="C27" s="598"/>
      <c r="D27" s="599"/>
      <c r="E27" s="298" t="s">
        <v>328</v>
      </c>
      <c r="F27" s="600"/>
      <c r="G27" s="601"/>
      <c r="H27" s="602"/>
      <c r="I27" s="603"/>
    </row>
    <row r="28" spans="2:9" ht="30">
      <c r="B28" s="615"/>
      <c r="C28" s="598"/>
      <c r="D28" s="298" t="s">
        <v>264</v>
      </c>
      <c r="E28" s="298" t="s">
        <v>329</v>
      </c>
      <c r="F28" s="600"/>
      <c r="G28" s="601"/>
      <c r="H28" s="602"/>
      <c r="I28" s="593"/>
    </row>
    <row r="29" spans="2:9" ht="30">
      <c r="B29" s="604">
        <v>15</v>
      </c>
      <c r="C29" s="606" t="s">
        <v>330</v>
      </c>
      <c r="D29" s="607" t="s">
        <v>264</v>
      </c>
      <c r="E29" s="305" t="s">
        <v>331</v>
      </c>
      <c r="F29" s="608">
        <v>3287706150</v>
      </c>
      <c r="G29" s="610">
        <v>445622154.12</v>
      </c>
      <c r="H29" s="612">
        <f t="shared" si="0"/>
        <v>0.13554196567111085</v>
      </c>
      <c r="I29" s="613">
        <f t="shared" si="1"/>
        <v>7.2472298285829476E-2</v>
      </c>
    </row>
    <row r="30" spans="2:9">
      <c r="B30" s="605"/>
      <c r="C30" s="606"/>
      <c r="D30" s="607"/>
      <c r="E30" s="305" t="s">
        <v>332</v>
      </c>
      <c r="F30" s="609"/>
      <c r="G30" s="611"/>
      <c r="H30" s="612"/>
      <c r="I30" s="614"/>
    </row>
    <row r="31" spans="2:9">
      <c r="B31" s="296">
        <v>16</v>
      </c>
      <c r="C31" s="297" t="s">
        <v>333</v>
      </c>
      <c r="D31" s="298" t="s">
        <v>264</v>
      </c>
      <c r="E31" s="298" t="s">
        <v>334</v>
      </c>
      <c r="F31" s="299">
        <v>45000000</v>
      </c>
      <c r="G31" s="300">
        <v>0</v>
      </c>
      <c r="H31" s="301">
        <f t="shared" si="0"/>
        <v>0</v>
      </c>
      <c r="I31" s="302">
        <f t="shared" si="1"/>
        <v>0</v>
      </c>
    </row>
    <row r="32" spans="2:9">
      <c r="B32" s="303">
        <v>17</v>
      </c>
      <c r="C32" s="304" t="s">
        <v>335</v>
      </c>
      <c r="D32" s="305" t="s">
        <v>264</v>
      </c>
      <c r="E32" s="305" t="s">
        <v>334</v>
      </c>
      <c r="F32" s="306">
        <v>11009458518</v>
      </c>
      <c r="G32" s="307">
        <v>3761628937.02</v>
      </c>
      <c r="H32" s="308">
        <f t="shared" si="0"/>
        <v>0.34167247470617157</v>
      </c>
      <c r="I32" s="309">
        <f>G32/$G$42</f>
        <v>0.61176019155212347</v>
      </c>
    </row>
    <row r="33" spans="2:9" ht="30">
      <c r="B33" s="596">
        <v>18</v>
      </c>
      <c r="C33" s="598" t="s">
        <v>336</v>
      </c>
      <c r="D33" s="599" t="s">
        <v>264</v>
      </c>
      <c r="E33" s="298" t="s">
        <v>331</v>
      </c>
      <c r="F33" s="600">
        <v>1801027669</v>
      </c>
      <c r="G33" s="601">
        <v>286698355.44000006</v>
      </c>
      <c r="H33" s="602">
        <f t="shared" si="0"/>
        <v>0.15918598052365626</v>
      </c>
      <c r="I33" s="592">
        <f t="shared" si="1"/>
        <v>4.6626247239739557E-2</v>
      </c>
    </row>
    <row r="34" spans="2:9">
      <c r="B34" s="597"/>
      <c r="C34" s="598"/>
      <c r="D34" s="599"/>
      <c r="E34" s="298" t="s">
        <v>332</v>
      </c>
      <c r="F34" s="600"/>
      <c r="G34" s="601"/>
      <c r="H34" s="602"/>
      <c r="I34" s="593"/>
    </row>
    <row r="35" spans="2:9" ht="30">
      <c r="B35" s="303">
        <v>19</v>
      </c>
      <c r="C35" s="304" t="s">
        <v>337</v>
      </c>
      <c r="D35" s="305" t="s">
        <v>259</v>
      </c>
      <c r="E35" s="305" t="s">
        <v>315</v>
      </c>
      <c r="F35" s="306">
        <v>430230457</v>
      </c>
      <c r="G35" s="307">
        <v>77833348.189999998</v>
      </c>
      <c r="H35" s="308">
        <f t="shared" si="0"/>
        <v>0.18091082796121055</v>
      </c>
      <c r="I35" s="309">
        <f t="shared" si="1"/>
        <v>1.2658171445155585E-2</v>
      </c>
    </row>
    <row r="36" spans="2:9">
      <c r="B36" s="296">
        <v>20</v>
      </c>
      <c r="C36" s="297" t="s">
        <v>338</v>
      </c>
      <c r="D36" s="298" t="s">
        <v>278</v>
      </c>
      <c r="E36" s="298" t="s">
        <v>339</v>
      </c>
      <c r="F36" s="299">
        <v>17850385</v>
      </c>
      <c r="G36" s="300">
        <v>1224552.4899999998</v>
      </c>
      <c r="H36" s="301">
        <f t="shared" si="0"/>
        <v>6.8600900764885453E-2</v>
      </c>
      <c r="I36" s="302">
        <f t="shared" si="1"/>
        <v>1.9915108012793516E-4</v>
      </c>
    </row>
    <row r="37" spans="2:9">
      <c r="B37" s="303">
        <v>21</v>
      </c>
      <c r="C37" s="304" t="s">
        <v>340</v>
      </c>
      <c r="D37" s="305" t="s">
        <v>259</v>
      </c>
      <c r="E37" s="305" t="s">
        <v>341</v>
      </c>
      <c r="F37" s="306">
        <v>254709898</v>
      </c>
      <c r="G37" s="307">
        <v>48324072.879999995</v>
      </c>
      <c r="H37" s="308">
        <f t="shared" si="0"/>
        <v>0.18972200632737091</v>
      </c>
      <c r="I37" s="309">
        <f t="shared" si="1"/>
        <v>7.8590271865218771E-3</v>
      </c>
    </row>
    <row r="38" spans="2:9">
      <c r="B38" s="296">
        <v>22</v>
      </c>
      <c r="C38" s="297" t="s">
        <v>342</v>
      </c>
      <c r="D38" s="298" t="s">
        <v>152</v>
      </c>
      <c r="E38" s="298" t="s">
        <v>343</v>
      </c>
      <c r="F38" s="299">
        <v>103521106</v>
      </c>
      <c r="G38" s="300">
        <v>1746650</v>
      </c>
      <c r="H38" s="301">
        <f t="shared" si="0"/>
        <v>1.6872404744207429E-2</v>
      </c>
      <c r="I38" s="302">
        <f t="shared" si="1"/>
        <v>2.8406069723108237E-4</v>
      </c>
    </row>
    <row r="39" spans="2:9" ht="30">
      <c r="B39" s="303">
        <v>23</v>
      </c>
      <c r="C39" s="304" t="s">
        <v>344</v>
      </c>
      <c r="D39" s="305" t="s">
        <v>143</v>
      </c>
      <c r="E39" s="305" t="s">
        <v>345</v>
      </c>
      <c r="F39" s="306">
        <v>5190547219</v>
      </c>
      <c r="G39" s="307">
        <v>739003479.06999981</v>
      </c>
      <c r="H39" s="308">
        <f t="shared" si="0"/>
        <v>0.14237486875466179</v>
      </c>
      <c r="I39" s="309">
        <f t="shared" si="1"/>
        <v>0.12018540836505295</v>
      </c>
    </row>
    <row r="40" spans="2:9" ht="30">
      <c r="B40" s="296">
        <v>24</v>
      </c>
      <c r="C40" s="297" t="s">
        <v>346</v>
      </c>
      <c r="D40" s="298" t="s">
        <v>347</v>
      </c>
      <c r="E40" s="298" t="s">
        <v>348</v>
      </c>
      <c r="F40" s="299">
        <v>352699657</v>
      </c>
      <c r="G40" s="300">
        <v>45938536.600000016</v>
      </c>
      <c r="H40" s="301">
        <f t="shared" si="0"/>
        <v>0.13024831662935249</v>
      </c>
      <c r="I40" s="302">
        <f t="shared" si="1"/>
        <v>7.4710633134123039E-3</v>
      </c>
    </row>
    <row r="41" spans="2:9">
      <c r="B41" s="312">
        <v>25</v>
      </c>
      <c r="C41" s="313" t="s">
        <v>349</v>
      </c>
      <c r="D41" s="314" t="s">
        <v>268</v>
      </c>
      <c r="E41" s="314" t="s">
        <v>317</v>
      </c>
      <c r="F41" s="315">
        <v>62200911</v>
      </c>
      <c r="G41" s="316">
        <v>6633104.2599999998</v>
      </c>
      <c r="H41" s="317">
        <f t="shared" si="0"/>
        <v>0.10663998570696175</v>
      </c>
      <c r="I41" s="318">
        <f t="shared" si="1"/>
        <v>1.0787531680085092E-3</v>
      </c>
    </row>
    <row r="42" spans="2:9" ht="15.75" thickBot="1">
      <c r="B42" s="594" t="s">
        <v>350</v>
      </c>
      <c r="C42" s="595"/>
      <c r="D42" s="595"/>
      <c r="E42" s="595"/>
      <c r="F42" s="319">
        <f>SUM(F10:F41)</f>
        <v>28546900769</v>
      </c>
      <c r="G42" s="319">
        <f>SUM(G10:G41)</f>
        <v>6148861905.3099995</v>
      </c>
      <c r="H42" s="320">
        <f t="shared" si="0"/>
        <v>0.21539507756257895</v>
      </c>
      <c r="I42" s="321">
        <f t="shared" si="1"/>
        <v>1</v>
      </c>
    </row>
    <row r="43" spans="2:9">
      <c r="B43" s="8" t="s">
        <v>293</v>
      </c>
      <c r="C43" s="322"/>
      <c r="D43" s="322"/>
      <c r="E43" s="322"/>
      <c r="F43" s="322"/>
      <c r="G43" s="322"/>
      <c r="H43" s="322"/>
      <c r="I43" s="322"/>
    </row>
    <row r="44" spans="2:9" ht="16.5" customHeight="1">
      <c r="B44" s="8" t="s">
        <v>1067</v>
      </c>
      <c r="C44" s="323"/>
      <c r="D44" s="324"/>
      <c r="E44" s="324"/>
      <c r="F44" s="323"/>
    </row>
    <row r="45" spans="2:9">
      <c r="B45" s="8" t="s">
        <v>254</v>
      </c>
      <c r="C45" s="324"/>
      <c r="D45" s="324"/>
      <c r="E45" s="324"/>
    </row>
  </sheetData>
  <mergeCells count="41">
    <mergeCell ref="I16:I17"/>
    <mergeCell ref="B5:I6"/>
    <mergeCell ref="B7:I7"/>
    <mergeCell ref="B8:B9"/>
    <mergeCell ref="C8:C9"/>
    <mergeCell ref="B13:B15"/>
    <mergeCell ref="C13:C15"/>
    <mergeCell ref="F13:F15"/>
    <mergeCell ref="G13:G15"/>
    <mergeCell ref="H13:H15"/>
    <mergeCell ref="I13:I15"/>
    <mergeCell ref="B16:B17"/>
    <mergeCell ref="C16:C17"/>
    <mergeCell ref="F16:F17"/>
    <mergeCell ref="G16:G17"/>
    <mergeCell ref="H16:H17"/>
    <mergeCell ref="G29:G30"/>
    <mergeCell ref="H29:H30"/>
    <mergeCell ref="I29:I30"/>
    <mergeCell ref="B26:B28"/>
    <mergeCell ref="C26:C28"/>
    <mergeCell ref="D26:D27"/>
    <mergeCell ref="F26:F28"/>
    <mergeCell ref="G26:G28"/>
    <mergeCell ref="H26:H28"/>
    <mergeCell ref="B2:J2"/>
    <mergeCell ref="I33:I34"/>
    <mergeCell ref="B42:E42"/>
    <mergeCell ref="B3:I3"/>
    <mergeCell ref="B4:I4"/>
    <mergeCell ref="B33:B34"/>
    <mergeCell ref="C33:C34"/>
    <mergeCell ref="D33:D34"/>
    <mergeCell ref="F33:F34"/>
    <mergeCell ref="G33:G34"/>
    <mergeCell ref="H33:H34"/>
    <mergeCell ref="I26:I28"/>
    <mergeCell ref="B29:B30"/>
    <mergeCell ref="C29:C30"/>
    <mergeCell ref="D29:D30"/>
    <mergeCell ref="F29:F3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A 0 D A A B Q S w M E F A A C A A g A P H V P V N 5 4 D M W m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D D Q M z M B O s p G H y Z o 4 5 u Z h 1 B g B J Q D y S I J 2 j i X 5 p S U F q X a p R b r u v j b 6 M O 4 N v p Q P 9 g B A F B L A w Q U A A I A C A A 8 d U 9 U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P H V P V C i K R 7 g O A A A A E Q A A A B M A H A B G b 3 J t d W x h c y 9 T Z W N 0 a W 9 u M S 5 t I K I Y A C i g F A A A A A A A A A A A A A A A A A A A A A A A A A A A A C t O T S 7 J z M 9 T C I b Q h t Y A U E s B A i 0 A F A A C A A g A P H V P V N 5 4 D M W m A A A A 9 w A A A B I A A A A A A A A A A A A A A A A A A A A A A E N v b m Z p Z y 9 Q Y W N r Y W d l L n h t b F B L A Q I t A B Q A A g A I A D x 1 T 1 R T c j g s m w A A A O E A A A A T A A A A A A A A A A A A A A A A A P I A A A B b Q 2 9 u d G V u d F 9 U e X B l c 1 0 u e G 1 s U E s B A i 0 A F A A C A A g A P H V P V C i K R 7 g O A A A A E Q A A A B M A A A A A A A A A A A A A A A A A 2 g E A A E Z v c m 1 1 b G F z L 1 N l Y 3 R p b 2 4 x L m 1 Q S w U G A A A A A A M A A w D C A A A A N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Q E A A A A A A A C j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o A d v c b o R M S 6 5 v y R w w t S c d A A A A A A I A A A A A A A N m A A D A A A A A E A A A A D S Z 2 1 a 6 h 4 q E F E d P s S / s O M 0 A A A A A B I A A A K A A A A A Q A A A A O U a R b T Z F T 0 i s 1 K K w y t P e T V A A A A D q U v + u q 9 X a Z g G H Y 5 A r z V 8 F r r b I 7 b S X t D e N m 9 h Q j I s V W I 7 t 8 Z C d / H 1 H j s S V K / a x g c o Z y l J 7 J O x Q u f h f K / 2 3 o 9 G 1 O 7 q O C 1 R D / x 5 y / W b F O o 8 Y m B Q A A A C n d P M j H V I 2 F D f L 1 F T J r / D O j f L e W g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E7952812CB0E419E4A32CBC147C14C" ma:contentTypeVersion="12" ma:contentTypeDescription="Create a new document." ma:contentTypeScope="" ma:versionID="1d4dcba2ee85f4d19e22e9541b54ce80">
  <xsd:schema xmlns:xsd="http://www.w3.org/2001/XMLSchema" xmlns:xs="http://www.w3.org/2001/XMLSchema" xmlns:p="http://schemas.microsoft.com/office/2006/metadata/properties" xmlns:ns3="5e56ebf5-78de-4e17-a733-8a863e17c72c" xmlns:ns4="9dd160b2-d232-4270-a9c8-ec2e544fc4c0" targetNamespace="http://schemas.microsoft.com/office/2006/metadata/properties" ma:root="true" ma:fieldsID="7cdccb9540c8000a655944789374babb" ns3:_="" ns4:_="">
    <xsd:import namespace="5e56ebf5-78de-4e17-a733-8a863e17c72c"/>
    <xsd:import namespace="9dd160b2-d232-4270-a9c8-ec2e544fc4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56ebf5-78de-4e17-a733-8a863e17c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d160b2-d232-4270-a9c8-ec2e544fc4c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D0A2DE-92D8-42A3-B55D-D81B931315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889F3A-259A-427D-A934-EFB61F1B1EE3}">
  <ds:schemaRefs>
    <ds:schemaRef ds:uri="5e56ebf5-78de-4e17-a733-8a863e17c72c"/>
    <ds:schemaRef ds:uri="http://purl.org/dc/elements/1.1/"/>
    <ds:schemaRef ds:uri="http://schemas.openxmlformats.org/package/2006/metadata/core-properties"/>
    <ds:schemaRef ds:uri="9dd160b2-d232-4270-a9c8-ec2e544fc4c0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3B1662F-5E40-42F7-B49A-420E2D387BAB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A84288F-4F1E-443F-BF0D-53982B6353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56ebf5-78de-4e17-a733-8a863e17c72c"/>
    <ds:schemaRef ds:uri="9dd160b2-d232-4270-a9c8-ec2e544fc4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Gráfico 1</vt:lpstr>
      <vt:lpstr>Gráfico 2</vt:lpstr>
      <vt:lpstr>Tabla 1</vt:lpstr>
      <vt:lpstr>Gráfico 3 </vt:lpstr>
      <vt:lpstr>Gráfico 4</vt:lpstr>
      <vt:lpstr>Tabla 2</vt:lpstr>
      <vt:lpstr>Mapa 1</vt:lpstr>
      <vt:lpstr>Tabla 3</vt:lpstr>
      <vt:lpstr>Tabla 4</vt:lpstr>
      <vt:lpstr>Gráfico 5</vt:lpstr>
      <vt:lpstr>Tabla 5</vt:lpstr>
      <vt:lpstr>Gráfico 6</vt:lpstr>
      <vt:lpstr>Gráfico 7</vt:lpstr>
      <vt:lpstr>Gráfico 8</vt:lpstr>
      <vt:lpstr>Gráfico 9</vt:lpstr>
      <vt:lpstr>Tabla 6</vt:lpstr>
      <vt:lpstr>Tabla 7</vt:lpstr>
      <vt:lpstr>Tabla 8</vt:lpstr>
      <vt:lpstr>Tabla 9</vt:lpstr>
      <vt:lpstr>Tabla 10</vt:lpstr>
      <vt:lpstr>Tabla 11</vt:lpstr>
      <vt:lpstr>Tabla 12</vt:lpstr>
      <vt:lpstr>Tabla 13</vt:lpstr>
      <vt:lpstr>Anexo 1</vt:lpstr>
      <vt:lpstr>Anexo 2</vt:lpstr>
      <vt:lpstr>Anexo 3</vt:lpstr>
      <vt:lpstr>Anexo 4</vt:lpstr>
      <vt:lpstr>Anexo 5</vt:lpstr>
      <vt:lpstr>Anexo 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Mariangel Moneró Samuel</dc:creator>
  <cp:keywords/>
  <dc:description/>
  <cp:lastModifiedBy>Juan E.  Portalatin G.</cp:lastModifiedBy>
  <cp:revision/>
  <dcterms:created xsi:type="dcterms:W3CDTF">2021-11-30T15:37:59Z</dcterms:created>
  <dcterms:modified xsi:type="dcterms:W3CDTF">2022-04-29T23:16:31Z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0x010100FFE7952812CB0E419E4A32CBC147C14C</vt:lpwstr>
  </property>
</Properties>
</file>