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1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2\T3\Informe medio término\"/>
    </mc:Choice>
  </mc:AlternateContent>
  <xr:revisionPtr revIDLastSave="0" documentId="13_ncr:1_{C0ADCBA9-3075-4208-ABC4-7E9A110D0D1D}" xr6:coauthVersionLast="47" xr6:coauthVersionMax="47" xr10:uidLastSave="{00000000-0000-0000-0000-000000000000}"/>
  <bookViews>
    <workbookView xWindow="28680" yWindow="-120" windowWidth="29040" windowHeight="15840" firstSheet="38" activeTab="41" xr2:uid="{A36558FC-F8C1-4028-929A-DD247E32D6C6}"/>
  </bookViews>
  <sheets>
    <sheet name="Tabla 1" sheetId="1" r:id="rId1"/>
    <sheet name="Gráfico 1" sheetId="35" r:id="rId2"/>
    <sheet name="Gráfico 2" sheetId="34" r:id="rId3"/>
    <sheet name="Tabla 2" sheetId="36" r:id="rId4"/>
    <sheet name="Gráfico 3" sheetId="40" r:id="rId5"/>
    <sheet name="Gráfico 4" sheetId="43" r:id="rId6"/>
    <sheet name="Gráfico 5" sheetId="47" r:id="rId7"/>
    <sheet name="Gráfico 6" sheetId="41" r:id="rId8"/>
    <sheet name="Gráfico 7" sheetId="42" r:id="rId9"/>
    <sheet name="Gráfico 8" sheetId="38" r:id="rId10"/>
    <sheet name="Gráfico 9" sheetId="39" r:id="rId11"/>
    <sheet name="Tabla 4" sheetId="59" r:id="rId12"/>
    <sheet name="Tabla 5" sheetId="60" r:id="rId13"/>
    <sheet name="Ilustración 1" sheetId="73" r:id="rId14"/>
    <sheet name="Tabla 6" sheetId="56" r:id="rId15"/>
    <sheet name="Tabla 7" sheetId="74" r:id="rId16"/>
    <sheet name="Ilustración 2" sheetId="62" r:id="rId17"/>
    <sheet name="Gráfico 10" sheetId="11" r:id="rId18"/>
    <sheet name="Gráfico 11" sheetId="8" r:id="rId19"/>
    <sheet name="Tabla 8" sheetId="44" r:id="rId20"/>
    <sheet name="Gráfico 12" sheetId="10" r:id="rId21"/>
    <sheet name="Gráfico 13" sheetId="15" r:id="rId22"/>
    <sheet name="Tabla 9" sheetId="16" r:id="rId23"/>
    <sheet name="Mapa 1" sheetId="17" r:id="rId24"/>
    <sheet name="Tabla 10" sheetId="2" r:id="rId25"/>
    <sheet name="Tabla 11 " sheetId="50" r:id="rId26"/>
    <sheet name="Tabla 12" sheetId="51" r:id="rId27"/>
    <sheet name="Tabla 13 " sheetId="52" r:id="rId28"/>
    <sheet name="Tabla 14 " sheetId="53" r:id="rId29"/>
    <sheet name="Tabla 15" sheetId="54" r:id="rId30"/>
    <sheet name="Tabla 16" sheetId="55" r:id="rId31"/>
    <sheet name="Tabla 17" sheetId="19" r:id="rId32"/>
    <sheet name="Tabla 18" sheetId="75" r:id="rId33"/>
    <sheet name="Gráfico 14" sheetId="91" r:id="rId34"/>
    <sheet name="Tabla 19" sheetId="76" r:id="rId35"/>
    <sheet name="Tabla 20" sheetId="78" r:id="rId36"/>
    <sheet name="Tabla 21" sheetId="79" r:id="rId37"/>
    <sheet name="Tabla 22" sheetId="80" r:id="rId38"/>
    <sheet name="Tabla 23" sheetId="81" r:id="rId39"/>
    <sheet name="Tabla 24" sheetId="82" r:id="rId40"/>
    <sheet name="Tabla 25" sheetId="84" r:id="rId41"/>
    <sheet name="Tabla 26" sheetId="83" r:id="rId42"/>
    <sheet name="Tabla 27" sheetId="85" r:id="rId43"/>
    <sheet name="Tabla 28" sheetId="12" r:id="rId44"/>
    <sheet name="Tabla 29" sheetId="58" r:id="rId45"/>
    <sheet name="Tabla 30" sheetId="77" r:id="rId46"/>
    <sheet name="Anexo 1" sheetId="71" r:id="rId47"/>
    <sheet name="Anexo 2" sheetId="45" r:id="rId48"/>
    <sheet name="Anexo 3" sheetId="87" r:id="rId49"/>
    <sheet name="Anexo 4" sheetId="88" r:id="rId50"/>
    <sheet name="Anexo 5" sheetId="89" r:id="rId51"/>
    <sheet name="Anexo 6" sheetId="90" r:id="rId52"/>
  </sheets>
  <externalReferences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</externalReferences>
  <definedNames>
    <definedName name="\0" localSheetId="46">#REF!</definedName>
    <definedName name="\0" localSheetId="47">#REF!</definedName>
    <definedName name="\0" localSheetId="50">#REF!</definedName>
    <definedName name="\0" localSheetId="51">#REF!</definedName>
    <definedName name="\0" localSheetId="17">#REF!</definedName>
    <definedName name="\0" localSheetId="18">#REF!</definedName>
    <definedName name="\0" localSheetId="20">#REF!</definedName>
    <definedName name="\0" localSheetId="21">#REF!</definedName>
    <definedName name="\0" localSheetId="25">#REF!</definedName>
    <definedName name="\0" localSheetId="32">#REF!</definedName>
    <definedName name="\0" localSheetId="34">#REF!</definedName>
    <definedName name="\0" localSheetId="35">#REF!</definedName>
    <definedName name="\0" localSheetId="36">#REF!</definedName>
    <definedName name="\0" localSheetId="37">#REF!</definedName>
    <definedName name="\0" localSheetId="38">#REF!</definedName>
    <definedName name="\0" localSheetId="39">#REF!</definedName>
    <definedName name="\0" localSheetId="40">#REF!</definedName>
    <definedName name="\0" localSheetId="41">#REF!</definedName>
    <definedName name="\0" localSheetId="45">#REF!</definedName>
    <definedName name="\0" localSheetId="19">#REF!</definedName>
    <definedName name="\0">#REF!</definedName>
    <definedName name="\A" localSheetId="47">#REF!</definedName>
    <definedName name="\A" localSheetId="50">#REF!</definedName>
    <definedName name="\A" localSheetId="51">#REF!</definedName>
    <definedName name="\A" localSheetId="17">#REF!</definedName>
    <definedName name="\A" localSheetId="20">#REF!</definedName>
    <definedName name="\A" localSheetId="21">#REF!</definedName>
    <definedName name="\A" localSheetId="25">#REF!</definedName>
    <definedName name="\A" localSheetId="35">#REF!</definedName>
    <definedName name="\A" localSheetId="36">#REF!</definedName>
    <definedName name="\A" localSheetId="37">#REF!</definedName>
    <definedName name="\A" localSheetId="39">#REF!</definedName>
    <definedName name="\A" localSheetId="40">#REF!</definedName>
    <definedName name="\A" localSheetId="41">#REF!</definedName>
    <definedName name="\A" localSheetId="19">#REF!</definedName>
    <definedName name="\A">#REF!</definedName>
    <definedName name="\B" localSheetId="47">#REF!</definedName>
    <definedName name="\B" localSheetId="50">#REF!</definedName>
    <definedName name="\B" localSheetId="51">#REF!</definedName>
    <definedName name="\B" localSheetId="17">#REF!</definedName>
    <definedName name="\B" localSheetId="20">#REF!</definedName>
    <definedName name="\B" localSheetId="21">#REF!</definedName>
    <definedName name="\B" localSheetId="25">#REF!</definedName>
    <definedName name="\B" localSheetId="35">#REF!</definedName>
    <definedName name="\B" localSheetId="36">#REF!</definedName>
    <definedName name="\B" localSheetId="37">#REF!</definedName>
    <definedName name="\B" localSheetId="39">#REF!</definedName>
    <definedName name="\B" localSheetId="40">#REF!</definedName>
    <definedName name="\B" localSheetId="41">#REF!</definedName>
    <definedName name="\B" localSheetId="19">#REF!</definedName>
    <definedName name="\B">#REF!</definedName>
    <definedName name="\C" localSheetId="50">#REF!</definedName>
    <definedName name="\C" localSheetId="51">#REF!</definedName>
    <definedName name="\C" localSheetId="17">#REF!</definedName>
    <definedName name="\C" localSheetId="21">#REF!</definedName>
    <definedName name="\C" localSheetId="35">#REF!</definedName>
    <definedName name="\C" localSheetId="36">#REF!</definedName>
    <definedName name="\C" localSheetId="37">#REF!</definedName>
    <definedName name="\C" localSheetId="39">#REF!</definedName>
    <definedName name="\C" localSheetId="40">#REF!</definedName>
    <definedName name="\C" localSheetId="41">#REF!</definedName>
    <definedName name="\C" localSheetId="19">#REF!</definedName>
    <definedName name="\C">#REF!</definedName>
    <definedName name="\D" localSheetId="50">#REF!</definedName>
    <definedName name="\D" localSheetId="51">#REF!</definedName>
    <definedName name="\D" localSheetId="17">#REF!</definedName>
    <definedName name="\D" localSheetId="21">#REF!</definedName>
    <definedName name="\D" localSheetId="35">#REF!</definedName>
    <definedName name="\D" localSheetId="36">#REF!</definedName>
    <definedName name="\D" localSheetId="37">#REF!</definedName>
    <definedName name="\D" localSheetId="39">#REF!</definedName>
    <definedName name="\D" localSheetId="40">#REF!</definedName>
    <definedName name="\D" localSheetId="41">#REF!</definedName>
    <definedName name="\D" localSheetId="19">#REF!</definedName>
    <definedName name="\D">#REF!</definedName>
    <definedName name="\E" localSheetId="50">#REF!</definedName>
    <definedName name="\E" localSheetId="51">#REF!</definedName>
    <definedName name="\E" localSheetId="17">#REF!</definedName>
    <definedName name="\E" localSheetId="21">#REF!</definedName>
    <definedName name="\E" localSheetId="35">#REF!</definedName>
    <definedName name="\E" localSheetId="36">#REF!</definedName>
    <definedName name="\E" localSheetId="37">#REF!</definedName>
    <definedName name="\E" localSheetId="39">#REF!</definedName>
    <definedName name="\E" localSheetId="40">#REF!</definedName>
    <definedName name="\E" localSheetId="41">#REF!</definedName>
    <definedName name="\E" localSheetId="19">#REF!</definedName>
    <definedName name="\E">#REF!</definedName>
    <definedName name="\F" localSheetId="50">#REF!</definedName>
    <definedName name="\F" localSheetId="51">#REF!</definedName>
    <definedName name="\F" localSheetId="17">#REF!</definedName>
    <definedName name="\F" localSheetId="21">#REF!</definedName>
    <definedName name="\F" localSheetId="35">#REF!</definedName>
    <definedName name="\F" localSheetId="36">#REF!</definedName>
    <definedName name="\F" localSheetId="37">#REF!</definedName>
    <definedName name="\F" localSheetId="39">#REF!</definedName>
    <definedName name="\F" localSheetId="40">#REF!</definedName>
    <definedName name="\F" localSheetId="41">#REF!</definedName>
    <definedName name="\F" localSheetId="19">#REF!</definedName>
    <definedName name="\F">#REF!</definedName>
    <definedName name="\G" localSheetId="50">#REF!</definedName>
    <definedName name="\G" localSheetId="51">#REF!</definedName>
    <definedName name="\G" localSheetId="17">#REF!</definedName>
    <definedName name="\G" localSheetId="21">#REF!</definedName>
    <definedName name="\G" localSheetId="35">#REF!</definedName>
    <definedName name="\G" localSheetId="36">#REF!</definedName>
    <definedName name="\G" localSheetId="37">#REF!</definedName>
    <definedName name="\G" localSheetId="39">#REF!</definedName>
    <definedName name="\G" localSheetId="40">#REF!</definedName>
    <definedName name="\G" localSheetId="41">#REF!</definedName>
    <definedName name="\G" localSheetId="19">#REF!</definedName>
    <definedName name="\G">#REF!</definedName>
    <definedName name="\H" localSheetId="50">#REF!</definedName>
    <definedName name="\H" localSheetId="51">#REF!</definedName>
    <definedName name="\H" localSheetId="17">#REF!</definedName>
    <definedName name="\H" localSheetId="21">#REF!</definedName>
    <definedName name="\H" localSheetId="35">#REF!</definedName>
    <definedName name="\H" localSheetId="36">#REF!</definedName>
    <definedName name="\H" localSheetId="37">#REF!</definedName>
    <definedName name="\H" localSheetId="39">#REF!</definedName>
    <definedName name="\H" localSheetId="40">#REF!</definedName>
    <definedName name="\H" localSheetId="41">#REF!</definedName>
    <definedName name="\H" localSheetId="19">#REF!</definedName>
    <definedName name="\H">#REF!</definedName>
    <definedName name="\I" localSheetId="50">#REF!</definedName>
    <definedName name="\I" localSheetId="51">#REF!</definedName>
    <definedName name="\I" localSheetId="17">#REF!</definedName>
    <definedName name="\I" localSheetId="21">#REF!</definedName>
    <definedName name="\I" localSheetId="35">#REF!</definedName>
    <definedName name="\I" localSheetId="36">#REF!</definedName>
    <definedName name="\I" localSheetId="37">#REF!</definedName>
    <definedName name="\I" localSheetId="39">#REF!</definedName>
    <definedName name="\I" localSheetId="40">#REF!</definedName>
    <definedName name="\I" localSheetId="41">#REF!</definedName>
    <definedName name="\I" localSheetId="19">#REF!</definedName>
    <definedName name="\I">#REF!</definedName>
    <definedName name="\J" localSheetId="50">#REF!</definedName>
    <definedName name="\J" localSheetId="51">#REF!</definedName>
    <definedName name="\J" localSheetId="17">#REF!</definedName>
    <definedName name="\J" localSheetId="21">#REF!</definedName>
    <definedName name="\J" localSheetId="35">#REF!</definedName>
    <definedName name="\J" localSheetId="36">#REF!</definedName>
    <definedName name="\J" localSheetId="37">#REF!</definedName>
    <definedName name="\J" localSheetId="39">#REF!</definedName>
    <definedName name="\J" localSheetId="40">#REF!</definedName>
    <definedName name="\J" localSheetId="41">#REF!</definedName>
    <definedName name="\J" localSheetId="19">#REF!</definedName>
    <definedName name="\J">#REF!</definedName>
    <definedName name="\K" localSheetId="50">#REF!</definedName>
    <definedName name="\K" localSheetId="51">#REF!</definedName>
    <definedName name="\K" localSheetId="17">#REF!</definedName>
    <definedName name="\K" localSheetId="21">#REF!</definedName>
    <definedName name="\K" localSheetId="35">#REF!</definedName>
    <definedName name="\K" localSheetId="36">#REF!</definedName>
    <definedName name="\K" localSheetId="37">#REF!</definedName>
    <definedName name="\K" localSheetId="39">#REF!</definedName>
    <definedName name="\K" localSheetId="40">#REF!</definedName>
    <definedName name="\K" localSheetId="41">#REF!</definedName>
    <definedName name="\K" localSheetId="19">#REF!</definedName>
    <definedName name="\K">#REF!</definedName>
    <definedName name="\L" localSheetId="50">#REF!</definedName>
    <definedName name="\L" localSheetId="51">#REF!</definedName>
    <definedName name="\L" localSheetId="17">#REF!</definedName>
    <definedName name="\L" localSheetId="21">#REF!</definedName>
    <definedName name="\L" localSheetId="35">#REF!</definedName>
    <definedName name="\L" localSheetId="36">#REF!</definedName>
    <definedName name="\L" localSheetId="37">#REF!</definedName>
    <definedName name="\L" localSheetId="39">#REF!</definedName>
    <definedName name="\L" localSheetId="40">#REF!</definedName>
    <definedName name="\L" localSheetId="41">#REF!</definedName>
    <definedName name="\L" localSheetId="19">#REF!</definedName>
    <definedName name="\L">#REF!</definedName>
    <definedName name="\M" localSheetId="50">#REF!</definedName>
    <definedName name="\M" localSheetId="51">#REF!</definedName>
    <definedName name="\M" localSheetId="17">#REF!</definedName>
    <definedName name="\M" localSheetId="21">#REF!</definedName>
    <definedName name="\M" localSheetId="35">#REF!</definedName>
    <definedName name="\M" localSheetId="36">#REF!</definedName>
    <definedName name="\M" localSheetId="37">#REF!</definedName>
    <definedName name="\M" localSheetId="39">#REF!</definedName>
    <definedName name="\M" localSheetId="40">#REF!</definedName>
    <definedName name="\M" localSheetId="41">#REF!</definedName>
    <definedName name="\M" localSheetId="19">#REF!</definedName>
    <definedName name="\M">#REF!</definedName>
    <definedName name="\N" localSheetId="50">#REF!</definedName>
    <definedName name="\N" localSheetId="51">#REF!</definedName>
    <definedName name="\N" localSheetId="17">#REF!</definedName>
    <definedName name="\N" localSheetId="21">#REF!</definedName>
    <definedName name="\N" localSheetId="35">#REF!</definedName>
    <definedName name="\N" localSheetId="36">#REF!</definedName>
    <definedName name="\N" localSheetId="37">#REF!</definedName>
    <definedName name="\N" localSheetId="39">#REF!</definedName>
    <definedName name="\N" localSheetId="40">#REF!</definedName>
    <definedName name="\N" localSheetId="41">#REF!</definedName>
    <definedName name="\N" localSheetId="19">#REF!</definedName>
    <definedName name="\N">#REF!</definedName>
    <definedName name="\Ñ" localSheetId="17">#REF!</definedName>
    <definedName name="\Ñ">#REF!</definedName>
    <definedName name="\O" localSheetId="50">#REF!</definedName>
    <definedName name="\O" localSheetId="51">#REF!</definedName>
    <definedName name="\O" localSheetId="17">#REF!</definedName>
    <definedName name="\O" localSheetId="21">#REF!</definedName>
    <definedName name="\O" localSheetId="35">#REF!</definedName>
    <definedName name="\O" localSheetId="36">#REF!</definedName>
    <definedName name="\O" localSheetId="37">#REF!</definedName>
    <definedName name="\O" localSheetId="39">#REF!</definedName>
    <definedName name="\O" localSheetId="40">#REF!</definedName>
    <definedName name="\O" localSheetId="41">#REF!</definedName>
    <definedName name="\O" localSheetId="19">#REF!</definedName>
    <definedName name="\O">#REF!</definedName>
    <definedName name="\P" localSheetId="50">#REF!</definedName>
    <definedName name="\P" localSheetId="51">#REF!</definedName>
    <definedName name="\P" localSheetId="17">#REF!</definedName>
    <definedName name="\P" localSheetId="21">#REF!</definedName>
    <definedName name="\P" localSheetId="35">#REF!</definedName>
    <definedName name="\P" localSheetId="36">#REF!</definedName>
    <definedName name="\P" localSheetId="37">#REF!</definedName>
    <definedName name="\P" localSheetId="39">#REF!</definedName>
    <definedName name="\P" localSheetId="40">#REF!</definedName>
    <definedName name="\P" localSheetId="41">#REF!</definedName>
    <definedName name="\P" localSheetId="19">#REF!</definedName>
    <definedName name="\P">#REF!</definedName>
    <definedName name="\Q" localSheetId="50">#REF!</definedName>
    <definedName name="\Q" localSheetId="51">#REF!</definedName>
    <definedName name="\Q" localSheetId="17">#REF!</definedName>
    <definedName name="\Q" localSheetId="21">#REF!</definedName>
    <definedName name="\Q" localSheetId="35">#REF!</definedName>
    <definedName name="\Q" localSheetId="36">#REF!</definedName>
    <definedName name="\Q" localSheetId="37">#REF!</definedName>
    <definedName name="\Q" localSheetId="39">#REF!</definedName>
    <definedName name="\Q" localSheetId="40">#REF!</definedName>
    <definedName name="\Q" localSheetId="41">#REF!</definedName>
    <definedName name="\Q" localSheetId="19">#REF!</definedName>
    <definedName name="\Q">#REF!</definedName>
    <definedName name="\R" localSheetId="50">#REF!</definedName>
    <definedName name="\R" localSheetId="51">#REF!</definedName>
    <definedName name="\R" localSheetId="17">#REF!</definedName>
    <definedName name="\R" localSheetId="21">#REF!</definedName>
    <definedName name="\R" localSheetId="35">#REF!</definedName>
    <definedName name="\R" localSheetId="36">#REF!</definedName>
    <definedName name="\R" localSheetId="37">#REF!</definedName>
    <definedName name="\R" localSheetId="39">#REF!</definedName>
    <definedName name="\R" localSheetId="40">#REF!</definedName>
    <definedName name="\R" localSheetId="41">#REF!</definedName>
    <definedName name="\R" localSheetId="19">#REF!</definedName>
    <definedName name="\R">#REF!</definedName>
    <definedName name="\S" localSheetId="50">#REF!</definedName>
    <definedName name="\S" localSheetId="51">#REF!</definedName>
    <definedName name="\S" localSheetId="17">#REF!</definedName>
    <definedName name="\S" localSheetId="21">#REF!</definedName>
    <definedName name="\S" localSheetId="35">#REF!</definedName>
    <definedName name="\S" localSheetId="36">#REF!</definedName>
    <definedName name="\S" localSheetId="37">#REF!</definedName>
    <definedName name="\S" localSheetId="39">#REF!</definedName>
    <definedName name="\S" localSheetId="40">#REF!</definedName>
    <definedName name="\S" localSheetId="41">#REF!</definedName>
    <definedName name="\S" localSheetId="19">#REF!</definedName>
    <definedName name="\S">#REF!</definedName>
    <definedName name="\T" localSheetId="50">#REF!</definedName>
    <definedName name="\T" localSheetId="51">#REF!</definedName>
    <definedName name="\T" localSheetId="17">#REF!</definedName>
    <definedName name="\T" localSheetId="21">#REF!</definedName>
    <definedName name="\T" localSheetId="35">#REF!</definedName>
    <definedName name="\T" localSheetId="36">#REF!</definedName>
    <definedName name="\T" localSheetId="37">#REF!</definedName>
    <definedName name="\T" localSheetId="39">#REF!</definedName>
    <definedName name="\T" localSheetId="40">#REF!</definedName>
    <definedName name="\T" localSheetId="41">#REF!</definedName>
    <definedName name="\T" localSheetId="19">#REF!</definedName>
    <definedName name="\T">#REF!</definedName>
    <definedName name="\T1" localSheetId="17">#REF!</definedName>
    <definedName name="\T1">#REF!</definedName>
    <definedName name="\T2" localSheetId="46">[1]BOP!#REF!</definedName>
    <definedName name="\T2" localSheetId="17">[1]BOP!#REF!</definedName>
    <definedName name="\T2" localSheetId="19">[1]BOP!#REF!</definedName>
    <definedName name="\T2">[1]BOP!#REF!</definedName>
    <definedName name="\U" localSheetId="46">#REF!</definedName>
    <definedName name="\U" localSheetId="50">#REF!</definedName>
    <definedName name="\U" localSheetId="51">#REF!</definedName>
    <definedName name="\U" localSheetId="17">#REF!</definedName>
    <definedName name="\U" localSheetId="18">#REF!</definedName>
    <definedName name="\U" localSheetId="20">#REF!</definedName>
    <definedName name="\U" localSheetId="21">#REF!</definedName>
    <definedName name="\U" localSheetId="25">#REF!</definedName>
    <definedName name="\U" localSheetId="35">#REF!</definedName>
    <definedName name="\U" localSheetId="36">#REF!</definedName>
    <definedName name="\U" localSheetId="37">#REF!</definedName>
    <definedName name="\U" localSheetId="39">#REF!</definedName>
    <definedName name="\U" localSheetId="40">#REF!</definedName>
    <definedName name="\U" localSheetId="41">#REF!</definedName>
    <definedName name="\U" localSheetId="19">#REF!</definedName>
    <definedName name="\U">#REF!</definedName>
    <definedName name="\V" localSheetId="50">#REF!</definedName>
    <definedName name="\V" localSheetId="51">#REF!</definedName>
    <definedName name="\V" localSheetId="17">#REF!</definedName>
    <definedName name="\V" localSheetId="20">#REF!</definedName>
    <definedName name="\V" localSheetId="21">#REF!</definedName>
    <definedName name="\V" localSheetId="25">#REF!</definedName>
    <definedName name="\V" localSheetId="35">#REF!</definedName>
    <definedName name="\V" localSheetId="36">#REF!</definedName>
    <definedName name="\V" localSheetId="37">#REF!</definedName>
    <definedName name="\V" localSheetId="39">#REF!</definedName>
    <definedName name="\V" localSheetId="40">#REF!</definedName>
    <definedName name="\V" localSheetId="41">#REF!</definedName>
    <definedName name="\V" localSheetId="19">#REF!</definedName>
    <definedName name="\V">#REF!</definedName>
    <definedName name="\W" localSheetId="50">#REF!</definedName>
    <definedName name="\W" localSheetId="51">#REF!</definedName>
    <definedName name="\W" localSheetId="17">#REF!</definedName>
    <definedName name="\W" localSheetId="20">#REF!</definedName>
    <definedName name="\W" localSheetId="21">#REF!</definedName>
    <definedName name="\W" localSheetId="25">#REF!</definedName>
    <definedName name="\W" localSheetId="35">#REF!</definedName>
    <definedName name="\W" localSheetId="36">#REF!</definedName>
    <definedName name="\W" localSheetId="37">#REF!</definedName>
    <definedName name="\W" localSheetId="39">#REF!</definedName>
    <definedName name="\W" localSheetId="40">#REF!</definedName>
    <definedName name="\W" localSheetId="41">#REF!</definedName>
    <definedName name="\W" localSheetId="19">#REF!</definedName>
    <definedName name="\W">#REF!</definedName>
    <definedName name="\X" localSheetId="50">#REF!</definedName>
    <definedName name="\X" localSheetId="51">#REF!</definedName>
    <definedName name="\X" localSheetId="17">#REF!</definedName>
    <definedName name="\X" localSheetId="21">#REF!</definedName>
    <definedName name="\X" localSheetId="35">#REF!</definedName>
    <definedName name="\X" localSheetId="36">#REF!</definedName>
    <definedName name="\X" localSheetId="37">#REF!</definedName>
    <definedName name="\X" localSheetId="39">#REF!</definedName>
    <definedName name="\X" localSheetId="40">#REF!</definedName>
    <definedName name="\X" localSheetId="41">#REF!</definedName>
    <definedName name="\X" localSheetId="19">#REF!</definedName>
    <definedName name="\X">#REF!</definedName>
    <definedName name="\Y" localSheetId="50">#REF!</definedName>
    <definedName name="\Y" localSheetId="51">#REF!</definedName>
    <definedName name="\Y" localSheetId="17">#REF!</definedName>
    <definedName name="\Y" localSheetId="21">#REF!</definedName>
    <definedName name="\Y" localSheetId="35">#REF!</definedName>
    <definedName name="\Y" localSheetId="36">#REF!</definedName>
    <definedName name="\Y" localSheetId="37">#REF!</definedName>
    <definedName name="\Y" localSheetId="39">#REF!</definedName>
    <definedName name="\Y" localSheetId="40">#REF!</definedName>
    <definedName name="\Y" localSheetId="41">#REF!</definedName>
    <definedName name="\Y" localSheetId="19">#REF!</definedName>
    <definedName name="\Y">#REF!</definedName>
    <definedName name="\Z" localSheetId="50">#REF!</definedName>
    <definedName name="\Z" localSheetId="51">#REF!</definedName>
    <definedName name="\Z" localSheetId="17">#REF!</definedName>
    <definedName name="\Z" localSheetId="21">#REF!</definedName>
    <definedName name="\Z" localSheetId="35">#REF!</definedName>
    <definedName name="\Z" localSheetId="36">#REF!</definedName>
    <definedName name="\Z" localSheetId="37">#REF!</definedName>
    <definedName name="\Z" localSheetId="39">#REF!</definedName>
    <definedName name="\Z" localSheetId="40">#REF!</definedName>
    <definedName name="\Z" localSheetId="41">#REF!</definedName>
    <definedName name="\Z" localSheetId="19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46">#REF!</definedName>
    <definedName name="_______FAL4" localSheetId="47">#REF!</definedName>
    <definedName name="_______FAL4" localSheetId="50">#REF!</definedName>
    <definedName name="_______FAL4" localSheetId="51">#REF!</definedName>
    <definedName name="_______FAL4" localSheetId="17">#REF!</definedName>
    <definedName name="_______FAL4" localSheetId="18">#REF!</definedName>
    <definedName name="_______FAL4" localSheetId="20">#REF!</definedName>
    <definedName name="_______FAL4" localSheetId="21">#REF!</definedName>
    <definedName name="_______FAL4" localSheetId="25">#REF!</definedName>
    <definedName name="_______FAL4" localSheetId="32">#REF!</definedName>
    <definedName name="_______FAL4" localSheetId="34">#REF!</definedName>
    <definedName name="_______FAL4" localSheetId="35">#REF!</definedName>
    <definedName name="_______FAL4" localSheetId="36">#REF!</definedName>
    <definedName name="_______FAL4" localSheetId="37">#REF!</definedName>
    <definedName name="_______FAL4" localSheetId="38">#REF!</definedName>
    <definedName name="_______FAL4" localSheetId="39">#REF!</definedName>
    <definedName name="_______FAL4" localSheetId="40">#REF!</definedName>
    <definedName name="_______FAL4" localSheetId="41">#REF!</definedName>
    <definedName name="_______FAL4" localSheetId="45">#REF!</definedName>
    <definedName name="_______FAL4" localSheetId="19">#REF!</definedName>
    <definedName name="_______FAL4">#REF!</definedName>
    <definedName name="_______FAL6" localSheetId="47">#REF!</definedName>
    <definedName name="_______FAL6" localSheetId="50">#REF!</definedName>
    <definedName name="_______FAL6" localSheetId="51">#REF!</definedName>
    <definedName name="_______FAL6" localSheetId="17">#REF!</definedName>
    <definedName name="_______FAL6" localSheetId="20">#REF!</definedName>
    <definedName name="_______FAL6" localSheetId="21">#REF!</definedName>
    <definedName name="_______FAL6" localSheetId="25">#REF!</definedName>
    <definedName name="_______FAL6" localSheetId="35">#REF!</definedName>
    <definedName name="_______FAL6" localSheetId="36">#REF!</definedName>
    <definedName name="_______FAL6" localSheetId="37">#REF!</definedName>
    <definedName name="_______FAL6" localSheetId="39">#REF!</definedName>
    <definedName name="_______FAL6" localSheetId="40">#REF!</definedName>
    <definedName name="_______FAL6" localSheetId="41">#REF!</definedName>
    <definedName name="_______FAL6" localSheetId="19">#REF!</definedName>
    <definedName name="_______FAL6">#REF!</definedName>
    <definedName name="_______FAL7" localSheetId="47">#REF!</definedName>
    <definedName name="_______FAL7" localSheetId="50">#REF!</definedName>
    <definedName name="_______FAL7" localSheetId="51">#REF!</definedName>
    <definedName name="_______FAL7" localSheetId="17">#REF!</definedName>
    <definedName name="_______FAL7" localSheetId="20">#REF!</definedName>
    <definedName name="_______FAL7" localSheetId="21">#REF!</definedName>
    <definedName name="_______FAL7" localSheetId="25">#REF!</definedName>
    <definedName name="_______FAL7" localSheetId="35">#REF!</definedName>
    <definedName name="_______FAL7" localSheetId="36">#REF!</definedName>
    <definedName name="_______FAL7" localSheetId="37">#REF!</definedName>
    <definedName name="_______FAL7" localSheetId="39">#REF!</definedName>
    <definedName name="_______FAL7" localSheetId="40">#REF!</definedName>
    <definedName name="_______FAL7" localSheetId="41">#REF!</definedName>
    <definedName name="_______FAL7" localSheetId="19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46">#REF!</definedName>
    <definedName name="______AUS1" localSheetId="47">#REF!</definedName>
    <definedName name="______AUS1" localSheetId="50">#REF!</definedName>
    <definedName name="______AUS1" localSheetId="51">#REF!</definedName>
    <definedName name="______AUS1" localSheetId="17">#REF!</definedName>
    <definedName name="______AUS1" localSheetId="18">#REF!</definedName>
    <definedName name="______AUS1" localSheetId="20">#REF!</definedName>
    <definedName name="______AUS1" localSheetId="21">#REF!</definedName>
    <definedName name="______AUS1" localSheetId="25">#REF!</definedName>
    <definedName name="______AUS1" localSheetId="32">#REF!</definedName>
    <definedName name="______AUS1" localSheetId="34">#REF!</definedName>
    <definedName name="______AUS1" localSheetId="35">#REF!</definedName>
    <definedName name="______AUS1" localSheetId="36">#REF!</definedName>
    <definedName name="______AUS1" localSheetId="37">#REF!</definedName>
    <definedName name="______AUS1" localSheetId="38">#REF!</definedName>
    <definedName name="______AUS1" localSheetId="39">#REF!</definedName>
    <definedName name="______AUS1" localSheetId="40">#REF!</definedName>
    <definedName name="______AUS1" localSheetId="41">#REF!</definedName>
    <definedName name="______AUS1" localSheetId="45">#REF!</definedName>
    <definedName name="______AUS1" localSheetId="19">#REF!</definedName>
    <definedName name="______AUS1">#REF!</definedName>
    <definedName name="______DEG1" localSheetId="47">#REF!</definedName>
    <definedName name="______DEG1" localSheetId="50">#REF!</definedName>
    <definedName name="______DEG1" localSheetId="51">#REF!</definedName>
    <definedName name="______DEG1" localSheetId="17">#REF!</definedName>
    <definedName name="______DEG1" localSheetId="20">#REF!</definedName>
    <definedName name="______DEG1" localSheetId="21">#REF!</definedName>
    <definedName name="______DEG1" localSheetId="25">#REF!</definedName>
    <definedName name="______DEG1" localSheetId="35">#REF!</definedName>
    <definedName name="______DEG1" localSheetId="36">#REF!</definedName>
    <definedName name="______DEG1" localSheetId="37">#REF!</definedName>
    <definedName name="______DEG1" localSheetId="39">#REF!</definedName>
    <definedName name="______DEG1" localSheetId="40">#REF!</definedName>
    <definedName name="______DEG1" localSheetId="41">#REF!</definedName>
    <definedName name="______DEG1" localSheetId="19">#REF!</definedName>
    <definedName name="______DEG1">#REF!</definedName>
    <definedName name="______DKR1" localSheetId="47">#REF!</definedName>
    <definedName name="______DKR1" localSheetId="50">#REF!</definedName>
    <definedName name="______DKR1" localSheetId="51">#REF!</definedName>
    <definedName name="______DKR1" localSheetId="17">#REF!</definedName>
    <definedName name="______DKR1" localSheetId="20">#REF!</definedName>
    <definedName name="______DKR1" localSheetId="21">#REF!</definedName>
    <definedName name="______DKR1" localSheetId="25">#REF!</definedName>
    <definedName name="______DKR1" localSheetId="35">#REF!</definedName>
    <definedName name="______DKR1" localSheetId="36">#REF!</definedName>
    <definedName name="______DKR1" localSheetId="37">#REF!</definedName>
    <definedName name="______DKR1" localSheetId="39">#REF!</definedName>
    <definedName name="______DKR1" localSheetId="40">#REF!</definedName>
    <definedName name="______DKR1" localSheetId="41">#REF!</definedName>
    <definedName name="______DKR1" localSheetId="19">#REF!</definedName>
    <definedName name="______DKR1">#REF!</definedName>
    <definedName name="______ECU1" localSheetId="50">#REF!</definedName>
    <definedName name="______ECU1" localSheetId="51">#REF!</definedName>
    <definedName name="______ECU1" localSheetId="17">#REF!</definedName>
    <definedName name="______ECU1" localSheetId="21">#REF!</definedName>
    <definedName name="______ECU1" localSheetId="35">#REF!</definedName>
    <definedName name="______ECU1" localSheetId="36">#REF!</definedName>
    <definedName name="______ECU1" localSheetId="37">#REF!</definedName>
    <definedName name="______ECU1" localSheetId="39">#REF!</definedName>
    <definedName name="______ECU1" localSheetId="40">#REF!</definedName>
    <definedName name="______ECU1" localSheetId="41">#REF!</definedName>
    <definedName name="______ECU1" localSheetId="19">#REF!</definedName>
    <definedName name="______ECU1">#REF!</definedName>
    <definedName name="______ESC1" localSheetId="50">#REF!</definedName>
    <definedName name="______ESC1" localSheetId="51">#REF!</definedName>
    <definedName name="______ESC1" localSheetId="17">#REF!</definedName>
    <definedName name="______ESC1" localSheetId="21">#REF!</definedName>
    <definedName name="______ESC1" localSheetId="35">#REF!</definedName>
    <definedName name="______ESC1" localSheetId="36">#REF!</definedName>
    <definedName name="______ESC1" localSheetId="37">#REF!</definedName>
    <definedName name="______ESC1" localSheetId="39">#REF!</definedName>
    <definedName name="______ESC1" localSheetId="40">#REF!</definedName>
    <definedName name="______ESC1" localSheetId="41">#REF!</definedName>
    <definedName name="______ESC1" localSheetId="19">#REF!</definedName>
    <definedName name="______ESC1">#REF!</definedName>
    <definedName name="______FAL2" localSheetId="50">#REF!</definedName>
    <definedName name="______FAL2" localSheetId="51">#REF!</definedName>
    <definedName name="______FAL2" localSheetId="17">#REF!</definedName>
    <definedName name="______FAL2" localSheetId="21">#REF!</definedName>
    <definedName name="______FAL2" localSheetId="35">#REF!</definedName>
    <definedName name="______FAL2" localSheetId="36">#REF!</definedName>
    <definedName name="______FAL2" localSheetId="37">#REF!</definedName>
    <definedName name="______FAL2" localSheetId="39">#REF!</definedName>
    <definedName name="______FAL2" localSheetId="40">#REF!</definedName>
    <definedName name="______FAL2" localSheetId="41">#REF!</definedName>
    <definedName name="______FAL2" localSheetId="19">#REF!</definedName>
    <definedName name="______FAL2">#REF!</definedName>
    <definedName name="______FAL3" localSheetId="50">#REF!</definedName>
    <definedName name="______FAL3" localSheetId="51">#REF!</definedName>
    <definedName name="______FAL3" localSheetId="17">#REF!</definedName>
    <definedName name="______FAL3" localSheetId="21">#REF!</definedName>
    <definedName name="______FAL3" localSheetId="35">#REF!</definedName>
    <definedName name="______FAL3" localSheetId="36">#REF!</definedName>
    <definedName name="______FAL3" localSheetId="37">#REF!</definedName>
    <definedName name="______FAL3" localSheetId="39">#REF!</definedName>
    <definedName name="______FAL3" localSheetId="40">#REF!</definedName>
    <definedName name="______FAL3" localSheetId="41">#REF!</definedName>
    <definedName name="______FAL3" localSheetId="19">#REF!</definedName>
    <definedName name="______FAL3">#REF!</definedName>
    <definedName name="______FAL4" localSheetId="50">#REF!</definedName>
    <definedName name="______FAL4" localSheetId="51">#REF!</definedName>
    <definedName name="______FAL4" localSheetId="17">#REF!</definedName>
    <definedName name="______FAL4" localSheetId="21">#REF!</definedName>
    <definedName name="______FAL4" localSheetId="35">#REF!</definedName>
    <definedName name="______FAL4" localSheetId="36">#REF!</definedName>
    <definedName name="______FAL4" localSheetId="37">#REF!</definedName>
    <definedName name="______FAL4" localSheetId="39">#REF!</definedName>
    <definedName name="______FAL4" localSheetId="40">#REF!</definedName>
    <definedName name="______FAL4" localSheetId="41">#REF!</definedName>
    <definedName name="______FAL4" localSheetId="19">#REF!</definedName>
    <definedName name="______FAL4">#REF!</definedName>
    <definedName name="______FAL5" localSheetId="50">#REF!</definedName>
    <definedName name="______FAL5" localSheetId="51">#REF!</definedName>
    <definedName name="______FAL5" localSheetId="17">#REF!</definedName>
    <definedName name="______FAL5" localSheetId="21">#REF!</definedName>
    <definedName name="______FAL5" localSheetId="35">#REF!</definedName>
    <definedName name="______FAL5" localSheetId="36">#REF!</definedName>
    <definedName name="______FAL5" localSheetId="37">#REF!</definedName>
    <definedName name="______FAL5" localSheetId="39">#REF!</definedName>
    <definedName name="______FAL5" localSheetId="40">#REF!</definedName>
    <definedName name="______FAL5" localSheetId="41">#REF!</definedName>
    <definedName name="______FAL5" localSheetId="19">#REF!</definedName>
    <definedName name="______FAL5">#REF!</definedName>
    <definedName name="______FAL6" localSheetId="50">#REF!</definedName>
    <definedName name="______FAL6" localSheetId="51">#REF!</definedName>
    <definedName name="______FAL6" localSheetId="17">#REF!</definedName>
    <definedName name="______FAL6" localSheetId="21">#REF!</definedName>
    <definedName name="______FAL6" localSheetId="35">#REF!</definedName>
    <definedName name="______FAL6" localSheetId="36">#REF!</definedName>
    <definedName name="______FAL6" localSheetId="37">#REF!</definedName>
    <definedName name="______FAL6" localSheetId="39">#REF!</definedName>
    <definedName name="______FAL6" localSheetId="40">#REF!</definedName>
    <definedName name="______FAL6" localSheetId="41">#REF!</definedName>
    <definedName name="______FAL6" localSheetId="19">#REF!</definedName>
    <definedName name="______FAL6">#REF!</definedName>
    <definedName name="______FAL7" localSheetId="50">#REF!</definedName>
    <definedName name="______FAL7" localSheetId="51">#REF!</definedName>
    <definedName name="______FAL7" localSheetId="17">#REF!</definedName>
    <definedName name="______FAL7" localSheetId="21">#REF!</definedName>
    <definedName name="______FAL7" localSheetId="35">#REF!</definedName>
    <definedName name="______FAL7" localSheetId="36">#REF!</definedName>
    <definedName name="______FAL7" localSheetId="37">#REF!</definedName>
    <definedName name="______FAL7" localSheetId="39">#REF!</definedName>
    <definedName name="______FAL7" localSheetId="40">#REF!</definedName>
    <definedName name="______FAL7" localSheetId="41">#REF!</definedName>
    <definedName name="______FAL7" localSheetId="19">#REF!</definedName>
    <definedName name="______FAL7">#REF!</definedName>
    <definedName name="______FMK1" localSheetId="50">#REF!</definedName>
    <definedName name="______FMK1" localSheetId="51">#REF!</definedName>
    <definedName name="______FMK1" localSheetId="17">#REF!</definedName>
    <definedName name="______FMK1" localSheetId="21">#REF!</definedName>
    <definedName name="______FMK1" localSheetId="35">#REF!</definedName>
    <definedName name="______FMK1" localSheetId="36">#REF!</definedName>
    <definedName name="______FMK1" localSheetId="37">#REF!</definedName>
    <definedName name="______FMK1" localSheetId="39">#REF!</definedName>
    <definedName name="______FMK1" localSheetId="40">#REF!</definedName>
    <definedName name="______FMK1" localSheetId="41">#REF!</definedName>
    <definedName name="______FMK1" localSheetId="19">#REF!</definedName>
    <definedName name="______FMK1">#REF!</definedName>
    <definedName name="______IKR1" localSheetId="50">#REF!</definedName>
    <definedName name="______IKR1" localSheetId="51">#REF!</definedName>
    <definedName name="______IKR1" localSheetId="17">#REF!</definedName>
    <definedName name="______IKR1" localSheetId="21">#REF!</definedName>
    <definedName name="______IKR1" localSheetId="35">#REF!</definedName>
    <definedName name="______IKR1" localSheetId="36">#REF!</definedName>
    <definedName name="______IKR1" localSheetId="37">#REF!</definedName>
    <definedName name="______IKR1" localSheetId="39">#REF!</definedName>
    <definedName name="______IKR1" localSheetId="40">#REF!</definedName>
    <definedName name="______IKR1" localSheetId="41">#REF!</definedName>
    <definedName name="______IKR1" localSheetId="19">#REF!</definedName>
    <definedName name="______IKR1">#REF!</definedName>
    <definedName name="______IRP1" localSheetId="50">#REF!</definedName>
    <definedName name="______IRP1" localSheetId="51">#REF!</definedName>
    <definedName name="______IRP1" localSheetId="17">#REF!</definedName>
    <definedName name="______IRP1" localSheetId="21">#REF!</definedName>
    <definedName name="______IRP1" localSheetId="35">#REF!</definedName>
    <definedName name="______IRP1" localSheetId="36">#REF!</definedName>
    <definedName name="______IRP1" localSheetId="37">#REF!</definedName>
    <definedName name="______IRP1" localSheetId="39">#REF!</definedName>
    <definedName name="______IRP1" localSheetId="40">#REF!</definedName>
    <definedName name="______IRP1" localSheetId="41">#REF!</definedName>
    <definedName name="______IRP1" localSheetId="19">#REF!</definedName>
    <definedName name="______IRP1">#REF!</definedName>
    <definedName name="______LIT1" localSheetId="50">#REF!</definedName>
    <definedName name="______LIT1" localSheetId="51">#REF!</definedName>
    <definedName name="______LIT1" localSheetId="17">#REF!</definedName>
    <definedName name="______LIT1" localSheetId="21">#REF!</definedName>
    <definedName name="______LIT1" localSheetId="35">#REF!</definedName>
    <definedName name="______LIT1" localSheetId="36">#REF!</definedName>
    <definedName name="______LIT1" localSheetId="37">#REF!</definedName>
    <definedName name="______LIT1" localSheetId="39">#REF!</definedName>
    <definedName name="______LIT1" localSheetId="40">#REF!</definedName>
    <definedName name="______LIT1" localSheetId="41">#REF!</definedName>
    <definedName name="______LIT1" localSheetId="19">#REF!</definedName>
    <definedName name="______LIT1">#REF!</definedName>
    <definedName name="_____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46">#REF!</definedName>
    <definedName name="______MEX1" localSheetId="47">#REF!</definedName>
    <definedName name="______MEX1" localSheetId="50">#REF!</definedName>
    <definedName name="______MEX1" localSheetId="51">#REF!</definedName>
    <definedName name="______MEX1" localSheetId="17">#REF!</definedName>
    <definedName name="______MEX1" localSheetId="18">#REF!</definedName>
    <definedName name="______MEX1" localSheetId="20">#REF!</definedName>
    <definedName name="______MEX1" localSheetId="21">#REF!</definedName>
    <definedName name="______MEX1" localSheetId="25">#REF!</definedName>
    <definedName name="______MEX1" localSheetId="32">#REF!</definedName>
    <definedName name="______MEX1" localSheetId="34">#REF!</definedName>
    <definedName name="______MEX1" localSheetId="35">#REF!</definedName>
    <definedName name="______MEX1" localSheetId="36">#REF!</definedName>
    <definedName name="______MEX1" localSheetId="37">#REF!</definedName>
    <definedName name="______MEX1" localSheetId="38">#REF!</definedName>
    <definedName name="______MEX1" localSheetId="39">#REF!</definedName>
    <definedName name="______MEX1" localSheetId="40">#REF!</definedName>
    <definedName name="______MEX1" localSheetId="41">#REF!</definedName>
    <definedName name="______MEX1" localSheetId="45">#REF!</definedName>
    <definedName name="______MEX1" localSheetId="19">#REF!</definedName>
    <definedName name="______MEX1">#REF!</definedName>
    <definedName name="______PTA1" localSheetId="47">#REF!</definedName>
    <definedName name="______PTA1" localSheetId="50">#REF!</definedName>
    <definedName name="______PTA1" localSheetId="51">#REF!</definedName>
    <definedName name="______PTA1" localSheetId="17">#REF!</definedName>
    <definedName name="______PTA1" localSheetId="20">#REF!</definedName>
    <definedName name="______PTA1" localSheetId="21">#REF!</definedName>
    <definedName name="______PTA1" localSheetId="25">#REF!</definedName>
    <definedName name="______PTA1" localSheetId="35">#REF!</definedName>
    <definedName name="______PTA1" localSheetId="36">#REF!</definedName>
    <definedName name="______PTA1" localSheetId="37">#REF!</definedName>
    <definedName name="______PTA1" localSheetId="39">#REF!</definedName>
    <definedName name="______PTA1" localSheetId="40">#REF!</definedName>
    <definedName name="______PTA1" localSheetId="41">#REF!</definedName>
    <definedName name="______PTA1" localSheetId="19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46">#REF!</definedName>
    <definedName name="______SAR1" localSheetId="47">#REF!</definedName>
    <definedName name="______SAR1" localSheetId="50">#REF!</definedName>
    <definedName name="______SAR1" localSheetId="51">#REF!</definedName>
    <definedName name="______SAR1" localSheetId="17">#REF!</definedName>
    <definedName name="______SAR1" localSheetId="18">#REF!</definedName>
    <definedName name="______SAR1" localSheetId="20">#REF!</definedName>
    <definedName name="______SAR1" localSheetId="21">#REF!</definedName>
    <definedName name="______SAR1" localSheetId="25">#REF!</definedName>
    <definedName name="______SAR1" localSheetId="32">#REF!</definedName>
    <definedName name="______SAR1" localSheetId="34">#REF!</definedName>
    <definedName name="______SAR1" localSheetId="35">#REF!</definedName>
    <definedName name="______SAR1" localSheetId="36">#REF!</definedName>
    <definedName name="______SAR1" localSheetId="37">#REF!</definedName>
    <definedName name="______SAR1" localSheetId="38">#REF!</definedName>
    <definedName name="______SAR1" localSheetId="39">#REF!</definedName>
    <definedName name="______SAR1" localSheetId="40">#REF!</definedName>
    <definedName name="______SAR1" localSheetId="41">#REF!</definedName>
    <definedName name="______SAR1" localSheetId="45">#REF!</definedName>
    <definedName name="______SAR1" localSheetId="19">#REF!</definedName>
    <definedName name="______SAR1">#REF!</definedName>
    <definedName name="______SRT11" localSheetId="46" hidden="1">{"Minpmon",#N/A,FALSE,"Monthinput"}</definedName>
    <definedName name="______SRT11" localSheetId="47" hidden="1">{"Minpmon",#N/A,FALSE,"Monthinput"}</definedName>
    <definedName name="______SRT11" localSheetId="49" hidden="1">{"Minpmon",#N/A,FALSE,"Monthinput"}</definedName>
    <definedName name="______SRT11" localSheetId="50" hidden="1">{"Minpmon",#N/A,FALSE,"Monthinput"}</definedName>
    <definedName name="______SRT11" localSheetId="51" hidden="1">{"Minpmon",#N/A,FALSE,"Monthinput"}</definedName>
    <definedName name="______SRT11" localSheetId="17" hidden="1">{"Minpmon",#N/A,FALSE,"Monthinput"}</definedName>
    <definedName name="______SRT11" localSheetId="18" hidden="1">{"Minpmon",#N/A,FALSE,"Monthinput"}</definedName>
    <definedName name="______SRT11" localSheetId="20" hidden="1">{"Minpmon",#N/A,FALSE,"Monthinput"}</definedName>
    <definedName name="______SRT11" localSheetId="21" hidden="1">{"Minpmon",#N/A,FALSE,"Monthinput"}</definedName>
    <definedName name="______SRT11" localSheetId="13" hidden="1">{"Minpmon",#N/A,FALSE,"Monthinput"}</definedName>
    <definedName name="______SRT11" localSheetId="24" hidden="1">{"Minpmon",#N/A,FALSE,"Monthinput"}</definedName>
    <definedName name="______SRT11" localSheetId="25" hidden="1">{"Minpmon",#N/A,FALSE,"Monthinput"}</definedName>
    <definedName name="______SRT11" localSheetId="30" hidden="1">{"Minpmon",#N/A,FALSE,"Monthinput"}</definedName>
    <definedName name="______SRT11" localSheetId="32" hidden="1">{"Minpmon",#N/A,FALSE,"Monthinput"}</definedName>
    <definedName name="______SRT11" localSheetId="34" hidden="1">{"Minpmon",#N/A,FALSE,"Monthinput"}</definedName>
    <definedName name="______SRT11" localSheetId="35" hidden="1">{"Minpmon",#N/A,FALSE,"Monthinput"}</definedName>
    <definedName name="______SRT11" localSheetId="36" hidden="1">{"Minpmon",#N/A,FALSE,"Monthinput"}</definedName>
    <definedName name="______SRT11" localSheetId="37" hidden="1">{"Minpmon",#N/A,FALSE,"Monthinput"}</definedName>
    <definedName name="______SRT11" localSheetId="38" hidden="1">{"Minpmon",#N/A,FALSE,"Monthinput"}</definedName>
    <definedName name="______SRT11" localSheetId="39" hidden="1">{"Minpmon",#N/A,FALSE,"Monthinput"}</definedName>
    <definedName name="______SRT11" localSheetId="40" hidden="1">{"Minpmon",#N/A,FALSE,"Monthinput"}</definedName>
    <definedName name="______SRT11" localSheetId="41" hidden="1">{"Minpmon",#N/A,FALSE,"Monthinput"}</definedName>
    <definedName name="______SRT11" localSheetId="42" hidden="1">{"Minpmon",#N/A,FALSE,"Monthinput"}</definedName>
    <definedName name="______SRT11" localSheetId="45" hidden="1">{"Minpmon",#N/A,FALSE,"Monthinput"}</definedName>
    <definedName name="______SRT11" localSheetId="19" hidden="1">{"Minpmon",#N/A,FALSE,"Monthinput"}</definedName>
    <definedName name="______SRT11" hidden="1">{"Minpmon",#N/A,FALSE,"Monthinput"}</definedName>
    <definedName name="_____AUS1" localSheetId="46">#REF!</definedName>
    <definedName name="_____AUS1" localSheetId="47">#REF!</definedName>
    <definedName name="_____AUS1" localSheetId="50">#REF!</definedName>
    <definedName name="_____AUS1" localSheetId="51">#REF!</definedName>
    <definedName name="_____AUS1" localSheetId="17">#REF!</definedName>
    <definedName name="_____AUS1" localSheetId="18">#REF!</definedName>
    <definedName name="_____AUS1" localSheetId="20">#REF!</definedName>
    <definedName name="_____AUS1" localSheetId="21">#REF!</definedName>
    <definedName name="_____AUS1" localSheetId="25">#REF!</definedName>
    <definedName name="_____AUS1" localSheetId="32">#REF!</definedName>
    <definedName name="_____AUS1" localSheetId="34">#REF!</definedName>
    <definedName name="_____AUS1" localSheetId="35">#REF!</definedName>
    <definedName name="_____AUS1" localSheetId="36">#REF!</definedName>
    <definedName name="_____AUS1" localSheetId="37">#REF!</definedName>
    <definedName name="_____AUS1" localSheetId="38">#REF!</definedName>
    <definedName name="_____AUS1" localSheetId="39">#REF!</definedName>
    <definedName name="_____AUS1" localSheetId="40">#REF!</definedName>
    <definedName name="_____AUS1" localSheetId="41">#REF!</definedName>
    <definedName name="_____AUS1" localSheetId="45">#REF!</definedName>
    <definedName name="_____AUS1" localSheetId="19">#REF!</definedName>
    <definedName name="_____AUS1">#REF!</definedName>
    <definedName name="_____DEG1" localSheetId="47">#REF!</definedName>
    <definedName name="_____DEG1" localSheetId="50">#REF!</definedName>
    <definedName name="_____DEG1" localSheetId="51">#REF!</definedName>
    <definedName name="_____DEG1" localSheetId="17">#REF!</definedName>
    <definedName name="_____DEG1" localSheetId="20">#REF!</definedName>
    <definedName name="_____DEG1" localSheetId="21">#REF!</definedName>
    <definedName name="_____DEG1" localSheetId="25">#REF!</definedName>
    <definedName name="_____DEG1" localSheetId="35">#REF!</definedName>
    <definedName name="_____DEG1" localSheetId="36">#REF!</definedName>
    <definedName name="_____DEG1" localSheetId="37">#REF!</definedName>
    <definedName name="_____DEG1" localSheetId="39">#REF!</definedName>
    <definedName name="_____DEG1" localSheetId="40">#REF!</definedName>
    <definedName name="_____DEG1" localSheetId="41">#REF!</definedName>
    <definedName name="_____DEG1" localSheetId="19">#REF!</definedName>
    <definedName name="_____DEG1">#REF!</definedName>
    <definedName name="_____DKR1" localSheetId="47">#REF!</definedName>
    <definedName name="_____DKR1" localSheetId="50">#REF!</definedName>
    <definedName name="_____DKR1" localSheetId="51">#REF!</definedName>
    <definedName name="_____DKR1" localSheetId="17">#REF!</definedName>
    <definedName name="_____DKR1" localSheetId="20">#REF!</definedName>
    <definedName name="_____DKR1" localSheetId="21">#REF!</definedName>
    <definedName name="_____DKR1" localSheetId="25">#REF!</definedName>
    <definedName name="_____DKR1" localSheetId="35">#REF!</definedName>
    <definedName name="_____DKR1" localSheetId="36">#REF!</definedName>
    <definedName name="_____DKR1" localSheetId="37">#REF!</definedName>
    <definedName name="_____DKR1" localSheetId="39">#REF!</definedName>
    <definedName name="_____DKR1" localSheetId="40">#REF!</definedName>
    <definedName name="_____DKR1" localSheetId="41">#REF!</definedName>
    <definedName name="_____DKR1" localSheetId="19">#REF!</definedName>
    <definedName name="_____DKR1">#REF!</definedName>
    <definedName name="_____ECU1" localSheetId="50">#REF!</definedName>
    <definedName name="_____ECU1" localSheetId="51">#REF!</definedName>
    <definedName name="_____ECU1" localSheetId="17">#REF!</definedName>
    <definedName name="_____ECU1" localSheetId="21">#REF!</definedName>
    <definedName name="_____ECU1" localSheetId="35">#REF!</definedName>
    <definedName name="_____ECU1" localSheetId="36">#REF!</definedName>
    <definedName name="_____ECU1" localSheetId="37">#REF!</definedName>
    <definedName name="_____ECU1" localSheetId="39">#REF!</definedName>
    <definedName name="_____ECU1" localSheetId="40">#REF!</definedName>
    <definedName name="_____ECU1" localSheetId="41">#REF!</definedName>
    <definedName name="_____ECU1" localSheetId="19">#REF!</definedName>
    <definedName name="_____ECU1">#REF!</definedName>
    <definedName name="_____ESC1" localSheetId="50">#REF!</definedName>
    <definedName name="_____ESC1" localSheetId="51">#REF!</definedName>
    <definedName name="_____ESC1" localSheetId="17">#REF!</definedName>
    <definedName name="_____ESC1" localSheetId="21">#REF!</definedName>
    <definedName name="_____ESC1" localSheetId="35">#REF!</definedName>
    <definedName name="_____ESC1" localSheetId="36">#REF!</definedName>
    <definedName name="_____ESC1" localSheetId="37">#REF!</definedName>
    <definedName name="_____ESC1" localSheetId="39">#REF!</definedName>
    <definedName name="_____ESC1" localSheetId="40">#REF!</definedName>
    <definedName name="_____ESC1" localSheetId="41">#REF!</definedName>
    <definedName name="_____ESC1" localSheetId="19">#REF!</definedName>
    <definedName name="_____ESC1">#REF!</definedName>
    <definedName name="_____FAL2" localSheetId="50">#REF!</definedName>
    <definedName name="_____FAL2" localSheetId="51">#REF!</definedName>
    <definedName name="_____FAL2" localSheetId="17">#REF!</definedName>
    <definedName name="_____FAL2" localSheetId="21">#REF!</definedName>
    <definedName name="_____FAL2" localSheetId="35">#REF!</definedName>
    <definedName name="_____FAL2" localSheetId="36">#REF!</definedName>
    <definedName name="_____FAL2" localSheetId="37">#REF!</definedName>
    <definedName name="_____FAL2" localSheetId="39">#REF!</definedName>
    <definedName name="_____FAL2" localSheetId="40">#REF!</definedName>
    <definedName name="_____FAL2" localSheetId="41">#REF!</definedName>
    <definedName name="_____FAL2" localSheetId="19">#REF!</definedName>
    <definedName name="_____FAL2">#REF!</definedName>
    <definedName name="_____FAL3" localSheetId="50">#REF!</definedName>
    <definedName name="_____FAL3" localSheetId="51">#REF!</definedName>
    <definedName name="_____FAL3" localSheetId="17">#REF!</definedName>
    <definedName name="_____FAL3" localSheetId="21">#REF!</definedName>
    <definedName name="_____FAL3" localSheetId="35">#REF!</definedName>
    <definedName name="_____FAL3" localSheetId="36">#REF!</definedName>
    <definedName name="_____FAL3" localSheetId="37">#REF!</definedName>
    <definedName name="_____FAL3" localSheetId="39">#REF!</definedName>
    <definedName name="_____FAL3" localSheetId="40">#REF!</definedName>
    <definedName name="_____FAL3" localSheetId="41">#REF!</definedName>
    <definedName name="_____FAL3" localSheetId="19">#REF!</definedName>
    <definedName name="_____FAL3">#REF!</definedName>
    <definedName name="_____FAL4" localSheetId="50">#REF!</definedName>
    <definedName name="_____FAL4" localSheetId="51">#REF!</definedName>
    <definedName name="_____FAL4" localSheetId="17">#REF!</definedName>
    <definedName name="_____FAL4" localSheetId="21">#REF!</definedName>
    <definedName name="_____FAL4" localSheetId="35">#REF!</definedName>
    <definedName name="_____FAL4" localSheetId="36">#REF!</definedName>
    <definedName name="_____FAL4" localSheetId="37">#REF!</definedName>
    <definedName name="_____FAL4" localSheetId="39">#REF!</definedName>
    <definedName name="_____FAL4" localSheetId="40">#REF!</definedName>
    <definedName name="_____FAL4" localSheetId="41">#REF!</definedName>
    <definedName name="_____FAL4" localSheetId="19">#REF!</definedName>
    <definedName name="_____FAL4">#REF!</definedName>
    <definedName name="_____FAL5" localSheetId="50">#REF!</definedName>
    <definedName name="_____FAL5" localSheetId="51">#REF!</definedName>
    <definedName name="_____FAL5" localSheetId="17">#REF!</definedName>
    <definedName name="_____FAL5" localSheetId="21">#REF!</definedName>
    <definedName name="_____FAL5" localSheetId="35">#REF!</definedName>
    <definedName name="_____FAL5" localSheetId="36">#REF!</definedName>
    <definedName name="_____FAL5" localSheetId="37">#REF!</definedName>
    <definedName name="_____FAL5" localSheetId="39">#REF!</definedName>
    <definedName name="_____FAL5" localSheetId="40">#REF!</definedName>
    <definedName name="_____FAL5" localSheetId="41">#REF!</definedName>
    <definedName name="_____FAL5" localSheetId="19">#REF!</definedName>
    <definedName name="_____FAL5">#REF!</definedName>
    <definedName name="_____FAL6" localSheetId="50">#REF!</definedName>
    <definedName name="_____FAL6" localSheetId="51">#REF!</definedName>
    <definedName name="_____FAL6" localSheetId="17">#REF!</definedName>
    <definedName name="_____FAL6" localSheetId="21">#REF!</definedName>
    <definedName name="_____FAL6" localSheetId="35">#REF!</definedName>
    <definedName name="_____FAL6" localSheetId="36">#REF!</definedName>
    <definedName name="_____FAL6" localSheetId="37">#REF!</definedName>
    <definedName name="_____FAL6" localSheetId="39">#REF!</definedName>
    <definedName name="_____FAL6" localSheetId="40">#REF!</definedName>
    <definedName name="_____FAL6" localSheetId="41">#REF!</definedName>
    <definedName name="_____FAL6" localSheetId="19">#REF!</definedName>
    <definedName name="_____FAL6">#REF!</definedName>
    <definedName name="_____FAL7" localSheetId="50">#REF!</definedName>
    <definedName name="_____FAL7" localSheetId="51">#REF!</definedName>
    <definedName name="_____FAL7" localSheetId="17">#REF!</definedName>
    <definedName name="_____FAL7" localSheetId="21">#REF!</definedName>
    <definedName name="_____FAL7" localSheetId="35">#REF!</definedName>
    <definedName name="_____FAL7" localSheetId="36">#REF!</definedName>
    <definedName name="_____FAL7" localSheetId="37">#REF!</definedName>
    <definedName name="_____FAL7" localSheetId="39">#REF!</definedName>
    <definedName name="_____FAL7" localSheetId="40">#REF!</definedName>
    <definedName name="_____FAL7" localSheetId="41">#REF!</definedName>
    <definedName name="_____FAL7" localSheetId="19">#REF!</definedName>
    <definedName name="_____FAL7">#REF!</definedName>
    <definedName name="_____FMK1" localSheetId="50">#REF!</definedName>
    <definedName name="_____FMK1" localSheetId="51">#REF!</definedName>
    <definedName name="_____FMK1" localSheetId="17">#REF!</definedName>
    <definedName name="_____FMK1" localSheetId="21">#REF!</definedName>
    <definedName name="_____FMK1" localSheetId="35">#REF!</definedName>
    <definedName name="_____FMK1" localSheetId="36">#REF!</definedName>
    <definedName name="_____FMK1" localSheetId="37">#REF!</definedName>
    <definedName name="_____FMK1" localSheetId="39">#REF!</definedName>
    <definedName name="_____FMK1" localSheetId="40">#REF!</definedName>
    <definedName name="_____FMK1" localSheetId="41">#REF!</definedName>
    <definedName name="_____FMK1" localSheetId="19">#REF!</definedName>
    <definedName name="_____FMK1">#REF!</definedName>
    <definedName name="_____IKR1" localSheetId="50">#REF!</definedName>
    <definedName name="_____IKR1" localSheetId="51">#REF!</definedName>
    <definedName name="_____IKR1" localSheetId="17">#REF!</definedName>
    <definedName name="_____IKR1" localSheetId="21">#REF!</definedName>
    <definedName name="_____IKR1" localSheetId="35">#REF!</definedName>
    <definedName name="_____IKR1" localSheetId="36">#REF!</definedName>
    <definedName name="_____IKR1" localSheetId="37">#REF!</definedName>
    <definedName name="_____IKR1" localSheetId="39">#REF!</definedName>
    <definedName name="_____IKR1" localSheetId="40">#REF!</definedName>
    <definedName name="_____IKR1" localSheetId="41">#REF!</definedName>
    <definedName name="_____IKR1" localSheetId="19">#REF!</definedName>
    <definedName name="_____IKR1">#REF!</definedName>
    <definedName name="_____IRP1" localSheetId="50">#REF!</definedName>
    <definedName name="_____IRP1" localSheetId="51">#REF!</definedName>
    <definedName name="_____IRP1" localSheetId="17">#REF!</definedName>
    <definedName name="_____IRP1" localSheetId="21">#REF!</definedName>
    <definedName name="_____IRP1" localSheetId="35">#REF!</definedName>
    <definedName name="_____IRP1" localSheetId="36">#REF!</definedName>
    <definedName name="_____IRP1" localSheetId="37">#REF!</definedName>
    <definedName name="_____IRP1" localSheetId="39">#REF!</definedName>
    <definedName name="_____IRP1" localSheetId="40">#REF!</definedName>
    <definedName name="_____IRP1" localSheetId="41">#REF!</definedName>
    <definedName name="_____IRP1" localSheetId="19">#REF!</definedName>
    <definedName name="_____IRP1">#REF!</definedName>
    <definedName name="_____LIT1" localSheetId="50">#REF!</definedName>
    <definedName name="_____LIT1" localSheetId="51">#REF!</definedName>
    <definedName name="_____LIT1" localSheetId="17">#REF!</definedName>
    <definedName name="_____LIT1" localSheetId="21">#REF!</definedName>
    <definedName name="_____LIT1" localSheetId="35">#REF!</definedName>
    <definedName name="_____LIT1" localSheetId="36">#REF!</definedName>
    <definedName name="_____LIT1" localSheetId="37">#REF!</definedName>
    <definedName name="_____LIT1" localSheetId="39">#REF!</definedName>
    <definedName name="_____LIT1" localSheetId="40">#REF!</definedName>
    <definedName name="_____LIT1" localSheetId="41">#REF!</definedName>
    <definedName name="_____LIT1" localSheetId="19">#REF!</definedName>
    <definedName name="_____LIT1">#REF!</definedName>
    <definedName name="____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46">#REF!</definedName>
    <definedName name="_____MEX1" localSheetId="47">#REF!</definedName>
    <definedName name="_____MEX1" localSheetId="50">#REF!</definedName>
    <definedName name="_____MEX1" localSheetId="51">#REF!</definedName>
    <definedName name="_____MEX1" localSheetId="17">#REF!</definedName>
    <definedName name="_____MEX1" localSheetId="18">#REF!</definedName>
    <definedName name="_____MEX1" localSheetId="20">#REF!</definedName>
    <definedName name="_____MEX1" localSheetId="21">#REF!</definedName>
    <definedName name="_____MEX1" localSheetId="25">#REF!</definedName>
    <definedName name="_____MEX1" localSheetId="32">#REF!</definedName>
    <definedName name="_____MEX1" localSheetId="34">#REF!</definedName>
    <definedName name="_____MEX1" localSheetId="35">#REF!</definedName>
    <definedName name="_____MEX1" localSheetId="36">#REF!</definedName>
    <definedName name="_____MEX1" localSheetId="37">#REF!</definedName>
    <definedName name="_____MEX1" localSheetId="38">#REF!</definedName>
    <definedName name="_____MEX1" localSheetId="39">#REF!</definedName>
    <definedName name="_____MEX1" localSheetId="40">#REF!</definedName>
    <definedName name="_____MEX1" localSheetId="41">#REF!</definedName>
    <definedName name="_____MEX1" localSheetId="45">#REF!</definedName>
    <definedName name="_____MEX1" localSheetId="19">#REF!</definedName>
    <definedName name="_____MEX1">#REF!</definedName>
    <definedName name="_____PTA1" localSheetId="47">#REF!</definedName>
    <definedName name="_____PTA1" localSheetId="50">#REF!</definedName>
    <definedName name="_____PTA1" localSheetId="51">#REF!</definedName>
    <definedName name="_____PTA1" localSheetId="17">#REF!</definedName>
    <definedName name="_____PTA1" localSheetId="20">#REF!</definedName>
    <definedName name="_____PTA1" localSheetId="21">#REF!</definedName>
    <definedName name="_____PTA1" localSheetId="25">#REF!</definedName>
    <definedName name="_____PTA1" localSheetId="35">#REF!</definedName>
    <definedName name="_____PTA1" localSheetId="36">#REF!</definedName>
    <definedName name="_____PTA1" localSheetId="37">#REF!</definedName>
    <definedName name="_____PTA1" localSheetId="39">#REF!</definedName>
    <definedName name="_____PTA1" localSheetId="40">#REF!</definedName>
    <definedName name="_____PTA1" localSheetId="41">#REF!</definedName>
    <definedName name="_____PTA1" localSheetId="19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46">#REF!</definedName>
    <definedName name="_____SAR1" localSheetId="47">#REF!</definedName>
    <definedName name="_____SAR1" localSheetId="50">#REF!</definedName>
    <definedName name="_____SAR1" localSheetId="51">#REF!</definedName>
    <definedName name="_____SAR1" localSheetId="17">#REF!</definedName>
    <definedName name="_____SAR1" localSheetId="18">#REF!</definedName>
    <definedName name="_____SAR1" localSheetId="20">#REF!</definedName>
    <definedName name="_____SAR1" localSheetId="21">#REF!</definedName>
    <definedName name="_____SAR1" localSheetId="25">#REF!</definedName>
    <definedName name="_____SAR1" localSheetId="32">#REF!</definedName>
    <definedName name="_____SAR1" localSheetId="34">#REF!</definedName>
    <definedName name="_____SAR1" localSheetId="35">#REF!</definedName>
    <definedName name="_____SAR1" localSheetId="36">#REF!</definedName>
    <definedName name="_____SAR1" localSheetId="37">#REF!</definedName>
    <definedName name="_____SAR1" localSheetId="38">#REF!</definedName>
    <definedName name="_____SAR1" localSheetId="39">#REF!</definedName>
    <definedName name="_____SAR1" localSheetId="40">#REF!</definedName>
    <definedName name="_____SAR1" localSheetId="41">#REF!</definedName>
    <definedName name="_____SAR1" localSheetId="45">#REF!</definedName>
    <definedName name="_____SAR1" localSheetId="19">#REF!</definedName>
    <definedName name="_____SAR1">#REF!</definedName>
    <definedName name="_____SRT11" localSheetId="46" hidden="1">{"Minpmon",#N/A,FALSE,"Monthinput"}</definedName>
    <definedName name="_____SRT11" localSheetId="47" hidden="1">{"Minpmon",#N/A,FALSE,"Monthinput"}</definedName>
    <definedName name="_____SRT11" localSheetId="49" hidden="1">{"Minpmon",#N/A,FALSE,"Monthinput"}</definedName>
    <definedName name="_____SRT11" localSheetId="50" hidden="1">{"Minpmon",#N/A,FALSE,"Monthinput"}</definedName>
    <definedName name="_____SRT11" localSheetId="51" hidden="1">{"Minpmon",#N/A,FALSE,"Monthinput"}</definedName>
    <definedName name="_____SRT11" localSheetId="17" hidden="1">{"Minpmon",#N/A,FALSE,"Monthinput"}</definedName>
    <definedName name="_____SRT11" localSheetId="18" hidden="1">{"Minpmon",#N/A,FALSE,"Monthinput"}</definedName>
    <definedName name="_____SRT11" localSheetId="20" hidden="1">{"Minpmon",#N/A,FALSE,"Monthinput"}</definedName>
    <definedName name="_____SRT11" localSheetId="21" hidden="1">{"Minpmon",#N/A,FALSE,"Monthinput"}</definedName>
    <definedName name="_____SRT11" localSheetId="13" hidden="1">{"Minpmon",#N/A,FALSE,"Monthinput"}</definedName>
    <definedName name="_____SRT11" localSheetId="24" hidden="1">{"Minpmon",#N/A,FALSE,"Monthinput"}</definedName>
    <definedName name="_____SRT11" localSheetId="25" hidden="1">{"Minpmon",#N/A,FALSE,"Monthinput"}</definedName>
    <definedName name="_____SRT11" localSheetId="30" hidden="1">{"Minpmon",#N/A,FALSE,"Monthinput"}</definedName>
    <definedName name="_____SRT11" localSheetId="32" hidden="1">{"Minpmon",#N/A,FALSE,"Monthinput"}</definedName>
    <definedName name="_____SRT11" localSheetId="34" hidden="1">{"Minpmon",#N/A,FALSE,"Monthinput"}</definedName>
    <definedName name="_____SRT11" localSheetId="35" hidden="1">{"Minpmon",#N/A,FALSE,"Monthinput"}</definedName>
    <definedName name="_____SRT11" localSheetId="36" hidden="1">{"Minpmon",#N/A,FALSE,"Monthinput"}</definedName>
    <definedName name="_____SRT11" localSheetId="37" hidden="1">{"Minpmon",#N/A,FALSE,"Monthinput"}</definedName>
    <definedName name="_____SRT11" localSheetId="38" hidden="1">{"Minpmon",#N/A,FALSE,"Monthinput"}</definedName>
    <definedName name="_____SRT11" localSheetId="39" hidden="1">{"Minpmon",#N/A,FALSE,"Monthinput"}</definedName>
    <definedName name="_____SRT11" localSheetId="40" hidden="1">{"Minpmon",#N/A,FALSE,"Monthinput"}</definedName>
    <definedName name="_____SRT11" localSheetId="41" hidden="1">{"Minpmon",#N/A,FALSE,"Monthinput"}</definedName>
    <definedName name="_____SRT11" localSheetId="42" hidden="1">{"Minpmon",#N/A,FALSE,"Monthinput"}</definedName>
    <definedName name="_____SRT11" localSheetId="45" hidden="1">{"Minpmon",#N/A,FALSE,"Monthinput"}</definedName>
    <definedName name="_____SRT11" localSheetId="19" hidden="1">{"Minpmon",#N/A,FALSE,"Monthinput"}</definedName>
    <definedName name="_____SRT11" hidden="1">{"Minpmon",#N/A,FALSE,"Monthinput"}</definedName>
    <definedName name="_____TOT58">[2]GROWTH!#REF!</definedName>
    <definedName name="____AUS1" localSheetId="46">#REF!</definedName>
    <definedName name="____AUS1" localSheetId="47">#REF!</definedName>
    <definedName name="____AUS1" localSheetId="50">#REF!</definedName>
    <definedName name="____AUS1" localSheetId="51">#REF!</definedName>
    <definedName name="____AUS1" localSheetId="17">#REF!</definedName>
    <definedName name="____AUS1" localSheetId="18">#REF!</definedName>
    <definedName name="____AUS1" localSheetId="20">#REF!</definedName>
    <definedName name="____AUS1" localSheetId="21">#REF!</definedName>
    <definedName name="____AUS1" localSheetId="25">#REF!</definedName>
    <definedName name="____AUS1" localSheetId="32">#REF!</definedName>
    <definedName name="____AUS1" localSheetId="34">#REF!</definedName>
    <definedName name="____AUS1" localSheetId="35">#REF!</definedName>
    <definedName name="____AUS1" localSheetId="36">#REF!</definedName>
    <definedName name="____AUS1" localSheetId="37">#REF!</definedName>
    <definedName name="____AUS1" localSheetId="38">#REF!</definedName>
    <definedName name="____AUS1" localSheetId="39">#REF!</definedName>
    <definedName name="____AUS1" localSheetId="40">#REF!</definedName>
    <definedName name="____AUS1" localSheetId="41">#REF!</definedName>
    <definedName name="____AUS1" localSheetId="45">#REF!</definedName>
    <definedName name="____AUS1" localSheetId="19">#REF!</definedName>
    <definedName name="____AUS1">#REF!</definedName>
    <definedName name="____DEG1" localSheetId="47">#REF!</definedName>
    <definedName name="____DEG1" localSheetId="50">#REF!</definedName>
    <definedName name="____DEG1" localSheetId="51">#REF!</definedName>
    <definedName name="____DEG1" localSheetId="17">#REF!</definedName>
    <definedName name="____DEG1" localSheetId="20">#REF!</definedName>
    <definedName name="____DEG1" localSheetId="21">#REF!</definedName>
    <definedName name="____DEG1" localSheetId="25">#REF!</definedName>
    <definedName name="____DEG1" localSheetId="35">#REF!</definedName>
    <definedName name="____DEG1" localSheetId="36">#REF!</definedName>
    <definedName name="____DEG1" localSheetId="37">#REF!</definedName>
    <definedName name="____DEG1" localSheetId="39">#REF!</definedName>
    <definedName name="____DEG1" localSheetId="40">#REF!</definedName>
    <definedName name="____DEG1" localSheetId="41">#REF!</definedName>
    <definedName name="____DEG1" localSheetId="19">#REF!</definedName>
    <definedName name="____DEG1">#REF!</definedName>
    <definedName name="____DKR1" localSheetId="47">#REF!</definedName>
    <definedName name="____DKR1" localSheetId="50">#REF!</definedName>
    <definedName name="____DKR1" localSheetId="51">#REF!</definedName>
    <definedName name="____DKR1" localSheetId="17">#REF!</definedName>
    <definedName name="____DKR1" localSheetId="20">#REF!</definedName>
    <definedName name="____DKR1" localSheetId="21">#REF!</definedName>
    <definedName name="____DKR1" localSheetId="25">#REF!</definedName>
    <definedName name="____DKR1" localSheetId="35">#REF!</definedName>
    <definedName name="____DKR1" localSheetId="36">#REF!</definedName>
    <definedName name="____DKR1" localSheetId="37">#REF!</definedName>
    <definedName name="____DKR1" localSheetId="39">#REF!</definedName>
    <definedName name="____DKR1" localSheetId="40">#REF!</definedName>
    <definedName name="____DKR1" localSheetId="41">#REF!</definedName>
    <definedName name="____DKR1" localSheetId="19">#REF!</definedName>
    <definedName name="____DKR1">#REF!</definedName>
    <definedName name="____ECU1" localSheetId="50">#REF!</definedName>
    <definedName name="____ECU1" localSheetId="51">#REF!</definedName>
    <definedName name="____ECU1" localSheetId="17">#REF!</definedName>
    <definedName name="____ECU1" localSheetId="21">#REF!</definedName>
    <definedName name="____ECU1" localSheetId="35">#REF!</definedName>
    <definedName name="____ECU1" localSheetId="36">#REF!</definedName>
    <definedName name="____ECU1" localSheetId="37">#REF!</definedName>
    <definedName name="____ECU1" localSheetId="39">#REF!</definedName>
    <definedName name="____ECU1" localSheetId="40">#REF!</definedName>
    <definedName name="____ECU1" localSheetId="41">#REF!</definedName>
    <definedName name="____ECU1" localSheetId="19">#REF!</definedName>
    <definedName name="____ECU1">#REF!</definedName>
    <definedName name="____ESC1" localSheetId="50">#REF!</definedName>
    <definedName name="____ESC1" localSheetId="51">#REF!</definedName>
    <definedName name="____ESC1" localSheetId="17">#REF!</definedName>
    <definedName name="____ESC1" localSheetId="21">#REF!</definedName>
    <definedName name="____ESC1" localSheetId="35">#REF!</definedName>
    <definedName name="____ESC1" localSheetId="36">#REF!</definedName>
    <definedName name="____ESC1" localSheetId="37">#REF!</definedName>
    <definedName name="____ESC1" localSheetId="39">#REF!</definedName>
    <definedName name="____ESC1" localSheetId="40">#REF!</definedName>
    <definedName name="____ESC1" localSheetId="41">#REF!</definedName>
    <definedName name="____ESC1" localSheetId="19">#REF!</definedName>
    <definedName name="____ESC1">#REF!</definedName>
    <definedName name="____FAL2" localSheetId="50">#REF!</definedName>
    <definedName name="____FAL2" localSheetId="51">#REF!</definedName>
    <definedName name="____FAL2" localSheetId="17">#REF!</definedName>
    <definedName name="____FAL2" localSheetId="21">#REF!</definedName>
    <definedName name="____FAL2" localSheetId="35">#REF!</definedName>
    <definedName name="____FAL2" localSheetId="36">#REF!</definedName>
    <definedName name="____FAL2" localSheetId="37">#REF!</definedName>
    <definedName name="____FAL2" localSheetId="39">#REF!</definedName>
    <definedName name="____FAL2" localSheetId="40">#REF!</definedName>
    <definedName name="____FAL2" localSheetId="41">#REF!</definedName>
    <definedName name="____FAL2" localSheetId="19">#REF!</definedName>
    <definedName name="____FAL2">#REF!</definedName>
    <definedName name="____FAL3" localSheetId="50">#REF!</definedName>
    <definedName name="____FAL3" localSheetId="51">#REF!</definedName>
    <definedName name="____FAL3" localSheetId="17">#REF!</definedName>
    <definedName name="____FAL3" localSheetId="21">#REF!</definedName>
    <definedName name="____FAL3" localSheetId="35">#REF!</definedName>
    <definedName name="____FAL3" localSheetId="36">#REF!</definedName>
    <definedName name="____FAL3" localSheetId="37">#REF!</definedName>
    <definedName name="____FAL3" localSheetId="39">#REF!</definedName>
    <definedName name="____FAL3" localSheetId="40">#REF!</definedName>
    <definedName name="____FAL3" localSheetId="41">#REF!</definedName>
    <definedName name="____FAL3" localSheetId="19">#REF!</definedName>
    <definedName name="____FAL3">#REF!</definedName>
    <definedName name="____FAL4" localSheetId="50">#REF!</definedName>
    <definedName name="____FAL4" localSheetId="51">#REF!</definedName>
    <definedName name="____FAL4" localSheetId="17">#REF!</definedName>
    <definedName name="____FAL4" localSheetId="21">#REF!</definedName>
    <definedName name="____FAL4" localSheetId="35">#REF!</definedName>
    <definedName name="____FAL4" localSheetId="36">#REF!</definedName>
    <definedName name="____FAL4" localSheetId="37">#REF!</definedName>
    <definedName name="____FAL4" localSheetId="39">#REF!</definedName>
    <definedName name="____FAL4" localSheetId="40">#REF!</definedName>
    <definedName name="____FAL4" localSheetId="41">#REF!</definedName>
    <definedName name="____FAL4" localSheetId="19">#REF!</definedName>
    <definedName name="____FAL4">#REF!</definedName>
    <definedName name="____FAL5" localSheetId="50">#REF!</definedName>
    <definedName name="____FAL5" localSheetId="51">#REF!</definedName>
    <definedName name="____FAL5" localSheetId="17">#REF!</definedName>
    <definedName name="____FAL5" localSheetId="21">#REF!</definedName>
    <definedName name="____FAL5" localSheetId="35">#REF!</definedName>
    <definedName name="____FAL5" localSheetId="36">#REF!</definedName>
    <definedName name="____FAL5" localSheetId="37">#REF!</definedName>
    <definedName name="____FAL5" localSheetId="39">#REF!</definedName>
    <definedName name="____FAL5" localSheetId="40">#REF!</definedName>
    <definedName name="____FAL5" localSheetId="41">#REF!</definedName>
    <definedName name="____FAL5" localSheetId="19">#REF!</definedName>
    <definedName name="____FAL5">#REF!</definedName>
    <definedName name="____FAL6" localSheetId="50">#REF!</definedName>
    <definedName name="____FAL6" localSheetId="51">#REF!</definedName>
    <definedName name="____FAL6" localSheetId="17">#REF!</definedName>
    <definedName name="____FAL6" localSheetId="21">#REF!</definedName>
    <definedName name="____FAL6" localSheetId="35">#REF!</definedName>
    <definedName name="____FAL6" localSheetId="36">#REF!</definedName>
    <definedName name="____FAL6" localSheetId="37">#REF!</definedName>
    <definedName name="____FAL6" localSheetId="39">#REF!</definedName>
    <definedName name="____FAL6" localSheetId="40">#REF!</definedName>
    <definedName name="____FAL6" localSheetId="41">#REF!</definedName>
    <definedName name="____FAL6" localSheetId="19">#REF!</definedName>
    <definedName name="____FAL6">#REF!</definedName>
    <definedName name="____FAL7" localSheetId="50">#REF!</definedName>
    <definedName name="____FAL7" localSheetId="51">#REF!</definedName>
    <definedName name="____FAL7" localSheetId="17">#REF!</definedName>
    <definedName name="____FAL7" localSheetId="21">#REF!</definedName>
    <definedName name="____FAL7" localSheetId="35">#REF!</definedName>
    <definedName name="____FAL7" localSheetId="36">#REF!</definedName>
    <definedName name="____FAL7" localSheetId="37">#REF!</definedName>
    <definedName name="____FAL7" localSheetId="39">#REF!</definedName>
    <definedName name="____FAL7" localSheetId="40">#REF!</definedName>
    <definedName name="____FAL7" localSheetId="41">#REF!</definedName>
    <definedName name="____FAL7" localSheetId="19">#REF!</definedName>
    <definedName name="____FAL7">#REF!</definedName>
    <definedName name="____FMK1" localSheetId="50">#REF!</definedName>
    <definedName name="____FMK1" localSheetId="51">#REF!</definedName>
    <definedName name="____FMK1" localSheetId="17">#REF!</definedName>
    <definedName name="____FMK1" localSheetId="21">#REF!</definedName>
    <definedName name="____FMK1" localSheetId="35">#REF!</definedName>
    <definedName name="____FMK1" localSheetId="36">#REF!</definedName>
    <definedName name="____FMK1" localSheetId="37">#REF!</definedName>
    <definedName name="____FMK1" localSheetId="39">#REF!</definedName>
    <definedName name="____FMK1" localSheetId="40">#REF!</definedName>
    <definedName name="____FMK1" localSheetId="41">#REF!</definedName>
    <definedName name="____FMK1" localSheetId="19">#REF!</definedName>
    <definedName name="____FMK1">#REF!</definedName>
    <definedName name="____IKR1" localSheetId="50">#REF!</definedName>
    <definedName name="____IKR1" localSheetId="51">#REF!</definedName>
    <definedName name="____IKR1" localSheetId="17">#REF!</definedName>
    <definedName name="____IKR1" localSheetId="21">#REF!</definedName>
    <definedName name="____IKR1" localSheetId="35">#REF!</definedName>
    <definedName name="____IKR1" localSheetId="36">#REF!</definedName>
    <definedName name="____IKR1" localSheetId="37">#REF!</definedName>
    <definedName name="____IKR1" localSheetId="39">#REF!</definedName>
    <definedName name="____IKR1" localSheetId="40">#REF!</definedName>
    <definedName name="____IKR1" localSheetId="41">#REF!</definedName>
    <definedName name="____IKR1" localSheetId="19">#REF!</definedName>
    <definedName name="____IKR1">#REF!</definedName>
    <definedName name="____IRP1" localSheetId="50">#REF!</definedName>
    <definedName name="____IRP1" localSheetId="51">#REF!</definedName>
    <definedName name="____IRP1" localSheetId="17">#REF!</definedName>
    <definedName name="____IRP1" localSheetId="21">#REF!</definedName>
    <definedName name="____IRP1" localSheetId="35">#REF!</definedName>
    <definedName name="____IRP1" localSheetId="36">#REF!</definedName>
    <definedName name="____IRP1" localSheetId="37">#REF!</definedName>
    <definedName name="____IRP1" localSheetId="39">#REF!</definedName>
    <definedName name="____IRP1" localSheetId="40">#REF!</definedName>
    <definedName name="____IRP1" localSheetId="41">#REF!</definedName>
    <definedName name="____IRP1" localSheetId="19">#REF!</definedName>
    <definedName name="____IRP1">#REF!</definedName>
    <definedName name="____LIT1" localSheetId="50">#REF!</definedName>
    <definedName name="____LIT1" localSheetId="51">#REF!</definedName>
    <definedName name="____LIT1" localSheetId="17">#REF!</definedName>
    <definedName name="____LIT1" localSheetId="21">#REF!</definedName>
    <definedName name="____LIT1" localSheetId="35">#REF!</definedName>
    <definedName name="____LIT1" localSheetId="36">#REF!</definedName>
    <definedName name="____LIT1" localSheetId="37">#REF!</definedName>
    <definedName name="____LIT1" localSheetId="39">#REF!</definedName>
    <definedName name="____LIT1" localSheetId="40">#REF!</definedName>
    <definedName name="____LIT1" localSheetId="41">#REF!</definedName>
    <definedName name="____LIT1" localSheetId="19">#REF!</definedName>
    <definedName name="____LIT1">#REF!</definedName>
    <definedName name="___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46">#REF!</definedName>
    <definedName name="____MEX1" localSheetId="47">#REF!</definedName>
    <definedName name="____MEX1" localSheetId="50">#REF!</definedName>
    <definedName name="____MEX1" localSheetId="51">#REF!</definedName>
    <definedName name="____MEX1" localSheetId="17">#REF!</definedName>
    <definedName name="____MEX1" localSheetId="18">#REF!</definedName>
    <definedName name="____MEX1" localSheetId="20">#REF!</definedName>
    <definedName name="____MEX1" localSheetId="21">#REF!</definedName>
    <definedName name="____MEX1" localSheetId="25">#REF!</definedName>
    <definedName name="____MEX1" localSheetId="32">#REF!</definedName>
    <definedName name="____MEX1" localSheetId="34">#REF!</definedName>
    <definedName name="____MEX1" localSheetId="35">#REF!</definedName>
    <definedName name="____MEX1" localSheetId="36">#REF!</definedName>
    <definedName name="____MEX1" localSheetId="37">#REF!</definedName>
    <definedName name="____MEX1" localSheetId="38">#REF!</definedName>
    <definedName name="____MEX1" localSheetId="39">#REF!</definedName>
    <definedName name="____MEX1" localSheetId="40">#REF!</definedName>
    <definedName name="____MEX1" localSheetId="41">#REF!</definedName>
    <definedName name="____MEX1" localSheetId="45">#REF!</definedName>
    <definedName name="____MEX1" localSheetId="19">#REF!</definedName>
    <definedName name="____MEX1">#REF!</definedName>
    <definedName name="____PTA1" localSheetId="47">#REF!</definedName>
    <definedName name="____PTA1" localSheetId="50">#REF!</definedName>
    <definedName name="____PTA1" localSheetId="51">#REF!</definedName>
    <definedName name="____PTA1" localSheetId="17">#REF!</definedName>
    <definedName name="____PTA1" localSheetId="20">#REF!</definedName>
    <definedName name="____PTA1" localSheetId="21">#REF!</definedName>
    <definedName name="____PTA1" localSheetId="25">#REF!</definedName>
    <definedName name="____PTA1" localSheetId="35">#REF!</definedName>
    <definedName name="____PTA1" localSheetId="36">#REF!</definedName>
    <definedName name="____PTA1" localSheetId="37">#REF!</definedName>
    <definedName name="____PTA1" localSheetId="39">#REF!</definedName>
    <definedName name="____PTA1" localSheetId="40">#REF!</definedName>
    <definedName name="____PTA1" localSheetId="41">#REF!</definedName>
    <definedName name="____PTA1" localSheetId="19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46">#REF!</definedName>
    <definedName name="____SAR1" localSheetId="47">#REF!</definedName>
    <definedName name="____SAR1" localSheetId="50">#REF!</definedName>
    <definedName name="____SAR1" localSheetId="51">#REF!</definedName>
    <definedName name="____SAR1" localSheetId="17">#REF!</definedName>
    <definedName name="____SAR1" localSheetId="18">#REF!</definedName>
    <definedName name="____SAR1" localSheetId="20">#REF!</definedName>
    <definedName name="____SAR1" localSheetId="21">#REF!</definedName>
    <definedName name="____SAR1" localSheetId="25">#REF!</definedName>
    <definedName name="____SAR1" localSheetId="32">#REF!</definedName>
    <definedName name="____SAR1" localSheetId="34">#REF!</definedName>
    <definedName name="____SAR1" localSheetId="35">#REF!</definedName>
    <definedName name="____SAR1" localSheetId="36">#REF!</definedName>
    <definedName name="____SAR1" localSheetId="37">#REF!</definedName>
    <definedName name="____SAR1" localSheetId="38">#REF!</definedName>
    <definedName name="____SAR1" localSheetId="39">#REF!</definedName>
    <definedName name="____SAR1" localSheetId="40">#REF!</definedName>
    <definedName name="____SAR1" localSheetId="41">#REF!</definedName>
    <definedName name="____SAR1" localSheetId="45">#REF!</definedName>
    <definedName name="____SAR1" localSheetId="19">#REF!</definedName>
    <definedName name="____SAR1">#REF!</definedName>
    <definedName name="____SRT11" localSheetId="46" hidden="1">{"Minpmon",#N/A,FALSE,"Monthinput"}</definedName>
    <definedName name="____SRT11" localSheetId="47" hidden="1">{"Minpmon",#N/A,FALSE,"Monthinput"}</definedName>
    <definedName name="____SRT11" localSheetId="49" hidden="1">{"Minpmon",#N/A,FALSE,"Monthinput"}</definedName>
    <definedName name="____SRT11" localSheetId="50" hidden="1">{"Minpmon",#N/A,FALSE,"Monthinput"}</definedName>
    <definedName name="____SRT11" localSheetId="51" hidden="1">{"Minpmon",#N/A,FALSE,"Monthinput"}</definedName>
    <definedName name="____SRT11" localSheetId="17" hidden="1">{"Minpmon",#N/A,FALSE,"Monthinput"}</definedName>
    <definedName name="____SRT11" localSheetId="18" hidden="1">{"Minpmon",#N/A,FALSE,"Monthinput"}</definedName>
    <definedName name="____SRT11" localSheetId="20" hidden="1">{"Minpmon",#N/A,FALSE,"Monthinput"}</definedName>
    <definedName name="____SRT11" localSheetId="21" hidden="1">{"Minpmon",#N/A,FALSE,"Monthinput"}</definedName>
    <definedName name="____SRT11" localSheetId="13" hidden="1">{"Minpmon",#N/A,FALSE,"Monthinput"}</definedName>
    <definedName name="____SRT11" localSheetId="24" hidden="1">{"Minpmon",#N/A,FALSE,"Monthinput"}</definedName>
    <definedName name="____SRT11" localSheetId="25" hidden="1">{"Minpmon",#N/A,FALSE,"Monthinput"}</definedName>
    <definedName name="____SRT11" localSheetId="30" hidden="1">{"Minpmon",#N/A,FALSE,"Monthinput"}</definedName>
    <definedName name="____SRT11" localSheetId="32" hidden="1">{"Minpmon",#N/A,FALSE,"Monthinput"}</definedName>
    <definedName name="____SRT11" localSheetId="34" hidden="1">{"Minpmon",#N/A,FALSE,"Monthinput"}</definedName>
    <definedName name="____SRT11" localSheetId="35" hidden="1">{"Minpmon",#N/A,FALSE,"Monthinput"}</definedName>
    <definedName name="____SRT11" localSheetId="36" hidden="1">{"Minpmon",#N/A,FALSE,"Monthinput"}</definedName>
    <definedName name="____SRT11" localSheetId="37" hidden="1">{"Minpmon",#N/A,FALSE,"Monthinput"}</definedName>
    <definedName name="____SRT11" localSheetId="38" hidden="1">{"Minpmon",#N/A,FALSE,"Monthinput"}</definedName>
    <definedName name="____SRT11" localSheetId="39" hidden="1">{"Minpmon",#N/A,FALSE,"Monthinput"}</definedName>
    <definedName name="____SRT11" localSheetId="40" hidden="1">{"Minpmon",#N/A,FALSE,"Monthinput"}</definedName>
    <definedName name="____SRT11" localSheetId="41" hidden="1">{"Minpmon",#N/A,FALSE,"Monthinput"}</definedName>
    <definedName name="____SRT11" localSheetId="42" hidden="1">{"Minpmon",#N/A,FALSE,"Monthinput"}</definedName>
    <definedName name="____SRT11" localSheetId="45" hidden="1">{"Minpmon",#N/A,FALSE,"Monthinput"}</definedName>
    <definedName name="____SRT11" localSheetId="19" hidden="1">{"Minpmon",#N/A,FALSE,"Monthinput"}</definedName>
    <definedName name="____SRT11" hidden="1">{"Minpmon",#N/A,FALSE,"Monthinput"}</definedName>
    <definedName name="____TOT58">[2]GROWTH!#REF!</definedName>
    <definedName name="___AUS1" localSheetId="46">#REF!</definedName>
    <definedName name="___AUS1" localSheetId="47">#REF!</definedName>
    <definedName name="___AUS1" localSheetId="50">#REF!</definedName>
    <definedName name="___AUS1" localSheetId="51">#REF!</definedName>
    <definedName name="___AUS1" localSheetId="17">#REF!</definedName>
    <definedName name="___AUS1" localSheetId="18">#REF!</definedName>
    <definedName name="___AUS1" localSheetId="20">#REF!</definedName>
    <definedName name="___AUS1" localSheetId="21">#REF!</definedName>
    <definedName name="___AUS1" localSheetId="25">#REF!</definedName>
    <definedName name="___AUS1" localSheetId="32">#REF!</definedName>
    <definedName name="___AUS1" localSheetId="34">#REF!</definedName>
    <definedName name="___AUS1" localSheetId="35">#REF!</definedName>
    <definedName name="___AUS1" localSheetId="36">#REF!</definedName>
    <definedName name="___AUS1" localSheetId="37">#REF!</definedName>
    <definedName name="___AUS1" localSheetId="38">#REF!</definedName>
    <definedName name="___AUS1" localSheetId="39">#REF!</definedName>
    <definedName name="___AUS1" localSheetId="40">#REF!</definedName>
    <definedName name="___AUS1" localSheetId="41">#REF!</definedName>
    <definedName name="___AUS1" localSheetId="45">#REF!</definedName>
    <definedName name="___AUS1" localSheetId="19">#REF!</definedName>
    <definedName name="___AUS1">#REF!</definedName>
    <definedName name="___DEG1" localSheetId="47">#REF!</definedName>
    <definedName name="___DEG1" localSheetId="50">#REF!</definedName>
    <definedName name="___DEG1" localSheetId="51">#REF!</definedName>
    <definedName name="___DEG1" localSheetId="17">#REF!</definedName>
    <definedName name="___DEG1" localSheetId="20">#REF!</definedName>
    <definedName name="___DEG1" localSheetId="21">#REF!</definedName>
    <definedName name="___DEG1" localSheetId="25">#REF!</definedName>
    <definedName name="___DEG1" localSheetId="35">#REF!</definedName>
    <definedName name="___DEG1" localSheetId="36">#REF!</definedName>
    <definedName name="___DEG1" localSheetId="37">#REF!</definedName>
    <definedName name="___DEG1" localSheetId="39">#REF!</definedName>
    <definedName name="___DEG1" localSheetId="40">#REF!</definedName>
    <definedName name="___DEG1" localSheetId="41">#REF!</definedName>
    <definedName name="___DEG1" localSheetId="19">#REF!</definedName>
    <definedName name="___DEG1">#REF!</definedName>
    <definedName name="___DKR1" localSheetId="47">#REF!</definedName>
    <definedName name="___DKR1" localSheetId="50">#REF!</definedName>
    <definedName name="___DKR1" localSheetId="51">#REF!</definedName>
    <definedName name="___DKR1" localSheetId="17">#REF!</definedName>
    <definedName name="___DKR1" localSheetId="20">#REF!</definedName>
    <definedName name="___DKR1" localSheetId="21">#REF!</definedName>
    <definedName name="___DKR1" localSheetId="25">#REF!</definedName>
    <definedName name="___DKR1" localSheetId="35">#REF!</definedName>
    <definedName name="___DKR1" localSheetId="36">#REF!</definedName>
    <definedName name="___DKR1" localSheetId="37">#REF!</definedName>
    <definedName name="___DKR1" localSheetId="39">#REF!</definedName>
    <definedName name="___DKR1" localSheetId="40">#REF!</definedName>
    <definedName name="___DKR1" localSheetId="41">#REF!</definedName>
    <definedName name="___DKR1" localSheetId="19">#REF!</definedName>
    <definedName name="___DKR1">#REF!</definedName>
    <definedName name="___ECU1" localSheetId="50">#REF!</definedName>
    <definedName name="___ECU1" localSheetId="51">#REF!</definedName>
    <definedName name="___ECU1" localSheetId="17">#REF!</definedName>
    <definedName name="___ECU1" localSheetId="21">#REF!</definedName>
    <definedName name="___ECU1" localSheetId="35">#REF!</definedName>
    <definedName name="___ECU1" localSheetId="36">#REF!</definedName>
    <definedName name="___ECU1" localSheetId="37">#REF!</definedName>
    <definedName name="___ECU1" localSheetId="39">#REF!</definedName>
    <definedName name="___ECU1" localSheetId="40">#REF!</definedName>
    <definedName name="___ECU1" localSheetId="41">#REF!</definedName>
    <definedName name="___ECU1" localSheetId="19">#REF!</definedName>
    <definedName name="___ECU1">#REF!</definedName>
    <definedName name="___ESC1" localSheetId="50">#REF!</definedName>
    <definedName name="___ESC1" localSheetId="51">#REF!</definedName>
    <definedName name="___ESC1" localSheetId="17">#REF!</definedName>
    <definedName name="___ESC1" localSheetId="21">#REF!</definedName>
    <definedName name="___ESC1" localSheetId="35">#REF!</definedName>
    <definedName name="___ESC1" localSheetId="36">#REF!</definedName>
    <definedName name="___ESC1" localSheetId="37">#REF!</definedName>
    <definedName name="___ESC1" localSheetId="39">#REF!</definedName>
    <definedName name="___ESC1" localSheetId="40">#REF!</definedName>
    <definedName name="___ESC1" localSheetId="41">#REF!</definedName>
    <definedName name="___ESC1" localSheetId="19">#REF!</definedName>
    <definedName name="___ESC1">#REF!</definedName>
    <definedName name="___F" localSheetId="17" hidden="1">'[3]Fax a enviar'!#REF!</definedName>
    <definedName name="___F" hidden="1">'[3]Fax a enviar'!#REF!</definedName>
    <definedName name="___FAL2" localSheetId="46">#REF!</definedName>
    <definedName name="___FAL2" localSheetId="47">#REF!</definedName>
    <definedName name="___FAL2" localSheetId="50">#REF!</definedName>
    <definedName name="___FAL2" localSheetId="51">#REF!</definedName>
    <definedName name="___FAL2" localSheetId="17">#REF!</definedName>
    <definedName name="___FAL2" localSheetId="18">#REF!</definedName>
    <definedName name="___FAL2" localSheetId="20">#REF!</definedName>
    <definedName name="___FAL2" localSheetId="21">#REF!</definedName>
    <definedName name="___FAL2" localSheetId="25">#REF!</definedName>
    <definedName name="___FAL2" localSheetId="32">#REF!</definedName>
    <definedName name="___FAL2" localSheetId="34">#REF!</definedName>
    <definedName name="___FAL2" localSheetId="35">#REF!</definedName>
    <definedName name="___FAL2" localSheetId="36">#REF!</definedName>
    <definedName name="___FAL2" localSheetId="37">#REF!</definedName>
    <definedName name="___FAL2" localSheetId="38">#REF!</definedName>
    <definedName name="___FAL2" localSheetId="39">#REF!</definedName>
    <definedName name="___FAL2" localSheetId="40">#REF!</definedName>
    <definedName name="___FAL2" localSheetId="41">#REF!</definedName>
    <definedName name="___FAL2" localSheetId="45">#REF!</definedName>
    <definedName name="___FAL2" localSheetId="19">#REF!</definedName>
    <definedName name="___FAL2">#REF!</definedName>
    <definedName name="___FAL3" localSheetId="47">#REF!</definedName>
    <definedName name="___FAL3" localSheetId="50">#REF!</definedName>
    <definedName name="___FAL3" localSheetId="51">#REF!</definedName>
    <definedName name="___FAL3" localSheetId="17">#REF!</definedName>
    <definedName name="___FAL3" localSheetId="20">#REF!</definedName>
    <definedName name="___FAL3" localSheetId="21">#REF!</definedName>
    <definedName name="___FAL3" localSheetId="25">#REF!</definedName>
    <definedName name="___FAL3" localSheetId="35">#REF!</definedName>
    <definedName name="___FAL3" localSheetId="36">#REF!</definedName>
    <definedName name="___FAL3" localSheetId="37">#REF!</definedName>
    <definedName name="___FAL3" localSheetId="39">#REF!</definedName>
    <definedName name="___FAL3" localSheetId="40">#REF!</definedName>
    <definedName name="___FAL3" localSheetId="41">#REF!</definedName>
    <definedName name="___FAL3" localSheetId="19">#REF!</definedName>
    <definedName name="___FAL3">#REF!</definedName>
    <definedName name="___FAL4" localSheetId="47">#REF!</definedName>
    <definedName name="___FAL4" localSheetId="50">#REF!</definedName>
    <definedName name="___FAL4" localSheetId="51">#REF!</definedName>
    <definedName name="___FAL4" localSheetId="17">#REF!</definedName>
    <definedName name="___FAL4" localSheetId="20">#REF!</definedName>
    <definedName name="___FAL4" localSheetId="21">#REF!</definedName>
    <definedName name="___FAL4" localSheetId="25">#REF!</definedName>
    <definedName name="___FAL4" localSheetId="35">#REF!</definedName>
    <definedName name="___FAL4" localSheetId="36">#REF!</definedName>
    <definedName name="___FAL4" localSheetId="37">#REF!</definedName>
    <definedName name="___FAL4" localSheetId="39">#REF!</definedName>
    <definedName name="___FAL4" localSheetId="40">#REF!</definedName>
    <definedName name="___FAL4" localSheetId="41">#REF!</definedName>
    <definedName name="___FAL4" localSheetId="19">#REF!</definedName>
    <definedName name="___FAL4">#REF!</definedName>
    <definedName name="___FAL5" localSheetId="50">#REF!</definedName>
    <definedName name="___FAL5" localSheetId="51">#REF!</definedName>
    <definedName name="___FAL5" localSheetId="17">#REF!</definedName>
    <definedName name="___FAL5" localSheetId="21">#REF!</definedName>
    <definedName name="___FAL5" localSheetId="35">#REF!</definedName>
    <definedName name="___FAL5" localSheetId="36">#REF!</definedName>
    <definedName name="___FAL5" localSheetId="37">#REF!</definedName>
    <definedName name="___FAL5" localSheetId="39">#REF!</definedName>
    <definedName name="___FAL5" localSheetId="40">#REF!</definedName>
    <definedName name="___FAL5" localSheetId="41">#REF!</definedName>
    <definedName name="___FAL5" localSheetId="19">#REF!</definedName>
    <definedName name="___FAL5">#REF!</definedName>
    <definedName name="___FAL6" localSheetId="50">#REF!</definedName>
    <definedName name="___FAL6" localSheetId="51">#REF!</definedName>
    <definedName name="___FAL6" localSheetId="17">#REF!</definedName>
    <definedName name="___FAL6" localSheetId="21">#REF!</definedName>
    <definedName name="___FAL6" localSheetId="35">#REF!</definedName>
    <definedName name="___FAL6" localSheetId="36">#REF!</definedName>
    <definedName name="___FAL6" localSheetId="37">#REF!</definedName>
    <definedName name="___FAL6" localSheetId="39">#REF!</definedName>
    <definedName name="___FAL6" localSheetId="40">#REF!</definedName>
    <definedName name="___FAL6" localSheetId="41">#REF!</definedName>
    <definedName name="___FAL6" localSheetId="19">#REF!</definedName>
    <definedName name="___FAL6">#REF!</definedName>
    <definedName name="___FAL7" localSheetId="50">#REF!</definedName>
    <definedName name="___FAL7" localSheetId="51">#REF!</definedName>
    <definedName name="___FAL7" localSheetId="17">#REF!</definedName>
    <definedName name="___FAL7" localSheetId="21">#REF!</definedName>
    <definedName name="___FAL7" localSheetId="35">#REF!</definedName>
    <definedName name="___FAL7" localSheetId="36">#REF!</definedName>
    <definedName name="___FAL7" localSheetId="37">#REF!</definedName>
    <definedName name="___FAL7" localSheetId="39">#REF!</definedName>
    <definedName name="___FAL7" localSheetId="40">#REF!</definedName>
    <definedName name="___FAL7" localSheetId="41">#REF!</definedName>
    <definedName name="___FAL7" localSheetId="19">#REF!</definedName>
    <definedName name="___FAL7">#REF!</definedName>
    <definedName name="___FMK1" localSheetId="50">#REF!</definedName>
    <definedName name="___FMK1" localSheetId="51">#REF!</definedName>
    <definedName name="___FMK1" localSheetId="17">#REF!</definedName>
    <definedName name="___FMK1" localSheetId="21">#REF!</definedName>
    <definedName name="___FMK1" localSheetId="35">#REF!</definedName>
    <definedName name="___FMK1" localSheetId="36">#REF!</definedName>
    <definedName name="___FMK1" localSheetId="37">#REF!</definedName>
    <definedName name="___FMK1" localSheetId="39">#REF!</definedName>
    <definedName name="___FMK1" localSheetId="40">#REF!</definedName>
    <definedName name="___FMK1" localSheetId="41">#REF!</definedName>
    <definedName name="___FMK1" localSheetId="19">#REF!</definedName>
    <definedName name="___FMK1">#REF!</definedName>
    <definedName name="___IKR1" localSheetId="50">#REF!</definedName>
    <definedName name="___IKR1" localSheetId="51">#REF!</definedName>
    <definedName name="___IKR1" localSheetId="17">#REF!</definedName>
    <definedName name="___IKR1" localSheetId="21">#REF!</definedName>
    <definedName name="___IKR1" localSheetId="35">#REF!</definedName>
    <definedName name="___IKR1" localSheetId="36">#REF!</definedName>
    <definedName name="___IKR1" localSheetId="37">#REF!</definedName>
    <definedName name="___IKR1" localSheetId="39">#REF!</definedName>
    <definedName name="___IKR1" localSheetId="40">#REF!</definedName>
    <definedName name="___IKR1" localSheetId="41">#REF!</definedName>
    <definedName name="___IKR1" localSheetId="19">#REF!</definedName>
    <definedName name="___IKR1">#REF!</definedName>
    <definedName name="___IRP1" localSheetId="50">#REF!</definedName>
    <definedName name="___IRP1" localSheetId="51">#REF!</definedName>
    <definedName name="___IRP1" localSheetId="17">#REF!</definedName>
    <definedName name="___IRP1" localSheetId="21">#REF!</definedName>
    <definedName name="___IRP1" localSheetId="35">#REF!</definedName>
    <definedName name="___IRP1" localSheetId="36">#REF!</definedName>
    <definedName name="___IRP1" localSheetId="37">#REF!</definedName>
    <definedName name="___IRP1" localSheetId="39">#REF!</definedName>
    <definedName name="___IRP1" localSheetId="40">#REF!</definedName>
    <definedName name="___IRP1" localSheetId="41">#REF!</definedName>
    <definedName name="___IRP1" localSheetId="19">#REF!</definedName>
    <definedName name="___IRP1">#REF!</definedName>
    <definedName name="___LIT1" localSheetId="50">#REF!</definedName>
    <definedName name="___LIT1" localSheetId="51">#REF!</definedName>
    <definedName name="___LIT1" localSheetId="17">#REF!</definedName>
    <definedName name="___LIT1" localSheetId="21">#REF!</definedName>
    <definedName name="___LIT1" localSheetId="35">#REF!</definedName>
    <definedName name="___LIT1" localSheetId="36">#REF!</definedName>
    <definedName name="___LIT1" localSheetId="37">#REF!</definedName>
    <definedName name="___LIT1" localSheetId="39">#REF!</definedName>
    <definedName name="___LIT1" localSheetId="40">#REF!</definedName>
    <definedName name="___LIT1" localSheetId="41">#REF!</definedName>
    <definedName name="___LIT1" localSheetId="19">#REF!</definedName>
    <definedName name="___LIT1">#REF!</definedName>
    <definedName name="__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46">#REF!</definedName>
    <definedName name="___MEX1" localSheetId="47">#REF!</definedName>
    <definedName name="___MEX1" localSheetId="50">#REF!</definedName>
    <definedName name="___MEX1" localSheetId="51">#REF!</definedName>
    <definedName name="___MEX1" localSheetId="17">#REF!</definedName>
    <definedName name="___MEX1" localSheetId="18">#REF!</definedName>
    <definedName name="___MEX1" localSheetId="20">#REF!</definedName>
    <definedName name="___MEX1" localSheetId="21">#REF!</definedName>
    <definedName name="___MEX1" localSheetId="25">#REF!</definedName>
    <definedName name="___MEX1" localSheetId="32">#REF!</definedName>
    <definedName name="___MEX1" localSheetId="34">#REF!</definedName>
    <definedName name="___MEX1" localSheetId="35">#REF!</definedName>
    <definedName name="___MEX1" localSheetId="36">#REF!</definedName>
    <definedName name="___MEX1" localSheetId="37">#REF!</definedName>
    <definedName name="___MEX1" localSheetId="38">#REF!</definedName>
    <definedName name="___MEX1" localSheetId="39">#REF!</definedName>
    <definedName name="___MEX1" localSheetId="40">#REF!</definedName>
    <definedName name="___MEX1" localSheetId="41">#REF!</definedName>
    <definedName name="___MEX1" localSheetId="45">#REF!</definedName>
    <definedName name="___MEX1" localSheetId="19">#REF!</definedName>
    <definedName name="___MEX1">#REF!</definedName>
    <definedName name="___PTA1" localSheetId="47">#REF!</definedName>
    <definedName name="___PTA1" localSheetId="50">#REF!</definedName>
    <definedName name="___PTA1" localSheetId="51">#REF!</definedName>
    <definedName name="___PTA1" localSheetId="17">#REF!</definedName>
    <definedName name="___PTA1" localSheetId="20">#REF!</definedName>
    <definedName name="___PTA1" localSheetId="21">#REF!</definedName>
    <definedName name="___PTA1" localSheetId="25">#REF!</definedName>
    <definedName name="___PTA1" localSheetId="35">#REF!</definedName>
    <definedName name="___PTA1" localSheetId="36">#REF!</definedName>
    <definedName name="___PTA1" localSheetId="37">#REF!</definedName>
    <definedName name="___PTA1" localSheetId="39">#REF!</definedName>
    <definedName name="___PTA1" localSheetId="40">#REF!</definedName>
    <definedName name="___PTA1" localSheetId="41">#REF!</definedName>
    <definedName name="___PTA1" localSheetId="19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46">#REF!</definedName>
    <definedName name="___SAR1" localSheetId="47">#REF!</definedName>
    <definedName name="___SAR1" localSheetId="50">#REF!</definedName>
    <definedName name="___SAR1" localSheetId="51">#REF!</definedName>
    <definedName name="___SAR1" localSheetId="17">#REF!</definedName>
    <definedName name="___SAR1" localSheetId="18">#REF!</definedName>
    <definedName name="___SAR1" localSheetId="20">#REF!</definedName>
    <definedName name="___SAR1" localSheetId="21">#REF!</definedName>
    <definedName name="___SAR1" localSheetId="25">#REF!</definedName>
    <definedName name="___SAR1" localSheetId="32">#REF!</definedName>
    <definedName name="___SAR1" localSheetId="34">#REF!</definedName>
    <definedName name="___SAR1" localSheetId="35">#REF!</definedName>
    <definedName name="___SAR1" localSheetId="36">#REF!</definedName>
    <definedName name="___SAR1" localSheetId="37">#REF!</definedName>
    <definedName name="___SAR1" localSheetId="38">#REF!</definedName>
    <definedName name="___SAR1" localSheetId="39">#REF!</definedName>
    <definedName name="___SAR1" localSheetId="40">#REF!</definedName>
    <definedName name="___SAR1" localSheetId="41">#REF!</definedName>
    <definedName name="___SAR1" localSheetId="45">#REF!</definedName>
    <definedName name="___SAR1" localSheetId="19">#REF!</definedName>
    <definedName name="___SAR1">#REF!</definedName>
    <definedName name="___SRT11" localSheetId="46" hidden="1">{"Minpmon",#N/A,FALSE,"Monthinput"}</definedName>
    <definedName name="___SRT11" localSheetId="47" hidden="1">{"Minpmon",#N/A,FALSE,"Monthinput"}</definedName>
    <definedName name="___SRT11" localSheetId="49" hidden="1">{"Minpmon",#N/A,FALSE,"Monthinput"}</definedName>
    <definedName name="___SRT11" localSheetId="50" hidden="1">{"Minpmon",#N/A,FALSE,"Monthinput"}</definedName>
    <definedName name="___SRT11" localSheetId="51" hidden="1">{"Minpmon",#N/A,FALSE,"Monthinput"}</definedName>
    <definedName name="___SRT11" localSheetId="17" hidden="1">{"Minpmon",#N/A,FALSE,"Monthinput"}</definedName>
    <definedName name="___SRT11" localSheetId="18" hidden="1">{"Minpmon",#N/A,FALSE,"Monthinput"}</definedName>
    <definedName name="___SRT11" localSheetId="20" hidden="1">{"Minpmon",#N/A,FALSE,"Monthinput"}</definedName>
    <definedName name="___SRT11" localSheetId="21" hidden="1">{"Minpmon",#N/A,FALSE,"Monthinput"}</definedName>
    <definedName name="___SRT11" localSheetId="13" hidden="1">{"Minpmon",#N/A,FALSE,"Monthinput"}</definedName>
    <definedName name="___SRT11" localSheetId="24" hidden="1">{"Minpmon",#N/A,FALSE,"Monthinput"}</definedName>
    <definedName name="___SRT11" localSheetId="25" hidden="1">{"Minpmon",#N/A,FALSE,"Monthinput"}</definedName>
    <definedName name="___SRT11" localSheetId="30" hidden="1">{"Minpmon",#N/A,FALSE,"Monthinput"}</definedName>
    <definedName name="___SRT11" localSheetId="32" hidden="1">{"Minpmon",#N/A,FALSE,"Monthinput"}</definedName>
    <definedName name="___SRT11" localSheetId="34" hidden="1">{"Minpmon",#N/A,FALSE,"Monthinput"}</definedName>
    <definedName name="___SRT11" localSheetId="35" hidden="1">{"Minpmon",#N/A,FALSE,"Monthinput"}</definedName>
    <definedName name="___SRT11" localSheetId="36" hidden="1">{"Minpmon",#N/A,FALSE,"Monthinput"}</definedName>
    <definedName name="___SRT11" localSheetId="37" hidden="1">{"Minpmon",#N/A,FALSE,"Monthinput"}</definedName>
    <definedName name="___SRT11" localSheetId="38" hidden="1">{"Minpmon",#N/A,FALSE,"Monthinput"}</definedName>
    <definedName name="___SRT11" localSheetId="39" hidden="1">{"Minpmon",#N/A,FALSE,"Monthinput"}</definedName>
    <definedName name="___SRT11" localSheetId="40" hidden="1">{"Minpmon",#N/A,FALSE,"Monthinput"}</definedName>
    <definedName name="___SRT11" localSheetId="41" hidden="1">{"Minpmon",#N/A,FALSE,"Monthinput"}</definedName>
    <definedName name="___SRT11" localSheetId="42" hidden="1">{"Minpmon",#N/A,FALSE,"Monthinput"}</definedName>
    <definedName name="___SRT11" localSheetId="45" hidden="1">{"Minpmon",#N/A,FALSE,"Monthinput"}</definedName>
    <definedName name="___SRT11" localSheetId="19" hidden="1">{"Minpmon",#N/A,FALSE,"Monthinput"}</definedName>
    <definedName name="___SRT11" hidden="1">{"Minpmon",#N/A,FALSE,"Monthinput"}</definedName>
    <definedName name="___TOT58">[2]GROWTH!#REF!</definedName>
    <definedName name="__10FA_L" localSheetId="46">#REF!</definedName>
    <definedName name="__10FA_L" localSheetId="17">#REF!</definedName>
    <definedName name="__10FA_L" localSheetId="18">#REF!</definedName>
    <definedName name="__10FA_L" localSheetId="20">#REF!</definedName>
    <definedName name="__10FA_L" localSheetId="25">#REF!</definedName>
    <definedName name="__10FA_L" localSheetId="19">#REF!</definedName>
    <definedName name="__10FA_L">#REF!</definedName>
    <definedName name="__11GAZ_LIABS" localSheetId="17">#REF!</definedName>
    <definedName name="__11GAZ_LIABS" localSheetId="18">#REF!</definedName>
    <definedName name="__11GAZ_LIABS" localSheetId="20">#REF!</definedName>
    <definedName name="__11GAZ_LIABS" localSheetId="25">#REF!</definedName>
    <definedName name="__11GAZ_LIABS" localSheetId="19">#REF!</definedName>
    <definedName name="__11GAZ_LIABS">#REF!</definedName>
    <definedName name="__123Graph_A" localSheetId="47" hidden="1">[4]C!#REF!</definedName>
    <definedName name="__123Graph_A" localSheetId="17" hidden="1">[4]C!#REF!</definedName>
    <definedName name="__123Graph_A" localSheetId="18" hidden="1">[4]C!#REF!</definedName>
    <definedName name="__123Graph_A" localSheetId="20" hidden="1">[4]C!#REF!</definedName>
    <definedName name="__123Graph_A" localSheetId="13" hidden="1">[5]C!#REF!</definedName>
    <definedName name="__123Graph_A" localSheetId="25" hidden="1">[6]C!#REF!</definedName>
    <definedName name="__123Graph_A" localSheetId="32" hidden="1">[4]C!#REF!</definedName>
    <definedName name="__123Graph_A" localSheetId="34" hidden="1">[4]C!#REF!</definedName>
    <definedName name="__123Graph_A" localSheetId="37" hidden="1">[6]C!#REF!</definedName>
    <definedName name="__123Graph_A" localSheetId="38" hidden="1">[7]C!#REF!</definedName>
    <definedName name="__123Graph_A" localSheetId="45" hidden="1">[4]C!#REF!</definedName>
    <definedName name="__123Graph_A" localSheetId="19" hidden="1">[6]C!#REF!</definedName>
    <definedName name="__123Graph_A" hidden="1">[6]C!#REF!</definedName>
    <definedName name="__123Graph_AChart1" localSheetId="17" hidden="1">[8]IN_Cable!#REF!</definedName>
    <definedName name="__123Graph_AChart1" localSheetId="20" hidden="1">[8]IN_Cable!#REF!</definedName>
    <definedName name="__123Graph_AChart1" localSheetId="25" hidden="1">[8]IN_Cable!#REF!</definedName>
    <definedName name="__123Graph_AChart1" localSheetId="37" hidden="1">[9]IN_Cable!#REF!</definedName>
    <definedName name="__123Graph_AChart1" localSheetId="38" hidden="1">[9]IN_Cable!#REF!</definedName>
    <definedName name="__123Graph_AChart1" hidden="1">[8]IN_Cable!#REF!</definedName>
    <definedName name="__123Graph_AChart2" hidden="1">[8]IN_Cable!#REF!</definedName>
    <definedName name="__123Graph_AChart3" hidden="1">[8]IN_Cable!#REF!</definedName>
    <definedName name="__123Graph_AChart4" hidden="1">[8]IN_Cable!#REF!</definedName>
    <definedName name="__123Graph_AChart5" hidden="1">[8]IN_Cable!#REF!</definedName>
    <definedName name="__123Graph_AChart6" hidden="1">[8]IN_Cable!#REF!</definedName>
    <definedName name="__123Graph_AChart7" hidden="1">[8]IN_Cable!#REF!</definedName>
    <definedName name="__123Graph_ACurrent" hidden="1">[8]IN_Cable!#REF!</definedName>
    <definedName name="__123Graph_ADEBT" localSheetId="46" hidden="1">#REF!</definedName>
    <definedName name="__123Graph_ADEBT" localSheetId="47" hidden="1">#REF!</definedName>
    <definedName name="__123Graph_ADEBT" localSheetId="50" hidden="1">#REF!</definedName>
    <definedName name="__123Graph_ADEBT" localSheetId="51" hidden="1">#REF!</definedName>
    <definedName name="__123Graph_ADEBT" localSheetId="17" hidden="1">#REF!</definedName>
    <definedName name="__123Graph_ADEBT" localSheetId="18" hidden="1">#REF!</definedName>
    <definedName name="__123Graph_ADEBT" localSheetId="20" hidden="1">#REF!</definedName>
    <definedName name="__123Graph_ADEBT" localSheetId="21" hidden="1">#REF!</definedName>
    <definedName name="__123Graph_ADEBT" localSheetId="25" hidden="1">#REF!</definedName>
    <definedName name="__123Graph_ADEBT" localSheetId="32" hidden="1">#REF!</definedName>
    <definedName name="__123Graph_ADEBT" localSheetId="34" hidden="1">#REF!</definedName>
    <definedName name="__123Graph_ADEBT" localSheetId="35" hidden="1">#REF!</definedName>
    <definedName name="__123Graph_ADEBT" localSheetId="36" hidden="1">#REF!</definedName>
    <definedName name="__123Graph_ADEBT" localSheetId="37" hidden="1">#REF!</definedName>
    <definedName name="__123Graph_ADEBT" localSheetId="38" hidden="1">#REF!</definedName>
    <definedName name="__123Graph_ADEBT" localSheetId="39" hidden="1">#REF!</definedName>
    <definedName name="__123Graph_ADEBT" localSheetId="40" hidden="1">#REF!</definedName>
    <definedName name="__123Graph_ADEBT" localSheetId="41" hidden="1">#REF!</definedName>
    <definedName name="__123Graph_ADEBT" localSheetId="45" hidden="1">#REF!</definedName>
    <definedName name="__123Graph_ADEBT" localSheetId="19" hidden="1">#REF!</definedName>
    <definedName name="__123Graph_ADEBT" hidden="1">#REF!</definedName>
    <definedName name="__123Graph_ADIFFERENTIAL" localSheetId="46" hidden="1">[10]TAB25b!#REF!</definedName>
    <definedName name="__123Graph_ADIFFERENTIAL" localSheetId="47" hidden="1">[10]TAB25b!#REF!</definedName>
    <definedName name="__123Graph_ADIFFERENTIAL" localSheetId="17" hidden="1">[10]TAB25b!#REF!</definedName>
    <definedName name="__123Graph_ADIFFERENTIAL" localSheetId="18" hidden="1">[10]TAB25b!#REF!</definedName>
    <definedName name="__123Graph_ADIFFERENTIAL" localSheetId="32" hidden="1">[10]TAB25b!#REF!</definedName>
    <definedName name="__123Graph_ADIFFERENTIAL" localSheetId="34" hidden="1">[10]TAB25b!#REF!</definedName>
    <definedName name="__123Graph_ADIFFERENTIAL" localSheetId="37" hidden="1">[11]TAB25b!#REF!</definedName>
    <definedName name="__123Graph_ADIFFERENTIAL" localSheetId="38" hidden="1">[11]TAB25b!#REF!</definedName>
    <definedName name="__123Graph_ADIFFERENTIAL" localSheetId="45" hidden="1">[10]TAB25b!#REF!</definedName>
    <definedName name="__123Graph_ADIFFERENTIAL" localSheetId="19" hidden="1">[10]TAB25b!#REF!</definedName>
    <definedName name="__123Graph_ADIFFERENTIAL" hidden="1">[10]TAB25b!#REF!</definedName>
    <definedName name="__123Graph_AINTEREST" localSheetId="47" hidden="1">[10]TAB25b!#REF!</definedName>
    <definedName name="__123Graph_AINTEREST" localSheetId="32" hidden="1">[10]TAB25b!#REF!</definedName>
    <definedName name="__123Graph_AINTEREST" localSheetId="34" hidden="1">[10]TAB25b!#REF!</definedName>
    <definedName name="__123Graph_AINTEREST" localSheetId="37" hidden="1">[11]TAB25b!#REF!</definedName>
    <definedName name="__123Graph_AINTEREST" localSheetId="38" hidden="1">[11]TAB25b!#REF!</definedName>
    <definedName name="__123Graph_AINTEREST" localSheetId="45" hidden="1">[10]TAB25b!#REF!</definedName>
    <definedName name="__123Graph_AINTEREST" localSheetId="19" hidden="1">[10]TAB25b!#REF!</definedName>
    <definedName name="__123Graph_AINTEREST" hidden="1">[10]TAB25b!#REF!</definedName>
    <definedName name="__123Graph_AREER" hidden="1">[12]ER!#REF!</definedName>
    <definedName name="__123Graph_ASPREAD" localSheetId="38" hidden="1">[11]TAB25b!#REF!</definedName>
    <definedName name="__123Graph_ASPREAD" localSheetId="19" hidden="1">[10]TAB25b!#REF!</definedName>
    <definedName name="__123Graph_ASPREAD" hidden="1">[10]TAB25b!#REF!</definedName>
    <definedName name="__123Graph_B" localSheetId="47" hidden="1">[4]C!#REF!</definedName>
    <definedName name="__123Graph_B" localSheetId="17" hidden="1">[4]C!#REF!</definedName>
    <definedName name="__123Graph_B" localSheetId="18" hidden="1">[4]C!#REF!</definedName>
    <definedName name="__123Graph_B" localSheetId="20" hidden="1">[4]C!#REF!</definedName>
    <definedName name="__123Graph_B" localSheetId="13" hidden="1">[5]C!#REF!</definedName>
    <definedName name="__123Graph_B" localSheetId="32" hidden="1">[4]C!#REF!</definedName>
    <definedName name="__123Graph_B" localSheetId="34" hidden="1">[4]C!#REF!</definedName>
    <definedName name="__123Graph_B" localSheetId="35" hidden="1">[5]C!#REF!</definedName>
    <definedName name="__123Graph_B" localSheetId="37" hidden="1">[13]FLUJO!$B$7929:$C$7929</definedName>
    <definedName name="__123Graph_B" localSheetId="38" hidden="1">[7]C!#REF!</definedName>
    <definedName name="__123Graph_B" localSheetId="45" hidden="1">[4]C!#REF!</definedName>
    <definedName name="__123Graph_B" localSheetId="19" hidden="1">[14]FLUJO!$B$7929:$C$7929</definedName>
    <definedName name="__123Graph_B" hidden="1">[14]FLUJO!$B$7929:$C$7929</definedName>
    <definedName name="__123Graph_BCurrent" localSheetId="46" hidden="1">[15]G!#REF!</definedName>
    <definedName name="__123Graph_BCurrent" localSheetId="17" hidden="1">[15]G!#REF!</definedName>
    <definedName name="__123Graph_BCurrent" localSheetId="18" hidden="1">[15]G!#REF!</definedName>
    <definedName name="__123Graph_BCurrent" localSheetId="20" hidden="1">[15]G!#REF!</definedName>
    <definedName name="__123Graph_BCurrent" localSheetId="25" hidden="1">[15]G!#REF!</definedName>
    <definedName name="__123Graph_BCurrent" localSheetId="35" hidden="1">[15]G!#REF!</definedName>
    <definedName name="__123Graph_BCurrent" localSheetId="36" hidden="1">[15]G!#REF!</definedName>
    <definedName name="__123Graph_BCurrent" localSheetId="37" hidden="1">[16]G!#REF!</definedName>
    <definedName name="__123Graph_BCurrent" localSheetId="19" hidden="1">[15]G!#REF!</definedName>
    <definedName name="__123Graph_BCurrent" hidden="1">[15]G!#REF!</definedName>
    <definedName name="__123Graph_BDEBT" localSheetId="46" hidden="1">#REF!</definedName>
    <definedName name="__123Graph_BDEBT" localSheetId="47" hidden="1">#REF!</definedName>
    <definedName name="__123Graph_BDEBT" localSheetId="50" hidden="1">#REF!</definedName>
    <definedName name="__123Graph_BDEBT" localSheetId="51" hidden="1">#REF!</definedName>
    <definedName name="__123Graph_BDEBT" localSheetId="17" hidden="1">#REF!</definedName>
    <definedName name="__123Graph_BDEBT" localSheetId="18" hidden="1">#REF!</definedName>
    <definedName name="__123Graph_BDEBT" localSheetId="20" hidden="1">#REF!</definedName>
    <definedName name="__123Graph_BDEBT" localSheetId="21" hidden="1">#REF!</definedName>
    <definedName name="__123Graph_BDEBT" localSheetId="25" hidden="1">#REF!</definedName>
    <definedName name="__123Graph_BDEBT" localSheetId="32" hidden="1">#REF!</definedName>
    <definedName name="__123Graph_BDEBT" localSheetId="34" hidden="1">#REF!</definedName>
    <definedName name="__123Graph_BDEBT" localSheetId="35" hidden="1">#REF!</definedName>
    <definedName name="__123Graph_BDEBT" localSheetId="36" hidden="1">#REF!</definedName>
    <definedName name="__123Graph_BDEBT" localSheetId="37" hidden="1">#REF!</definedName>
    <definedName name="__123Graph_BDEBT" localSheetId="38" hidden="1">#REF!</definedName>
    <definedName name="__123Graph_BDEBT" localSheetId="39" hidden="1">#REF!</definedName>
    <definedName name="__123Graph_BDEBT" localSheetId="40" hidden="1">#REF!</definedName>
    <definedName name="__123Graph_BDEBT" localSheetId="41" hidden="1">#REF!</definedName>
    <definedName name="__123Graph_BDEBT" localSheetId="45" hidden="1">#REF!</definedName>
    <definedName name="__123Graph_BDEBT" localSheetId="19" hidden="1">#REF!</definedName>
    <definedName name="__123Graph_BDEBT" hidden="1">#REF!</definedName>
    <definedName name="__123Graph_BINTEREST" localSheetId="46" hidden="1">[10]TAB25b!#REF!</definedName>
    <definedName name="__123Graph_BINTEREST" localSheetId="47" hidden="1">[10]TAB25b!#REF!</definedName>
    <definedName name="__123Graph_BINTEREST" localSheetId="17" hidden="1">[10]TAB25b!#REF!</definedName>
    <definedName name="__123Graph_BINTEREST" localSheetId="18" hidden="1">[10]TAB25b!#REF!</definedName>
    <definedName name="__123Graph_BINTEREST" localSheetId="25" hidden="1">[10]TAB25b!#REF!</definedName>
    <definedName name="__123Graph_BINTEREST" localSheetId="32" hidden="1">[10]TAB25b!#REF!</definedName>
    <definedName name="__123Graph_BINTEREST" localSheetId="34" hidden="1">[10]TAB25b!#REF!</definedName>
    <definedName name="__123Graph_BINTEREST" localSheetId="35" hidden="1">[10]TAB25b!#REF!</definedName>
    <definedName name="__123Graph_BINTEREST" localSheetId="36" hidden="1">[10]TAB25b!#REF!</definedName>
    <definedName name="__123Graph_BINTEREST" localSheetId="37" hidden="1">[11]TAB25b!#REF!</definedName>
    <definedName name="__123Graph_BINTEREST" localSheetId="38" hidden="1">[11]TAB25b!#REF!</definedName>
    <definedName name="__123Graph_BINTEREST" localSheetId="45" hidden="1">[10]TAB25b!#REF!</definedName>
    <definedName name="__123Graph_BINTEREST" localSheetId="19" hidden="1">[10]TAB25b!#REF!</definedName>
    <definedName name="__123Graph_BINTEREST" hidden="1">[10]TAB25b!#REF!</definedName>
    <definedName name="__123Graph_BREER" localSheetId="17" hidden="1">[12]ER!#REF!</definedName>
    <definedName name="__123Graph_BREER" localSheetId="25" hidden="1">[12]ER!#REF!</definedName>
    <definedName name="__123Graph_BREER" hidden="1">[12]ER!#REF!</definedName>
    <definedName name="__123Graph_C" localSheetId="47" hidden="1">[4]C!#REF!</definedName>
    <definedName name="__123Graph_C" localSheetId="17" hidden="1">[4]C!#REF!</definedName>
    <definedName name="__123Graph_C" localSheetId="18" hidden="1">[4]C!#REF!</definedName>
    <definedName name="__123Graph_C" localSheetId="20" hidden="1">[4]C!#REF!</definedName>
    <definedName name="__123Graph_C" localSheetId="13" hidden="1">[5]C!#REF!</definedName>
    <definedName name="__123Graph_C" localSheetId="32" hidden="1">[4]C!#REF!</definedName>
    <definedName name="__123Graph_C" localSheetId="34" hidden="1">[4]C!#REF!</definedName>
    <definedName name="__123Graph_C" localSheetId="35" hidden="1">[5]C!#REF!</definedName>
    <definedName name="__123Graph_C" localSheetId="37" hidden="1">[13]FLUJO!$B$7936:$C$7936</definedName>
    <definedName name="__123Graph_C" localSheetId="38" hidden="1">[7]C!#REF!</definedName>
    <definedName name="__123Graph_C" localSheetId="45" hidden="1">[4]C!#REF!</definedName>
    <definedName name="__123Graph_C" localSheetId="19" hidden="1">[14]FLUJO!$B$7936:$C$7936</definedName>
    <definedName name="__123Graph_C" hidden="1">[14]FLUJO!$B$7936:$C$7936</definedName>
    <definedName name="__123Graph_CCurrent" localSheetId="46" hidden="1">'[17]Base Original'!#REF!</definedName>
    <definedName name="__123Graph_CCurrent" localSheetId="17" hidden="1">'[17]Base Original'!#REF!</definedName>
    <definedName name="__123Graph_CCurrent" localSheetId="18" hidden="1">'[17]Base Original'!#REF!</definedName>
    <definedName name="__123Graph_CCurrent" localSheetId="20" hidden="1">'[17]Base Original'!#REF!</definedName>
    <definedName name="__123Graph_CCurrent" localSheetId="25" hidden="1">'[17]Base Original'!#REF!</definedName>
    <definedName name="__123Graph_CCurrent" localSheetId="35" hidden="1">'[17]Base Original'!#REF!</definedName>
    <definedName name="__123Graph_CCurrent" localSheetId="36" hidden="1">'[17]Base Original'!#REF!</definedName>
    <definedName name="__123Graph_CCurrent" localSheetId="37" hidden="1">'[18]Base Original'!#REF!</definedName>
    <definedName name="__123Graph_CCurrent" localSheetId="38" hidden="1">'[18]Base Original'!#REF!</definedName>
    <definedName name="__123Graph_CCurrent" localSheetId="19" hidden="1">'[17]Base Original'!#REF!</definedName>
    <definedName name="__123Graph_CCurrent" hidden="1">'[17]Base Original'!#REF!</definedName>
    <definedName name="__123Graph_CREER" localSheetId="46" hidden="1">[12]ER!#REF!</definedName>
    <definedName name="__123Graph_CREER" localSheetId="17" hidden="1">[12]ER!#REF!</definedName>
    <definedName name="__123Graph_CREER" localSheetId="18" hidden="1">[12]ER!#REF!</definedName>
    <definedName name="__123Graph_CREER" localSheetId="25" hidden="1">[12]ER!#REF!</definedName>
    <definedName name="__123Graph_CREER" localSheetId="19" hidden="1">[12]ER!#REF!</definedName>
    <definedName name="__123Graph_CREER" hidden="1">[12]ER!#REF!</definedName>
    <definedName name="__123Graph_D" hidden="1">[14]FLUJO!$B$7942:$C$7942</definedName>
    <definedName name="__123Graph_DCurrent" localSheetId="46" hidden="1">'[17]Base Original'!#REF!</definedName>
    <definedName name="__123Graph_DCurrent" localSheetId="47" hidden="1">'[17]Base Original'!#REF!</definedName>
    <definedName name="__123Graph_DCurrent" localSheetId="50" hidden="1">'[18]Base Original'!#REF!</definedName>
    <definedName name="__123Graph_DCurrent" localSheetId="51" hidden="1">'[18]Base Original'!#REF!</definedName>
    <definedName name="__123Graph_DCurrent" localSheetId="17" hidden="1">'[17]Base Original'!#REF!</definedName>
    <definedName name="__123Graph_DCurrent" localSheetId="18" hidden="1">'[17]Base Original'!#REF!</definedName>
    <definedName name="__123Graph_DCurrent" localSheetId="20" hidden="1">'[17]Base Original'!#REF!</definedName>
    <definedName name="__123Graph_DCurrent" localSheetId="13" hidden="1">'[17]Base Original'!#REF!</definedName>
    <definedName name="__123Graph_DCurrent" localSheetId="25" hidden="1">'[17]Base Original'!#REF!</definedName>
    <definedName name="__123Graph_DCurrent" localSheetId="32" hidden="1">'[17]Base Original'!#REF!</definedName>
    <definedName name="__123Graph_DCurrent" localSheetId="34" hidden="1">'[17]Base Original'!#REF!</definedName>
    <definedName name="__123Graph_DCurrent" localSheetId="37" hidden="1">'[18]Base Original'!#REF!</definedName>
    <definedName name="__123Graph_DCurrent" localSheetId="38" hidden="1">'[18]Base Original'!#REF!</definedName>
    <definedName name="__123Graph_DCurrent" localSheetId="39" hidden="1">'[18]Base Original'!#REF!</definedName>
    <definedName name="__123Graph_DCurrent" localSheetId="40" hidden="1">'[18]Base Original'!#REF!</definedName>
    <definedName name="__123Graph_DCurrent" localSheetId="41" hidden="1">'[18]Base Original'!#REF!</definedName>
    <definedName name="__123Graph_DCurrent" localSheetId="45" hidden="1">'[17]Base Original'!#REF!</definedName>
    <definedName name="__123Graph_DCurrent" localSheetId="19" hidden="1">'[17]Base Original'!#REF!</definedName>
    <definedName name="__123Graph_DCurrent" hidden="1">'[17]Base Original'!#REF!</definedName>
    <definedName name="__123Graph_E" localSheetId="46" hidden="1">[6]C!#REF!</definedName>
    <definedName name="__123Graph_E" localSheetId="47" hidden="1">[4]C!#REF!</definedName>
    <definedName name="__123Graph_E" localSheetId="50" hidden="1">[7]C!#REF!</definedName>
    <definedName name="__123Graph_E" localSheetId="51" hidden="1">[7]C!#REF!</definedName>
    <definedName name="__123Graph_E" localSheetId="17" hidden="1">[4]C!#REF!</definedName>
    <definedName name="__123Graph_E" localSheetId="18" hidden="1">[4]C!#REF!</definedName>
    <definedName name="__123Graph_E" localSheetId="20" hidden="1">[4]C!#REF!</definedName>
    <definedName name="__123Graph_E" localSheetId="13" hidden="1">[5]C!#REF!</definedName>
    <definedName name="__123Graph_E" localSheetId="25" hidden="1">[6]C!#REF!</definedName>
    <definedName name="__123Graph_E" localSheetId="32" hidden="1">[4]C!#REF!</definedName>
    <definedName name="__123Graph_E" localSheetId="34" hidden="1">[4]C!#REF!</definedName>
    <definedName name="__123Graph_E" localSheetId="35" hidden="1">[6]C!#REF!</definedName>
    <definedName name="__123Graph_E" localSheetId="36" hidden="1">[6]C!#REF!</definedName>
    <definedName name="__123Graph_E" localSheetId="37" hidden="1">[19]C!#REF!</definedName>
    <definedName name="__123Graph_E" localSheetId="39" hidden="1">[7]C!#REF!</definedName>
    <definedName name="__123Graph_E" localSheetId="40" hidden="1">[7]C!#REF!</definedName>
    <definedName name="__123Graph_E" localSheetId="41" hidden="1">[7]C!#REF!</definedName>
    <definedName name="__123Graph_E" localSheetId="45" hidden="1">[4]C!#REF!</definedName>
    <definedName name="__123Graph_E" localSheetId="19" hidden="1">[6]C!#REF!</definedName>
    <definedName name="__123Graph_E" hidden="1">[6]C!#REF!</definedName>
    <definedName name="__123Graph_ECurrent" localSheetId="47" hidden="1">'[17]Base Original'!#REF!</definedName>
    <definedName name="__123Graph_ECurrent" localSheetId="50" hidden="1">'[18]Base Original'!#REF!</definedName>
    <definedName name="__123Graph_ECurrent" localSheetId="51" hidden="1">'[18]Base Original'!#REF!</definedName>
    <definedName name="__123Graph_ECurrent" localSheetId="17" hidden="1">'[17]Base Original'!#REF!</definedName>
    <definedName name="__123Graph_ECurrent" localSheetId="18" hidden="1">'[17]Base Original'!#REF!</definedName>
    <definedName name="__123Graph_ECurrent" localSheetId="20" hidden="1">'[17]Base Original'!#REF!</definedName>
    <definedName name="__123Graph_ECurrent" localSheetId="25" hidden="1">'[17]Base Original'!#REF!</definedName>
    <definedName name="__123Graph_ECurrent" localSheetId="32" hidden="1">'[17]Base Original'!#REF!</definedName>
    <definedName name="__123Graph_ECurrent" localSheetId="34" hidden="1">'[17]Base Original'!#REF!</definedName>
    <definedName name="__123Graph_ECurrent" localSheetId="35" hidden="1">'[17]Base Original'!#REF!</definedName>
    <definedName name="__123Graph_ECurrent" localSheetId="36" hidden="1">'[17]Base Original'!#REF!</definedName>
    <definedName name="__123Graph_ECurrent" localSheetId="37" hidden="1">'[18]Base Original'!#REF!</definedName>
    <definedName name="__123Graph_ECurrent" localSheetId="39" hidden="1">'[18]Base Original'!#REF!</definedName>
    <definedName name="__123Graph_ECurrent" localSheetId="40" hidden="1">'[18]Base Original'!#REF!</definedName>
    <definedName name="__123Graph_ECurrent" localSheetId="41" hidden="1">'[18]Base Original'!#REF!</definedName>
    <definedName name="__123Graph_ECurrent" localSheetId="45" hidden="1">'[17]Base Original'!#REF!</definedName>
    <definedName name="__123Graph_ECurrent" localSheetId="19" hidden="1">'[17]Base Original'!#REF!</definedName>
    <definedName name="__123Graph_ECurrent" hidden="1">'[17]Base Original'!#REF!</definedName>
    <definedName name="__123Graph_F" localSheetId="47" hidden="1">[4]C!#REF!</definedName>
    <definedName name="__123Graph_F" localSheetId="50" hidden="1">[7]C!#REF!</definedName>
    <definedName name="__123Graph_F" localSheetId="51" hidden="1">[7]C!#REF!</definedName>
    <definedName name="__123Graph_F" localSheetId="17" hidden="1">[4]C!#REF!</definedName>
    <definedName name="__123Graph_F" localSheetId="18" hidden="1">[4]C!#REF!</definedName>
    <definedName name="__123Graph_F" localSheetId="20" hidden="1">[4]C!#REF!</definedName>
    <definedName name="__123Graph_F" localSheetId="13" hidden="1">[5]C!#REF!</definedName>
    <definedName name="__123Graph_F" localSheetId="25" hidden="1">[6]C!#REF!</definedName>
    <definedName name="__123Graph_F" localSheetId="32" hidden="1">[4]C!#REF!</definedName>
    <definedName name="__123Graph_F" localSheetId="34" hidden="1">[4]C!#REF!</definedName>
    <definedName name="__123Graph_F" localSheetId="35" hidden="1">[6]C!#REF!</definedName>
    <definedName name="__123Graph_F" localSheetId="36" hidden="1">[6]C!#REF!</definedName>
    <definedName name="__123Graph_F" localSheetId="37" hidden="1">[19]C!#REF!</definedName>
    <definedName name="__123Graph_F" localSheetId="39" hidden="1">[7]C!#REF!</definedName>
    <definedName name="__123Graph_F" localSheetId="40" hidden="1">[7]C!#REF!</definedName>
    <definedName name="__123Graph_F" localSheetId="41" hidden="1">[7]C!#REF!</definedName>
    <definedName name="__123Graph_F" localSheetId="45" hidden="1">[4]C!#REF!</definedName>
    <definedName name="__123Graph_F" localSheetId="19" hidden="1">[6]C!#REF!</definedName>
    <definedName name="__123Graph_F" hidden="1">[6]C!#REF!</definedName>
    <definedName name="__123Graph_FCurrent" localSheetId="47" hidden="1">[20]Base!#REF!</definedName>
    <definedName name="__123Graph_FCurrent" localSheetId="50" hidden="1">[21]Base!#REF!</definedName>
    <definedName name="__123Graph_FCurrent" localSheetId="51" hidden="1">[21]Base!#REF!</definedName>
    <definedName name="__123Graph_FCurrent" localSheetId="17" hidden="1">[20]Base!#REF!</definedName>
    <definedName name="__123Graph_FCurrent" localSheetId="20" hidden="1">[20]Base!#REF!</definedName>
    <definedName name="__123Graph_FCurrent" localSheetId="25" hidden="1">[20]Base!#REF!</definedName>
    <definedName name="__123Graph_FCurrent" localSheetId="32" hidden="1">[20]Base!#REF!</definedName>
    <definedName name="__123Graph_FCurrent" localSheetId="34" hidden="1">[20]Base!#REF!</definedName>
    <definedName name="__123Graph_FCurrent" localSheetId="35" hidden="1">[20]Base!#REF!</definedName>
    <definedName name="__123Graph_FCurrent" localSheetId="36" hidden="1">[20]Base!#REF!</definedName>
    <definedName name="__123Graph_FCurrent" localSheetId="37" hidden="1">[21]Base!#REF!</definedName>
    <definedName name="__123Graph_FCurrent" localSheetId="39" hidden="1">[21]Base!#REF!</definedName>
    <definedName name="__123Graph_FCurrent" localSheetId="40" hidden="1">[21]Base!#REF!</definedName>
    <definedName name="__123Graph_FCurrent" localSheetId="41" hidden="1">[21]Base!#REF!</definedName>
    <definedName name="__123Graph_FCurrent" localSheetId="45" hidden="1">[20]Base!#REF!</definedName>
    <definedName name="__123Graph_FCurrent" hidden="1">[20]Base!#REF!</definedName>
    <definedName name="__123Graph_X" hidden="1">[14]FLUJO!$B$7906:$C$7906</definedName>
    <definedName name="__123Graph_XDIFFERENTIAL" localSheetId="46" hidden="1">[10]TAB25b!#REF!</definedName>
    <definedName name="__123Graph_XDIFFERENTIAL" localSheetId="47" hidden="1">[10]TAB25b!#REF!</definedName>
    <definedName name="__123Graph_XDIFFERENTIAL" localSheetId="50" hidden="1">[11]TAB25b!#REF!</definedName>
    <definedName name="__123Graph_XDIFFERENTIAL" localSheetId="51" hidden="1">[11]TAB25b!#REF!</definedName>
    <definedName name="__123Graph_XDIFFERENTIAL" localSheetId="17" hidden="1">[10]TAB25b!#REF!</definedName>
    <definedName name="__123Graph_XDIFFERENTIAL" localSheetId="18" hidden="1">[10]TAB25b!#REF!</definedName>
    <definedName name="__123Graph_XDIFFERENTIAL" localSheetId="20" hidden="1">[10]TAB25b!#REF!</definedName>
    <definedName name="__123Graph_XDIFFERENTIAL" localSheetId="13" hidden="1">[10]TAB25b!#REF!</definedName>
    <definedName name="__123Graph_XDIFFERENTIAL" localSheetId="25" hidden="1">[10]TAB25b!#REF!</definedName>
    <definedName name="__123Graph_XDIFFERENTIAL" localSheetId="32" hidden="1">[10]TAB25b!#REF!</definedName>
    <definedName name="__123Graph_XDIFFERENTIAL" localSheetId="34" hidden="1">[10]TAB25b!#REF!</definedName>
    <definedName name="__123Graph_XDIFFERENTIAL" localSheetId="37" hidden="1">[11]TAB25b!#REF!</definedName>
    <definedName name="__123Graph_XDIFFERENTIAL" localSheetId="38" hidden="1">[11]TAB25b!#REF!</definedName>
    <definedName name="__123Graph_XDIFFERENTIAL" localSheetId="39" hidden="1">[11]TAB25b!#REF!</definedName>
    <definedName name="__123Graph_XDIFFERENTIAL" localSheetId="40" hidden="1">[11]TAB25b!#REF!</definedName>
    <definedName name="__123Graph_XDIFFERENTIAL" localSheetId="41" hidden="1">[11]TAB25b!#REF!</definedName>
    <definedName name="__123Graph_XDIFFERENTIAL" localSheetId="45" hidden="1">[10]TAB25b!#REF!</definedName>
    <definedName name="__123Graph_XDIFFERENTIAL" localSheetId="19" hidden="1">[10]TAB25b!#REF!</definedName>
    <definedName name="__123Graph_XDIFFERENTIAL" hidden="1">[10]TAB25b!#REF!</definedName>
    <definedName name="__123Graph_XSPREAD" localSheetId="46" hidden="1">[10]TAB25b!#REF!</definedName>
    <definedName name="__123Graph_XSPREAD" localSheetId="47" hidden="1">[10]TAB25b!#REF!</definedName>
    <definedName name="__123Graph_XSPREAD" localSheetId="50" hidden="1">[11]TAB25b!#REF!</definedName>
    <definedName name="__123Graph_XSPREAD" localSheetId="51" hidden="1">[11]TAB25b!#REF!</definedName>
    <definedName name="__123Graph_XSPREAD" localSheetId="17" hidden="1">[10]TAB25b!#REF!</definedName>
    <definedName name="__123Graph_XSPREAD" localSheetId="18" hidden="1">[10]TAB25b!#REF!</definedName>
    <definedName name="__123Graph_XSPREAD" localSheetId="20" hidden="1">[10]TAB25b!#REF!</definedName>
    <definedName name="__123Graph_XSPREAD" localSheetId="25" hidden="1">[10]TAB25b!#REF!</definedName>
    <definedName name="__123Graph_XSPREAD" localSheetId="32" hidden="1">[10]TAB25b!#REF!</definedName>
    <definedName name="__123Graph_XSPREAD" localSheetId="34" hidden="1">[10]TAB25b!#REF!</definedName>
    <definedName name="__123Graph_XSPREAD" localSheetId="37" hidden="1">[11]TAB25b!#REF!</definedName>
    <definedName name="__123Graph_XSPREAD" localSheetId="39" hidden="1">[11]TAB25b!#REF!</definedName>
    <definedName name="__123Graph_XSPREAD" localSheetId="40" hidden="1">[11]TAB25b!#REF!</definedName>
    <definedName name="__123Graph_XSPREAD" localSheetId="41" hidden="1">[11]TAB25b!#REF!</definedName>
    <definedName name="__123Graph_XSPREAD" localSheetId="45" hidden="1">[10]TAB25b!#REF!</definedName>
    <definedName name="__123Graph_XSPREAD" localSheetId="19" hidden="1">[10]TAB25b!#REF!</definedName>
    <definedName name="__123Graph_XSPREAD" hidden="1">[10]TAB25b!#REF!</definedName>
    <definedName name="__12INT_RESERVES" localSheetId="46">#REF!</definedName>
    <definedName name="__12INT_RESERVES" localSheetId="17">#REF!</definedName>
    <definedName name="__12INT_RESERVES" localSheetId="18">#REF!</definedName>
    <definedName name="__12INT_RESERVES" localSheetId="20">#REF!</definedName>
    <definedName name="__12INT_RESERVES" localSheetId="25">#REF!</definedName>
    <definedName name="__12INT_RESERVES" localSheetId="35">#REF!</definedName>
    <definedName name="__12INT_RESERVES" localSheetId="19">#REF!</definedName>
    <definedName name="__12INT_RESERVES">#REF!</definedName>
    <definedName name="__1r" localSheetId="17">#REF!</definedName>
    <definedName name="__1r" localSheetId="18">#REF!</definedName>
    <definedName name="__1r" localSheetId="20">#REF!</definedName>
    <definedName name="__1r" localSheetId="25">#REF!</definedName>
    <definedName name="__1r" localSheetId="35">#REF!</definedName>
    <definedName name="__1r" localSheetId="19">#REF!</definedName>
    <definedName name="__1r">#REF!</definedName>
    <definedName name="__2Macros_Import_.qbop" localSheetId="46">[22]!'[Macros Import].qbop'</definedName>
    <definedName name="__2Macros_Import_.qbop" localSheetId="48">[22]!'[Macros Import].qbop'</definedName>
    <definedName name="__2Macros_Import_.qbop" localSheetId="49">[22]!'[Macros Import].qbop'</definedName>
    <definedName name="__2Macros_Import_.qbop" localSheetId="17">[22]!'[Macros Import].qbop'</definedName>
    <definedName name="__2Macros_Import_.qbop" localSheetId="18">[22]!'[Macros Import].qbop'</definedName>
    <definedName name="__2Macros_Import_.qbop" localSheetId="13">[22]!'[Macros Import].qbop'</definedName>
    <definedName name="__2Macros_Import_.qbop">[22]!'[Macros Import].qbop'</definedName>
    <definedName name="__3__123Graph_ACPI_ER_LOG" localSheetId="13" hidden="1">[12]ER!#REF!</definedName>
    <definedName name="__3__123Graph_ACPI_ER_LOG" hidden="1">[12]ER!#REF!</definedName>
    <definedName name="__4__123Graph_BCPI_ER_LOG" localSheetId="13" hidden="1">[12]ER!#REF!</definedName>
    <definedName name="__4__123Graph_BCPI_ER_LOG" hidden="1">[12]ER!#REF!</definedName>
    <definedName name="__5__123Graph_BIBA_IBRD" localSheetId="13" hidden="1">[12]WB!#REF!</definedName>
    <definedName name="__5__123Graph_BIBA_IBRD" hidden="1">[12]WB!#REF!</definedName>
    <definedName name="__6B.2_B.3" localSheetId="46">#REF!</definedName>
    <definedName name="__6B.2_B.3" localSheetId="17">#REF!</definedName>
    <definedName name="__6B.2_B.3" localSheetId="18">#REF!</definedName>
    <definedName name="__6B.2_B.3" localSheetId="20">#REF!</definedName>
    <definedName name="__6B.2_B.3" localSheetId="25">#REF!</definedName>
    <definedName name="__6B.2_B.3" localSheetId="19">#REF!</definedName>
    <definedName name="__6B.2_B.3">#REF!</definedName>
    <definedName name="__7B.4___5" localSheetId="17">#REF!</definedName>
    <definedName name="__7B.4___5" localSheetId="18">#REF!</definedName>
    <definedName name="__7B.4___5" localSheetId="20">#REF!</definedName>
    <definedName name="__7B.4___5" localSheetId="25">#REF!</definedName>
    <definedName name="__7B.4___5" localSheetId="19">#REF!</definedName>
    <definedName name="__7B.4___5">#REF!</definedName>
    <definedName name="__8CONSOL_B2" localSheetId="17">#REF!</definedName>
    <definedName name="__8CONSOL_B2" localSheetId="18">#REF!</definedName>
    <definedName name="__8CONSOL_B2" localSheetId="20">#REF!</definedName>
    <definedName name="__8CONSOL_B2" localSheetId="25">#REF!</definedName>
    <definedName name="__8CONSOL_B2" localSheetId="19">#REF!</definedName>
    <definedName name="__8CONSOL_B2">#REF!</definedName>
    <definedName name="__9CONSOL_DEPOSITS" localSheetId="17">'[23]A 11'!#REF!</definedName>
    <definedName name="__9CONSOL_DEPOSITS" localSheetId="18">'[23]A 11'!#REF!</definedName>
    <definedName name="__9CONSOL_DEPOSITS" localSheetId="20">'[23]A 11'!#REF!</definedName>
    <definedName name="__9CONSOL_DEPOSITS" localSheetId="25">'[23]A 11'!#REF!</definedName>
    <definedName name="__9CONSOL_DEPOSITS" localSheetId="19">'[23]A 11'!#REF!</definedName>
    <definedName name="__9CONSOL_DEPOSITS">'[23]A 11'!#REF!</definedName>
    <definedName name="__AUS1" localSheetId="46">#REF!</definedName>
    <definedName name="__AUS1" localSheetId="47">#REF!</definedName>
    <definedName name="__AUS1" localSheetId="50">#REF!</definedName>
    <definedName name="__AUS1" localSheetId="51">#REF!</definedName>
    <definedName name="__AUS1" localSheetId="17">#REF!</definedName>
    <definedName name="__AUS1" localSheetId="18">#REF!</definedName>
    <definedName name="__AUS1" localSheetId="20">#REF!</definedName>
    <definedName name="__AUS1" localSheetId="21">#REF!</definedName>
    <definedName name="__AUS1" localSheetId="25">#REF!</definedName>
    <definedName name="__AUS1" localSheetId="32">#REF!</definedName>
    <definedName name="__AUS1" localSheetId="34">#REF!</definedName>
    <definedName name="__AUS1" localSheetId="35">#REF!</definedName>
    <definedName name="__AUS1" localSheetId="36">#REF!</definedName>
    <definedName name="__AUS1" localSheetId="37">#REF!</definedName>
    <definedName name="__AUS1" localSheetId="38">#REF!</definedName>
    <definedName name="__AUS1" localSheetId="39">#REF!</definedName>
    <definedName name="__AUS1" localSheetId="40">#REF!</definedName>
    <definedName name="__AUS1" localSheetId="41">#REF!</definedName>
    <definedName name="__AUS1" localSheetId="45">#REF!</definedName>
    <definedName name="__AUS1" localSheetId="19">#REF!</definedName>
    <definedName name="__AUS1">#REF!</definedName>
    <definedName name="__BOP2" localSheetId="46">[24]BoP!#REF!</definedName>
    <definedName name="__BOP2" localSheetId="17">[24]BoP!#REF!</definedName>
    <definedName name="__BOP2" localSheetId="18">[24]BoP!#REF!</definedName>
    <definedName name="__BOP2" localSheetId="20">[24]BoP!#REF!</definedName>
    <definedName name="__BOP2" localSheetId="25">[24]BoP!#REF!</definedName>
    <definedName name="__BOP2" localSheetId="19">[24]BoP!#REF!</definedName>
    <definedName name="__BOP2">[24]BoP!#REF!</definedName>
    <definedName name="__DEG1" localSheetId="46">#REF!</definedName>
    <definedName name="__DEG1" localSheetId="47">#REF!</definedName>
    <definedName name="__DEG1" localSheetId="50">#REF!</definedName>
    <definedName name="__DEG1" localSheetId="51">#REF!</definedName>
    <definedName name="__DEG1" localSheetId="17">#REF!</definedName>
    <definedName name="__DEG1" localSheetId="18">#REF!</definedName>
    <definedName name="__DEG1" localSheetId="20">#REF!</definedName>
    <definedName name="__DEG1" localSheetId="21">#REF!</definedName>
    <definedName name="__DEG1" localSheetId="25">#REF!</definedName>
    <definedName name="__DEG1" localSheetId="35">#REF!</definedName>
    <definedName name="__DEG1" localSheetId="36">#REF!</definedName>
    <definedName name="__DEG1" localSheetId="37">#REF!</definedName>
    <definedName name="__DEG1" localSheetId="39">#REF!</definedName>
    <definedName name="__DEG1" localSheetId="40">#REF!</definedName>
    <definedName name="__DEG1" localSheetId="41">#REF!</definedName>
    <definedName name="__DEG1" localSheetId="19">#REF!</definedName>
    <definedName name="__DEG1">#REF!</definedName>
    <definedName name="__DKR1" localSheetId="47">#REF!</definedName>
    <definedName name="__DKR1" localSheetId="50">#REF!</definedName>
    <definedName name="__DKR1" localSheetId="51">#REF!</definedName>
    <definedName name="__DKR1" localSheetId="17">#REF!</definedName>
    <definedName name="__DKR1" localSheetId="20">#REF!</definedName>
    <definedName name="__DKR1" localSheetId="21">#REF!</definedName>
    <definedName name="__DKR1" localSheetId="25">#REF!</definedName>
    <definedName name="__DKR1" localSheetId="35">#REF!</definedName>
    <definedName name="__DKR1" localSheetId="36">#REF!</definedName>
    <definedName name="__DKR1" localSheetId="37">#REF!</definedName>
    <definedName name="__DKR1" localSheetId="39">#REF!</definedName>
    <definedName name="__DKR1" localSheetId="40">#REF!</definedName>
    <definedName name="__DKR1" localSheetId="41">#REF!</definedName>
    <definedName name="__DKR1" localSheetId="19">#REF!</definedName>
    <definedName name="__DKR1">#REF!</definedName>
    <definedName name="__ECU1" localSheetId="50">#REF!</definedName>
    <definedName name="__ECU1" localSheetId="51">#REF!</definedName>
    <definedName name="__ECU1" localSheetId="17">#REF!</definedName>
    <definedName name="__ECU1" localSheetId="20">#REF!</definedName>
    <definedName name="__ECU1" localSheetId="21">#REF!</definedName>
    <definedName name="__ECU1" localSheetId="25">#REF!</definedName>
    <definedName name="__ECU1" localSheetId="35">#REF!</definedName>
    <definedName name="__ECU1" localSheetId="36">#REF!</definedName>
    <definedName name="__ECU1" localSheetId="37">#REF!</definedName>
    <definedName name="__ECU1" localSheetId="39">#REF!</definedName>
    <definedName name="__ECU1" localSheetId="40">#REF!</definedName>
    <definedName name="__ECU1" localSheetId="41">#REF!</definedName>
    <definedName name="__ECU1" localSheetId="19">#REF!</definedName>
    <definedName name="__ECU1">#REF!</definedName>
    <definedName name="__END94" localSheetId="17">#REF!</definedName>
    <definedName name="__END94">#REF!</definedName>
    <definedName name="__ESC1" localSheetId="50">#REF!</definedName>
    <definedName name="__ESC1" localSheetId="51">#REF!</definedName>
    <definedName name="__ESC1" localSheetId="17">#REF!</definedName>
    <definedName name="__ESC1" localSheetId="21">#REF!</definedName>
    <definedName name="__ESC1" localSheetId="35">#REF!</definedName>
    <definedName name="__ESC1" localSheetId="36">#REF!</definedName>
    <definedName name="__ESC1" localSheetId="37">#REF!</definedName>
    <definedName name="__ESC1" localSheetId="39">#REF!</definedName>
    <definedName name="__ESC1" localSheetId="40">#REF!</definedName>
    <definedName name="__ESC1" localSheetId="41">#REF!</definedName>
    <definedName name="__ESC1" localSheetId="19">#REF!</definedName>
    <definedName name="__ESC1">#REF!</definedName>
    <definedName name="__F" localSheetId="17" hidden="1">'[3]Fax a enviar'!#REF!</definedName>
    <definedName name="__F" hidden="1">'[3]Fax a enviar'!#REF!</definedName>
    <definedName name="__FAL2" localSheetId="46">#REF!</definedName>
    <definedName name="__FAL2" localSheetId="47">#REF!</definedName>
    <definedName name="__FAL2" localSheetId="50">#REF!</definedName>
    <definedName name="__FAL2" localSheetId="51">#REF!</definedName>
    <definedName name="__FAL2" localSheetId="17">#REF!</definedName>
    <definedName name="__FAL2" localSheetId="18">#REF!</definedName>
    <definedName name="__FAL2" localSheetId="20">#REF!</definedName>
    <definedName name="__FAL2" localSheetId="21">#REF!</definedName>
    <definedName name="__FAL2" localSheetId="25">#REF!</definedName>
    <definedName name="__FAL2" localSheetId="32">#REF!</definedName>
    <definedName name="__FAL2" localSheetId="34">#REF!</definedName>
    <definedName name="__FAL2" localSheetId="35">#REF!</definedName>
    <definedName name="__FAL2" localSheetId="36">#REF!</definedName>
    <definedName name="__FAL2" localSheetId="37">#REF!</definedName>
    <definedName name="__FAL2" localSheetId="38">#REF!</definedName>
    <definedName name="__FAL2" localSheetId="39">#REF!</definedName>
    <definedName name="__FAL2" localSheetId="40">#REF!</definedName>
    <definedName name="__FAL2" localSheetId="41">#REF!</definedName>
    <definedName name="__FAL2" localSheetId="45">#REF!</definedName>
    <definedName name="__FAL2" localSheetId="19">#REF!</definedName>
    <definedName name="__FAL2">#REF!</definedName>
    <definedName name="__FAL3" localSheetId="47">#REF!</definedName>
    <definedName name="__FAL3" localSheetId="50">#REF!</definedName>
    <definedName name="__FAL3" localSheetId="51">#REF!</definedName>
    <definedName name="__FAL3" localSheetId="17">#REF!</definedName>
    <definedName name="__FAL3" localSheetId="20">#REF!</definedName>
    <definedName name="__FAL3" localSheetId="21">#REF!</definedName>
    <definedName name="__FAL3" localSheetId="25">#REF!</definedName>
    <definedName name="__FAL3" localSheetId="35">#REF!</definedName>
    <definedName name="__FAL3" localSheetId="36">#REF!</definedName>
    <definedName name="__FAL3" localSheetId="37">#REF!</definedName>
    <definedName name="__FAL3" localSheetId="39">#REF!</definedName>
    <definedName name="__FAL3" localSheetId="40">#REF!</definedName>
    <definedName name="__FAL3" localSheetId="41">#REF!</definedName>
    <definedName name="__FAL3" localSheetId="19">#REF!</definedName>
    <definedName name="__FAL3">#REF!</definedName>
    <definedName name="__FAL4" localSheetId="47">#REF!</definedName>
    <definedName name="__FAL4" localSheetId="50">#REF!</definedName>
    <definedName name="__FAL4" localSheetId="51">#REF!</definedName>
    <definedName name="__FAL4" localSheetId="17">#REF!</definedName>
    <definedName name="__FAL4" localSheetId="20">#REF!</definedName>
    <definedName name="__FAL4" localSheetId="21">#REF!</definedName>
    <definedName name="__FAL4" localSheetId="25">#REF!</definedName>
    <definedName name="__FAL4" localSheetId="35">#REF!</definedName>
    <definedName name="__FAL4" localSheetId="36">#REF!</definedName>
    <definedName name="__FAL4" localSheetId="37">#REF!</definedName>
    <definedName name="__FAL4" localSheetId="39">#REF!</definedName>
    <definedName name="__FAL4" localSheetId="40">#REF!</definedName>
    <definedName name="__FAL4" localSheetId="41">#REF!</definedName>
    <definedName name="__FAL4" localSheetId="19">#REF!</definedName>
    <definedName name="__FAL4">#REF!</definedName>
    <definedName name="__FAL5" localSheetId="50">#REF!</definedName>
    <definedName name="__FAL5" localSheetId="51">#REF!</definedName>
    <definedName name="__FAL5" localSheetId="17">#REF!</definedName>
    <definedName name="__FAL5" localSheetId="21">#REF!</definedName>
    <definedName name="__FAL5" localSheetId="35">#REF!</definedName>
    <definedName name="__FAL5" localSheetId="36">#REF!</definedName>
    <definedName name="__FAL5" localSheetId="37">#REF!</definedName>
    <definedName name="__FAL5" localSheetId="39">#REF!</definedName>
    <definedName name="__FAL5" localSheetId="40">#REF!</definedName>
    <definedName name="__FAL5" localSheetId="41">#REF!</definedName>
    <definedName name="__FAL5" localSheetId="19">#REF!</definedName>
    <definedName name="__FAL5">#REF!</definedName>
    <definedName name="__FAL6" localSheetId="50">#REF!</definedName>
    <definedName name="__FAL6" localSheetId="51">#REF!</definedName>
    <definedName name="__FAL6" localSheetId="17">#REF!</definedName>
    <definedName name="__FAL6" localSheetId="21">#REF!</definedName>
    <definedName name="__FAL6" localSheetId="35">#REF!</definedName>
    <definedName name="__FAL6" localSheetId="36">#REF!</definedName>
    <definedName name="__FAL6" localSheetId="37">#REF!</definedName>
    <definedName name="__FAL6" localSheetId="39">#REF!</definedName>
    <definedName name="__FAL6" localSheetId="40">#REF!</definedName>
    <definedName name="__FAL6" localSheetId="41">#REF!</definedName>
    <definedName name="__FAL6" localSheetId="19">#REF!</definedName>
    <definedName name="__FAL6">#REF!</definedName>
    <definedName name="__FAL7" localSheetId="50">#REF!</definedName>
    <definedName name="__FAL7" localSheetId="51">#REF!</definedName>
    <definedName name="__FAL7" localSheetId="17">#REF!</definedName>
    <definedName name="__FAL7" localSheetId="21">#REF!</definedName>
    <definedName name="__FAL7" localSheetId="35">#REF!</definedName>
    <definedName name="__FAL7" localSheetId="36">#REF!</definedName>
    <definedName name="__FAL7" localSheetId="37">#REF!</definedName>
    <definedName name="__FAL7" localSheetId="39">#REF!</definedName>
    <definedName name="__FAL7" localSheetId="40">#REF!</definedName>
    <definedName name="__FAL7" localSheetId="41">#REF!</definedName>
    <definedName name="__FAL7" localSheetId="19">#REF!</definedName>
    <definedName name="__FAL7">#REF!</definedName>
    <definedName name="__FMK1" localSheetId="50">#REF!</definedName>
    <definedName name="__FMK1" localSheetId="51">#REF!</definedName>
    <definedName name="__FMK1" localSheetId="17">#REF!</definedName>
    <definedName name="__FMK1" localSheetId="21">#REF!</definedName>
    <definedName name="__FMK1" localSheetId="35">#REF!</definedName>
    <definedName name="__FMK1" localSheetId="36">#REF!</definedName>
    <definedName name="__FMK1" localSheetId="37">#REF!</definedName>
    <definedName name="__FMK1" localSheetId="39">#REF!</definedName>
    <definedName name="__FMK1" localSheetId="40">#REF!</definedName>
    <definedName name="__FMK1" localSheetId="41">#REF!</definedName>
    <definedName name="__FMK1" localSheetId="19">#REF!</definedName>
    <definedName name="__FMK1">#REF!</definedName>
    <definedName name="__IKR1" localSheetId="50">#REF!</definedName>
    <definedName name="__IKR1" localSheetId="51">#REF!</definedName>
    <definedName name="__IKR1" localSheetId="17">#REF!</definedName>
    <definedName name="__IKR1" localSheetId="21">#REF!</definedName>
    <definedName name="__IKR1" localSheetId="35">#REF!</definedName>
    <definedName name="__IKR1" localSheetId="36">#REF!</definedName>
    <definedName name="__IKR1" localSheetId="37">#REF!</definedName>
    <definedName name="__IKR1" localSheetId="39">#REF!</definedName>
    <definedName name="__IKR1" localSheetId="40">#REF!</definedName>
    <definedName name="__IKR1" localSheetId="41">#REF!</definedName>
    <definedName name="__IKR1" localSheetId="19">#REF!</definedName>
    <definedName name="__IKR1">#REF!</definedName>
    <definedName name="__IRP1" localSheetId="50">#REF!</definedName>
    <definedName name="__IRP1" localSheetId="51">#REF!</definedName>
    <definedName name="__IRP1" localSheetId="17">#REF!</definedName>
    <definedName name="__IRP1" localSheetId="21">#REF!</definedName>
    <definedName name="__IRP1" localSheetId="35">#REF!</definedName>
    <definedName name="__IRP1" localSheetId="36">#REF!</definedName>
    <definedName name="__IRP1" localSheetId="37">#REF!</definedName>
    <definedName name="__IRP1" localSheetId="39">#REF!</definedName>
    <definedName name="__IRP1" localSheetId="40">#REF!</definedName>
    <definedName name="__IRP1" localSheetId="41">#REF!</definedName>
    <definedName name="__IRP1" localSheetId="19">#REF!</definedName>
    <definedName name="__IRP1">#REF!</definedName>
    <definedName name="__LIT1" localSheetId="50">#REF!</definedName>
    <definedName name="__LIT1" localSheetId="51">#REF!</definedName>
    <definedName name="__LIT1" localSheetId="17">#REF!</definedName>
    <definedName name="__LIT1" localSheetId="21">#REF!</definedName>
    <definedName name="__LIT1" localSheetId="35">#REF!</definedName>
    <definedName name="__LIT1" localSheetId="36">#REF!</definedName>
    <definedName name="__LIT1" localSheetId="37">#REF!</definedName>
    <definedName name="__LIT1" localSheetId="39">#REF!</definedName>
    <definedName name="__LIT1" localSheetId="40">#REF!</definedName>
    <definedName name="__LIT1" localSheetId="41">#REF!</definedName>
    <definedName name="__LIT1" localSheetId="19">#REF!</definedName>
    <definedName name="__LIT1">#REF!</definedName>
    <definedName name="__MEX1" localSheetId="50">#REF!</definedName>
    <definedName name="__MEX1" localSheetId="51">#REF!</definedName>
    <definedName name="__MEX1" localSheetId="17">#REF!</definedName>
    <definedName name="__MEX1" localSheetId="21">#REF!</definedName>
    <definedName name="__MEX1" localSheetId="35">#REF!</definedName>
    <definedName name="__MEX1" localSheetId="36">#REF!</definedName>
    <definedName name="__MEX1" localSheetId="37">#REF!</definedName>
    <definedName name="__MEX1" localSheetId="39">#REF!</definedName>
    <definedName name="__MEX1" localSheetId="40">#REF!</definedName>
    <definedName name="__MEX1" localSheetId="41">#REF!</definedName>
    <definedName name="__MEX1" localSheetId="19">#REF!</definedName>
    <definedName name="__MEX1">#REF!</definedName>
    <definedName name="__PTA1" localSheetId="50">#REF!</definedName>
    <definedName name="__PTA1" localSheetId="51">#REF!</definedName>
    <definedName name="__PTA1" localSheetId="17">#REF!</definedName>
    <definedName name="__PTA1" localSheetId="21">#REF!</definedName>
    <definedName name="__PTA1" localSheetId="35">#REF!</definedName>
    <definedName name="__PTA1" localSheetId="36">#REF!</definedName>
    <definedName name="__PTA1" localSheetId="37">#REF!</definedName>
    <definedName name="__PTA1" localSheetId="39">#REF!</definedName>
    <definedName name="__PTA1" localSheetId="40">#REF!</definedName>
    <definedName name="__PTA1" localSheetId="41">#REF!</definedName>
    <definedName name="__PTA1" localSheetId="19">#REF!</definedName>
    <definedName name="__PTA1">#REF!</definedName>
    <definedName name="__RES2" localSheetId="17">[24]RES!#REF!</definedName>
    <definedName name="__RES2">[24]RES!#REF!</definedName>
    <definedName name="__ROS1">#N/A</definedName>
    <definedName name="__ROS2">#N/A</definedName>
    <definedName name="__ROS3">#N/A</definedName>
    <definedName name="__ROS4">#N/A</definedName>
    <definedName name="__SAR1" localSheetId="46">#REF!</definedName>
    <definedName name="__SAR1" localSheetId="47">#REF!</definedName>
    <definedName name="__SAR1" localSheetId="50">#REF!</definedName>
    <definedName name="__SAR1" localSheetId="51">#REF!</definedName>
    <definedName name="__SAR1" localSheetId="17">#REF!</definedName>
    <definedName name="__SAR1" localSheetId="18">#REF!</definedName>
    <definedName name="__SAR1" localSheetId="20">#REF!</definedName>
    <definedName name="__SAR1" localSheetId="21">#REF!</definedName>
    <definedName name="__SAR1" localSheetId="25">#REF!</definedName>
    <definedName name="__SAR1" localSheetId="32">#REF!</definedName>
    <definedName name="__SAR1" localSheetId="34">#REF!</definedName>
    <definedName name="__SAR1" localSheetId="35">#REF!</definedName>
    <definedName name="__SAR1" localSheetId="36">#REF!</definedName>
    <definedName name="__SAR1" localSheetId="37">#REF!</definedName>
    <definedName name="__SAR1" localSheetId="38">#REF!</definedName>
    <definedName name="__SAR1" localSheetId="39">#REF!</definedName>
    <definedName name="__SAR1" localSheetId="40">#REF!</definedName>
    <definedName name="__SAR1" localSheetId="41">#REF!</definedName>
    <definedName name="__SAR1" localSheetId="45">#REF!</definedName>
    <definedName name="__SAR1" localSheetId="19">#REF!</definedName>
    <definedName name="__SAR1">#REF!</definedName>
    <definedName name="__SUM2" localSheetId="17">#REF!</definedName>
    <definedName name="__SUM2" localSheetId="18">#REF!</definedName>
    <definedName name="__SUM2" localSheetId="20">#REF!</definedName>
    <definedName name="__SUM2" localSheetId="25">#REF!</definedName>
    <definedName name="__SUM2" localSheetId="19">#REF!</definedName>
    <definedName name="__SUM2">#REF!</definedName>
    <definedName name="__TAB1" localSheetId="17">#REF!</definedName>
    <definedName name="__TAB1" localSheetId="20">#REF!</definedName>
    <definedName name="__TAB1" localSheetId="25">#REF!</definedName>
    <definedName name="__TAB1">#REF!</definedName>
    <definedName name="__Tab19" localSheetId="17">#REF!</definedName>
    <definedName name="__Tab19">#REF!</definedName>
    <definedName name="__Tab20" localSheetId="17">#REF!</definedName>
    <definedName name="__Tab20">#REF!</definedName>
    <definedName name="__Tab21" localSheetId="17">#REF!</definedName>
    <definedName name="__Tab21">#REF!</definedName>
    <definedName name="__Tab22" localSheetId="17">#REF!</definedName>
    <definedName name="__Tab22">#REF!</definedName>
    <definedName name="__Tab23" localSheetId="17">#REF!</definedName>
    <definedName name="__Tab23">#REF!</definedName>
    <definedName name="__Tab24" localSheetId="17">#REF!</definedName>
    <definedName name="__Tab24">#REF!</definedName>
    <definedName name="__Tab26" localSheetId="17">#REF!</definedName>
    <definedName name="__Tab26">#REF!</definedName>
    <definedName name="__Tab27" localSheetId="17">#REF!</definedName>
    <definedName name="__Tab27">#REF!</definedName>
    <definedName name="__Tab28" localSheetId="17">#REF!</definedName>
    <definedName name="__Tab28">#REF!</definedName>
    <definedName name="__Tab29" localSheetId="17">#REF!</definedName>
    <definedName name="__Tab29">#REF!</definedName>
    <definedName name="__Tab30" localSheetId="17">#REF!</definedName>
    <definedName name="__Tab30">#REF!</definedName>
    <definedName name="__Tab31" localSheetId="17">#REF!</definedName>
    <definedName name="__Tab31">#REF!</definedName>
    <definedName name="__Tab32" localSheetId="17">#REF!</definedName>
    <definedName name="__Tab32">#REF!</definedName>
    <definedName name="__Tab33" localSheetId="17">#REF!</definedName>
    <definedName name="__Tab33">#REF!</definedName>
    <definedName name="__Tab34" localSheetId="17">#REF!</definedName>
    <definedName name="__Tab34">#REF!</definedName>
    <definedName name="__Tab35" localSheetId="17">#REF!</definedName>
    <definedName name="__Tab35">#REF!</definedName>
    <definedName name="__TOT58" localSheetId="47">[2]GROWTH!#REF!</definedName>
    <definedName name="__TOT58" localSheetId="17">[2]GROWTH!#REF!</definedName>
    <definedName name="__TOT58" localSheetId="32">[2]GROWTH!#REF!</definedName>
    <definedName name="__TOT58" localSheetId="34">[2]GROWTH!#REF!</definedName>
    <definedName name="__TOT58" localSheetId="37">[25]GROWTH!#REF!</definedName>
    <definedName name="__TOT58" localSheetId="38">[25]GROWTH!#REF!</definedName>
    <definedName name="__TOT58" localSheetId="45">[2]GROWTH!#REF!</definedName>
    <definedName name="__TOT58" localSheetId="19">[2]GROWTH!#REF!</definedName>
    <definedName name="__TOT58">[2]GROWTH!#REF!</definedName>
    <definedName name="__WB2" localSheetId="46">#REF!</definedName>
    <definedName name="__WB2" localSheetId="17">#REF!</definedName>
    <definedName name="__WB2" localSheetId="18">#REF!</definedName>
    <definedName name="__WB2" localSheetId="20">#REF!</definedName>
    <definedName name="__WB2" localSheetId="25">#REF!</definedName>
    <definedName name="__WB2" localSheetId="19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13">#REF!</definedName>
    <definedName name="_10FA_L">#REF!</definedName>
    <definedName name="_11__123Graph_AFIG_D" localSheetId="46" hidden="1">#REF!</definedName>
    <definedName name="_11__123Graph_AFIG_D" localSheetId="47" hidden="1">#REF!</definedName>
    <definedName name="_11__123Graph_AFIG_D" localSheetId="50" hidden="1">#REF!</definedName>
    <definedName name="_11__123Graph_AFIG_D" localSheetId="51" hidden="1">#REF!</definedName>
    <definedName name="_11__123Graph_AFIG_D" localSheetId="17" hidden="1">#REF!</definedName>
    <definedName name="_11__123Graph_AFIG_D" localSheetId="18" hidden="1">#REF!</definedName>
    <definedName name="_11__123Graph_AFIG_D" localSheetId="20" hidden="1">#REF!</definedName>
    <definedName name="_11__123Graph_AFIG_D" localSheetId="21" hidden="1">#REF!</definedName>
    <definedName name="_11__123Graph_AFIG_D" localSheetId="25" hidden="1">#REF!</definedName>
    <definedName name="_11__123Graph_AFIG_D" localSheetId="32" hidden="1">#REF!</definedName>
    <definedName name="_11__123Graph_AFIG_D" localSheetId="34" hidden="1">#REF!</definedName>
    <definedName name="_11__123Graph_AFIG_D" localSheetId="35" hidden="1">#REF!</definedName>
    <definedName name="_11__123Graph_AFIG_D" localSheetId="36" hidden="1">#REF!</definedName>
    <definedName name="_11__123Graph_AFIG_D" localSheetId="37" hidden="1">#REF!</definedName>
    <definedName name="_11__123Graph_AFIG_D" localSheetId="38" hidden="1">#REF!</definedName>
    <definedName name="_11__123Graph_AFIG_D" localSheetId="39" hidden="1">#REF!</definedName>
    <definedName name="_11__123Graph_AFIG_D" localSheetId="40" hidden="1">#REF!</definedName>
    <definedName name="_11__123Graph_AFIG_D" localSheetId="41" hidden="1">#REF!</definedName>
    <definedName name="_11__123Graph_AFIG_D" localSheetId="45" hidden="1">#REF!</definedName>
    <definedName name="_11__123Graph_AFIG_D" localSheetId="19" hidden="1">#REF!</definedName>
    <definedName name="_11__123Graph_AFIG_D" hidden="1">#REF!</definedName>
    <definedName name="_11GAZ_LIABS" localSheetId="17">#REF!</definedName>
    <definedName name="_11GAZ_LIABS" localSheetId="20">#REF!</definedName>
    <definedName name="_11GAZ_LIABS" localSheetId="25">#REF!</definedName>
    <definedName name="_11GAZ_LIABS">#REF!</definedName>
    <definedName name="_12__123Graph_AIBA_IBRD" hidden="1">[26]WB!$Q$62:$AK$62</definedName>
    <definedName name="_12INT_RESERVES" localSheetId="46">#REF!</definedName>
    <definedName name="_12INT_RESERVES" localSheetId="17">#REF!</definedName>
    <definedName name="_12INT_RESERVES" localSheetId="18">#REF!</definedName>
    <definedName name="_12INT_RESERVES" localSheetId="20">#REF!</definedName>
    <definedName name="_12INT_RESERVES" localSheetId="25">#REF!</definedName>
    <definedName name="_12INT_RESERVES" localSheetId="19">#REF!</definedName>
    <definedName name="_12INT_RESERVES">#REF!</definedName>
    <definedName name="_15Macros_Import_.qbop" localSheetId="46">[22]!'[Macros Import].qbop'</definedName>
    <definedName name="_15Macros_Import_.qbop" localSheetId="48">[22]!'[Macros Import].qbop'</definedName>
    <definedName name="_15Macros_Import_.qbop" localSheetId="49">[22]!'[Macros Import].qbop'</definedName>
    <definedName name="_15Macros_Import_.qbop" localSheetId="17">[22]!'[Macros Import].qbop'</definedName>
    <definedName name="_15Macros_Import_.qbop" localSheetId="18">[22]!'[Macros Import].qbop'</definedName>
    <definedName name="_15Macros_Import_.qbop" localSheetId="13">[22]!'[Macros Import].qbop'</definedName>
    <definedName name="_15Macros_Import_.qbop">[22]!'[Macros Import].qbop'</definedName>
    <definedName name="_16__123Graph_ATERMS_OF_TRADE" localSheetId="46" hidden="1">#REF!</definedName>
    <definedName name="_16__123Graph_ATERMS_OF_TRADE" localSheetId="47" hidden="1">#REF!</definedName>
    <definedName name="_16__123Graph_ATERMS_OF_TRADE" localSheetId="50" hidden="1">#REF!</definedName>
    <definedName name="_16__123Graph_ATERMS_OF_TRADE" localSheetId="51" hidden="1">#REF!</definedName>
    <definedName name="_16__123Graph_ATERMS_OF_TRADE" localSheetId="17" hidden="1">#REF!</definedName>
    <definedName name="_16__123Graph_ATERMS_OF_TRADE" localSheetId="18" hidden="1">#REF!</definedName>
    <definedName name="_16__123Graph_ATERMS_OF_TRADE" localSheetId="20" hidden="1">#REF!</definedName>
    <definedName name="_16__123Graph_ATERMS_OF_TRADE" localSheetId="21" hidden="1">#REF!</definedName>
    <definedName name="_16__123Graph_ATERMS_OF_TRADE" localSheetId="25" hidden="1">#REF!</definedName>
    <definedName name="_16__123Graph_ATERMS_OF_TRADE" localSheetId="32" hidden="1">#REF!</definedName>
    <definedName name="_16__123Graph_ATERMS_OF_TRADE" localSheetId="34" hidden="1">#REF!</definedName>
    <definedName name="_16__123Graph_ATERMS_OF_TRADE" localSheetId="35" hidden="1">#REF!</definedName>
    <definedName name="_16__123Graph_ATERMS_OF_TRADE" localSheetId="36" hidden="1">#REF!</definedName>
    <definedName name="_16__123Graph_ATERMS_OF_TRADE" localSheetId="37" hidden="1">#REF!</definedName>
    <definedName name="_16__123Graph_ATERMS_OF_TRADE" localSheetId="38" hidden="1">#REF!</definedName>
    <definedName name="_16__123Graph_ATERMS_OF_TRADE" localSheetId="39" hidden="1">#REF!</definedName>
    <definedName name="_16__123Graph_ATERMS_OF_TRADE" localSheetId="40" hidden="1">#REF!</definedName>
    <definedName name="_16__123Graph_ATERMS_OF_TRADE" localSheetId="41" hidden="1">#REF!</definedName>
    <definedName name="_16__123Graph_ATERMS_OF_TRADE" localSheetId="45" hidden="1">#REF!</definedName>
    <definedName name="_16__123Graph_ATERMS_OF_TRADE" localSheetId="19" hidden="1">#REF!</definedName>
    <definedName name="_16__123Graph_ATERMS_OF_TRADE" hidden="1">#REF!</definedName>
    <definedName name="_17__123Graph_AWB_ADJ_PRJ" hidden="1">[26]WB!$Q$255:$AK$255</definedName>
    <definedName name="_19__123Graph_BCPI_ER_LOG" localSheetId="46" hidden="1">[26]ER!#REF!</definedName>
    <definedName name="_19__123Graph_BCPI_ER_LOG" localSheetId="47" hidden="1">[26]ER!#REF!</definedName>
    <definedName name="_19__123Graph_BCPI_ER_LOG" localSheetId="50" hidden="1">[27]ER!#REF!</definedName>
    <definedName name="_19__123Graph_BCPI_ER_LOG" localSheetId="51" hidden="1">[27]ER!#REF!</definedName>
    <definedName name="_19__123Graph_BCPI_ER_LOG" localSheetId="17" hidden="1">[26]ER!#REF!</definedName>
    <definedName name="_19__123Graph_BCPI_ER_LOG" localSheetId="18" hidden="1">[26]ER!#REF!</definedName>
    <definedName name="_19__123Graph_BCPI_ER_LOG" localSheetId="20" hidden="1">[26]ER!#REF!</definedName>
    <definedName name="_19__123Graph_BCPI_ER_LOG" localSheetId="25" hidden="1">[26]ER!#REF!</definedName>
    <definedName name="_19__123Graph_BCPI_ER_LOG" localSheetId="32" hidden="1">[26]ER!#REF!</definedName>
    <definedName name="_19__123Graph_BCPI_ER_LOG" localSheetId="34" hidden="1">[26]ER!#REF!</definedName>
    <definedName name="_19__123Graph_BCPI_ER_LOG" localSheetId="37" hidden="1">[27]ER!#REF!</definedName>
    <definedName name="_19__123Graph_BCPI_ER_LOG" localSheetId="38" hidden="1">[27]ER!#REF!</definedName>
    <definedName name="_19__123Graph_BCPI_ER_LOG" localSheetId="39" hidden="1">[27]ER!#REF!</definedName>
    <definedName name="_19__123Graph_BCPI_ER_LOG" localSheetId="40" hidden="1">[27]ER!#REF!</definedName>
    <definedName name="_19__123Graph_BCPI_ER_LOG" localSheetId="41" hidden="1">[27]ER!#REF!</definedName>
    <definedName name="_19__123Graph_BCPI_ER_LOG" localSheetId="45" hidden="1">[26]ER!#REF!</definedName>
    <definedName name="_19__123Graph_BCPI_ER_LOG" localSheetId="19" hidden="1">[26]ER!#REF!</definedName>
    <definedName name="_19__123Graph_BCPI_ER_LOG" hidden="1">[26]ER!#REF!</definedName>
    <definedName name="_1987">#N/A</definedName>
    <definedName name="_1IMPRESION" localSheetId="46">#REF!</definedName>
    <definedName name="_1IMPRESION" localSheetId="17">#REF!</definedName>
    <definedName name="_1IMPRESION" localSheetId="18">#REF!</definedName>
    <definedName name="_1IMPRESION" localSheetId="20">#REF!</definedName>
    <definedName name="_1IMPRESION" localSheetId="25">#REF!</definedName>
    <definedName name="_1IMPRESION" localSheetId="19">#REF!</definedName>
    <definedName name="_1IMPRESION">#REF!</definedName>
    <definedName name="_1r" localSheetId="17">#REF!</definedName>
    <definedName name="_1r" localSheetId="18">#REF!</definedName>
    <definedName name="_1r" localSheetId="20">#REF!</definedName>
    <definedName name="_1r" localSheetId="25">#REF!</definedName>
    <definedName name="_1r" localSheetId="19">#REF!</definedName>
    <definedName name="_1r">#REF!</definedName>
    <definedName name="_2">#N/A</definedName>
    <definedName name="_20__123Graph_BIBA_IBRD" localSheetId="47" hidden="1">[26]WB!#REF!</definedName>
    <definedName name="_20__123Graph_BIBA_IBRD" localSheetId="50" hidden="1">[27]WB!#REF!</definedName>
    <definedName name="_20__123Graph_BIBA_IBRD" localSheetId="51" hidden="1">[27]WB!#REF!</definedName>
    <definedName name="_20__123Graph_BIBA_IBRD" localSheetId="17" hidden="1">[26]WB!#REF!</definedName>
    <definedName name="_20__123Graph_BIBA_IBRD" localSheetId="18" hidden="1">[26]WB!#REF!</definedName>
    <definedName name="_20__123Graph_BIBA_IBRD" localSheetId="20" hidden="1">[26]WB!#REF!</definedName>
    <definedName name="_20__123Graph_BIBA_IBRD" localSheetId="25" hidden="1">[26]WB!#REF!</definedName>
    <definedName name="_20__123Graph_BIBA_IBRD" localSheetId="32" hidden="1">[26]WB!#REF!</definedName>
    <definedName name="_20__123Graph_BIBA_IBRD" localSheetId="34" hidden="1">[26]WB!#REF!</definedName>
    <definedName name="_20__123Graph_BIBA_IBRD" localSheetId="37" hidden="1">[27]WB!#REF!</definedName>
    <definedName name="_20__123Graph_BIBA_IBRD" localSheetId="38" hidden="1">[27]WB!#REF!</definedName>
    <definedName name="_20__123Graph_BIBA_IBRD" localSheetId="39" hidden="1">[27]WB!#REF!</definedName>
    <definedName name="_20__123Graph_BIBA_IBRD" localSheetId="40" hidden="1">[27]WB!#REF!</definedName>
    <definedName name="_20__123Graph_BIBA_IBRD" localSheetId="41" hidden="1">[27]WB!#REF!</definedName>
    <definedName name="_20__123Graph_BIBA_IBRD" localSheetId="45" hidden="1">[26]WB!#REF!</definedName>
    <definedName name="_20__123Graph_BIBA_IBRD" localSheetId="19" hidden="1">[26]WB!#REF!</definedName>
    <definedName name="_20__123Graph_BIBA_IBRD" hidden="1">[26]WB!#REF!</definedName>
    <definedName name="_24__123Graph_BTERMS_OF_TRADE" localSheetId="46" hidden="1">#REF!</definedName>
    <definedName name="_24__123Graph_BTERMS_OF_TRADE" localSheetId="47" hidden="1">#REF!</definedName>
    <definedName name="_24__123Graph_BTERMS_OF_TRADE" localSheetId="50" hidden="1">#REF!</definedName>
    <definedName name="_24__123Graph_BTERMS_OF_TRADE" localSheetId="51" hidden="1">#REF!</definedName>
    <definedName name="_24__123Graph_BTERMS_OF_TRADE" localSheetId="17" hidden="1">#REF!</definedName>
    <definedName name="_24__123Graph_BTERMS_OF_TRADE" localSheetId="18" hidden="1">#REF!</definedName>
    <definedName name="_24__123Graph_BTERMS_OF_TRADE" localSheetId="20" hidden="1">#REF!</definedName>
    <definedName name="_24__123Graph_BTERMS_OF_TRADE" localSheetId="21" hidden="1">#REF!</definedName>
    <definedName name="_24__123Graph_BTERMS_OF_TRADE" localSheetId="25" hidden="1">#REF!</definedName>
    <definedName name="_24__123Graph_BTERMS_OF_TRADE" localSheetId="32" hidden="1">#REF!</definedName>
    <definedName name="_24__123Graph_BTERMS_OF_TRADE" localSheetId="34" hidden="1">#REF!</definedName>
    <definedName name="_24__123Graph_BTERMS_OF_TRADE" localSheetId="35" hidden="1">#REF!</definedName>
    <definedName name="_24__123Graph_BTERMS_OF_TRADE" localSheetId="36" hidden="1">#REF!</definedName>
    <definedName name="_24__123Graph_BTERMS_OF_TRADE" localSheetId="37" hidden="1">#REF!</definedName>
    <definedName name="_24__123Graph_BTERMS_OF_TRADE" localSheetId="38" hidden="1">#REF!</definedName>
    <definedName name="_24__123Graph_BTERMS_OF_TRADE" localSheetId="39" hidden="1">#REF!</definedName>
    <definedName name="_24__123Graph_BTERMS_OF_TRADE" localSheetId="40" hidden="1">#REF!</definedName>
    <definedName name="_24__123Graph_BTERMS_OF_TRADE" localSheetId="41" hidden="1">#REF!</definedName>
    <definedName name="_24__123Graph_BTERMS_OF_TRADE" localSheetId="45" hidden="1">#REF!</definedName>
    <definedName name="_24__123Graph_BTERMS_OF_TRADE" localSheetId="19" hidden="1">#REF!</definedName>
    <definedName name="_24__123Graph_BTERMS_OF_TRADE" hidden="1">#REF!</definedName>
    <definedName name="_24Macros_Import_.qbop" localSheetId="46">[28]!'[Macros Import].qbop'</definedName>
    <definedName name="_24Macros_Import_.qbop" localSheetId="48">[28]!'[Macros Import].qbop'</definedName>
    <definedName name="_24Macros_Import_.qbop" localSheetId="49">[28]!'[Macros Import].qbop'</definedName>
    <definedName name="_24Macros_Import_.qbop" localSheetId="17">[28]!'[Macros Import].qbop'</definedName>
    <definedName name="_24Macros_Import_.qbop" localSheetId="18">[28]!'[Macros Import].qbop'</definedName>
    <definedName name="_24Macros_Import_.qbop" localSheetId="13">[28]!'[Macros Import].qbop'</definedName>
    <definedName name="_24Macros_Import_.qbop">[28]!'[Macros Import].qbop'</definedName>
    <definedName name="_25__123Graph_ACPI_ER_LOG" localSheetId="13" hidden="1">[29]ER!#REF!</definedName>
    <definedName name="_25__123Graph_ACPI_ER_LOG" hidden="1">[29]ER!#REF!</definedName>
    <definedName name="_25__123Graph_BWB_ADJ_PRJ" hidden="1">[26]WB!$Q$257:$AK$257</definedName>
    <definedName name="_26__123Graph_BCPI_ER_LOG" localSheetId="13" hidden="1">[29]ER!#REF!</definedName>
    <definedName name="_26__123Graph_BCPI_ER_LOG" hidden="1">[29]ER!#REF!</definedName>
    <definedName name="_27__123Graph_ACPI_ER_LOG" localSheetId="13" hidden="1">[12]ER!#REF!</definedName>
    <definedName name="_27__123Graph_ACPI_ER_LOG" hidden="1">[12]ER!#REF!</definedName>
    <definedName name="_27__123Graph_BIBA_IBRD" localSheetId="13" hidden="1">[29]WB!#REF!</definedName>
    <definedName name="_27__123Graph_BIBA_IBRD" hidden="1">[29]WB!#REF!</definedName>
    <definedName name="_28B.2_B.3" localSheetId="46">#REF!</definedName>
    <definedName name="_28B.2_B.3" localSheetId="17">#REF!</definedName>
    <definedName name="_28B.2_B.3" localSheetId="18">#REF!</definedName>
    <definedName name="_28B.2_B.3" localSheetId="20">#REF!</definedName>
    <definedName name="_28B.2_B.3" localSheetId="25">#REF!</definedName>
    <definedName name="_28B.2_B.3" localSheetId="19">#REF!</definedName>
    <definedName name="_28B.2_B.3">#REF!</definedName>
    <definedName name="_29__123Graph_XFIG_D" localSheetId="47" hidden="1">#REF!</definedName>
    <definedName name="_29__123Graph_XFIG_D" localSheetId="50" hidden="1">#REF!</definedName>
    <definedName name="_29__123Graph_XFIG_D" localSheetId="51" hidden="1">#REF!</definedName>
    <definedName name="_29__123Graph_XFIG_D" localSheetId="17" hidden="1">#REF!</definedName>
    <definedName name="_29__123Graph_XFIG_D" localSheetId="18" hidden="1">#REF!</definedName>
    <definedName name="_29__123Graph_XFIG_D" localSheetId="20" hidden="1">#REF!</definedName>
    <definedName name="_29__123Graph_XFIG_D" localSheetId="21" hidden="1">#REF!</definedName>
    <definedName name="_29__123Graph_XFIG_D" localSheetId="25" hidden="1">#REF!</definedName>
    <definedName name="_29__123Graph_XFIG_D" localSheetId="32" hidden="1">#REF!</definedName>
    <definedName name="_29__123Graph_XFIG_D" localSheetId="34" hidden="1">#REF!</definedName>
    <definedName name="_29__123Graph_XFIG_D" localSheetId="35" hidden="1">#REF!</definedName>
    <definedName name="_29__123Graph_XFIG_D" localSheetId="36" hidden="1">#REF!</definedName>
    <definedName name="_29__123Graph_XFIG_D" localSheetId="37" hidden="1">#REF!</definedName>
    <definedName name="_29__123Graph_XFIG_D" localSheetId="38" hidden="1">#REF!</definedName>
    <definedName name="_29__123Graph_XFIG_D" localSheetId="39" hidden="1">#REF!</definedName>
    <definedName name="_29__123Graph_XFIG_D" localSheetId="40" hidden="1">#REF!</definedName>
    <definedName name="_29__123Graph_XFIG_D" localSheetId="41" hidden="1">#REF!</definedName>
    <definedName name="_29__123Graph_XFIG_D" localSheetId="45" hidden="1">#REF!</definedName>
    <definedName name="_29__123Graph_XFIG_D" localSheetId="19" hidden="1">#REF!</definedName>
    <definedName name="_29__123Graph_XFIG_D" hidden="1">#REF!</definedName>
    <definedName name="_29B.4___5" localSheetId="17">#REF!</definedName>
    <definedName name="_29B.4___5" localSheetId="20">#REF!</definedName>
    <definedName name="_29B.4___5" localSheetId="25">#REF!</definedName>
    <definedName name="_29B.4___5">#REF!</definedName>
    <definedName name="_2IMPRESION" localSheetId="17">#REF!</definedName>
    <definedName name="_2IMPRESION">#REF!</definedName>
    <definedName name="_2Macros_Import_.qbop" localSheetId="46">[30]!'[Macros Import].qbop'</definedName>
    <definedName name="_2Macros_Import_.qbop" localSheetId="48">[30]!'[Macros Import].qbop'</definedName>
    <definedName name="_2Macros_Import_.qbop" localSheetId="49">[30]!'[Macros Import].qbop'</definedName>
    <definedName name="_2Macros_Import_.qbop" localSheetId="17">[30]!'[Macros Import].qbop'</definedName>
    <definedName name="_2Macros_Import_.qbop" localSheetId="18">[30]!'[Macros Import].qbop'</definedName>
    <definedName name="_2Macros_Import_.qbop" localSheetId="13">[30]!'[Macros Import].qbop'</definedName>
    <definedName name="_2Macros_Import_.qbop">[30]!'[Macros Import].qbop'</definedName>
    <definedName name="_3">#N/A</definedName>
    <definedName name="_3.__No_club_de_París__Después_del_30_Jun_84" localSheetId="46">#REF!</definedName>
    <definedName name="_3.__No_club_de_París__Después_del_30_Jun_84" localSheetId="47">#REF!</definedName>
    <definedName name="_3.__No_club_de_París__Después_del_30_Jun_84" localSheetId="50">#REF!</definedName>
    <definedName name="_3.__No_club_de_París__Después_del_30_Jun_84" localSheetId="51">#REF!</definedName>
    <definedName name="_3.__No_club_de_París__Después_del_30_Jun_84" localSheetId="17">#REF!</definedName>
    <definedName name="_3.__No_club_de_París__Después_del_30_Jun_84" localSheetId="18">#REF!</definedName>
    <definedName name="_3.__No_club_de_París__Después_del_30_Jun_84" localSheetId="20">#REF!</definedName>
    <definedName name="_3.__No_club_de_París__Después_del_30_Jun_84" localSheetId="21">#REF!</definedName>
    <definedName name="_3.__No_club_de_París__Después_del_30_Jun_84" localSheetId="25">#REF!</definedName>
    <definedName name="_3.__No_club_de_París__Después_del_30_Jun_84" localSheetId="35">#REF!</definedName>
    <definedName name="_3.__No_club_de_París__Después_del_30_Jun_84" localSheetId="36">#REF!</definedName>
    <definedName name="_3.__No_club_de_París__Después_del_30_Jun_84" localSheetId="37">#REF!</definedName>
    <definedName name="_3.__No_club_de_París__Después_del_30_Jun_84" localSheetId="39">#REF!</definedName>
    <definedName name="_3.__No_club_de_París__Después_del_30_Jun_84" localSheetId="40">#REF!</definedName>
    <definedName name="_3.__No_club_de_París__Después_del_30_Jun_84" localSheetId="41">#REF!</definedName>
    <definedName name="_3.__No_club_de_París__Después_del_30_Jun_84" localSheetId="19">#REF!</definedName>
    <definedName name="_3.__No_club_de_París__Después_del_30_Jun_84">#REF!</definedName>
    <definedName name="_3__123Graph_ACPI_ER_LOG" localSheetId="46" hidden="1">[12]ER!#REF!</definedName>
    <definedName name="_3__123Graph_ACPI_ER_LOG" localSheetId="17" hidden="1">[12]ER!#REF!</definedName>
    <definedName name="_3__123Graph_ACPI_ER_LOG" localSheetId="18" hidden="1">[12]ER!#REF!</definedName>
    <definedName name="_3__123Graph_ACPI_ER_LOG" localSheetId="20" hidden="1">[12]ER!#REF!</definedName>
    <definedName name="_3__123Graph_ACPI_ER_LOG" localSheetId="25" hidden="1">[12]ER!#REF!</definedName>
    <definedName name="_3__123Graph_ACPI_ER_LOG" localSheetId="19" hidden="1">[12]ER!#REF!</definedName>
    <definedName name="_3__123Graph_ACPI_ER_LOG" hidden="1">[12]ER!#REF!</definedName>
    <definedName name="_30__123Graph_XREALEX_WAGE" localSheetId="46" hidden="1">[31]PRIVATE!#REF!</definedName>
    <definedName name="_30__123Graph_XREALEX_WAGE" localSheetId="47" hidden="1">[31]PRIVATE!#REF!</definedName>
    <definedName name="_30__123Graph_XREALEX_WAGE" localSheetId="50" hidden="1">[32]PRIVATE!#REF!</definedName>
    <definedName name="_30__123Graph_XREALEX_WAGE" localSheetId="51" hidden="1">[32]PRIVATE!#REF!</definedName>
    <definedName name="_30__123Graph_XREALEX_WAGE" localSheetId="17" hidden="1">[31]PRIVATE!#REF!</definedName>
    <definedName name="_30__123Graph_XREALEX_WAGE" localSheetId="18" hidden="1">[31]PRIVATE!#REF!</definedName>
    <definedName name="_30__123Graph_XREALEX_WAGE" localSheetId="20" hidden="1">[31]PRIVATE!#REF!</definedName>
    <definedName name="_30__123Graph_XREALEX_WAGE" localSheetId="25" hidden="1">[31]PRIVATE!#REF!</definedName>
    <definedName name="_30__123Graph_XREALEX_WAGE" localSheetId="35" hidden="1">[31]PRIVATE!#REF!</definedName>
    <definedName name="_30__123Graph_XREALEX_WAGE" localSheetId="36" hidden="1">[31]PRIVATE!#REF!</definedName>
    <definedName name="_30__123Graph_XREALEX_WAGE" localSheetId="37" hidden="1">[32]PRIVATE!#REF!</definedName>
    <definedName name="_30__123Graph_XREALEX_WAGE" localSheetId="39" hidden="1">[32]PRIVATE!#REF!</definedName>
    <definedName name="_30__123Graph_XREALEX_WAGE" localSheetId="40" hidden="1">[32]PRIVATE!#REF!</definedName>
    <definedName name="_30__123Graph_XREALEX_WAGE" localSheetId="41" hidden="1">[32]PRIVATE!#REF!</definedName>
    <definedName name="_30__123Graph_XREALEX_WAGE" localSheetId="19" hidden="1">[31]PRIVATE!#REF!</definedName>
    <definedName name="_30__123Graph_XREALEX_WAGE" hidden="1">[31]PRIVATE!#REF!</definedName>
    <definedName name="_30CONSOL_B2" localSheetId="46">#REF!</definedName>
    <definedName name="_30CONSOL_B2" localSheetId="17">#REF!</definedName>
    <definedName name="_30CONSOL_B2" localSheetId="18">#REF!</definedName>
    <definedName name="_30CONSOL_B2" localSheetId="20">#REF!</definedName>
    <definedName name="_30CONSOL_B2" localSheetId="25">#REF!</definedName>
    <definedName name="_30CONSOL_B2" localSheetId="19">#REF!</definedName>
    <definedName name="_30CONSOL_B2">#REF!</definedName>
    <definedName name="_31CONSOL_DEPOSITS" localSheetId="46">'[33]A 11'!#REF!</definedName>
    <definedName name="_31CONSOL_DEPOSITS" localSheetId="17">'[33]A 11'!#REF!</definedName>
    <definedName name="_31CONSOL_DEPOSITS" localSheetId="18">'[33]A 11'!#REF!</definedName>
    <definedName name="_31CONSOL_DEPOSITS" localSheetId="20">'[33]A 11'!#REF!</definedName>
    <definedName name="_31CONSOL_DEPOSITS" localSheetId="25">'[33]A 11'!#REF!</definedName>
    <definedName name="_31CONSOL_DEPOSITS" localSheetId="19">'[33]A 11'!#REF!</definedName>
    <definedName name="_31CONSOL_DEPOSITS">'[33]A 11'!#REF!</definedName>
    <definedName name="_32FA_L" localSheetId="46">#REF!</definedName>
    <definedName name="_32FA_L" localSheetId="17">#REF!</definedName>
    <definedName name="_32FA_L" localSheetId="18">#REF!</definedName>
    <definedName name="_32FA_L" localSheetId="20">#REF!</definedName>
    <definedName name="_32FA_L" localSheetId="25">#REF!</definedName>
    <definedName name="_32FA_L" localSheetId="19">#REF!</definedName>
    <definedName name="_32FA_L">#REF!</definedName>
    <definedName name="_33GAZ_LIABS" localSheetId="17">#REF!</definedName>
    <definedName name="_33GAZ_LIABS" localSheetId="18">#REF!</definedName>
    <definedName name="_33GAZ_LIABS" localSheetId="20">#REF!</definedName>
    <definedName name="_33GAZ_LIABS" localSheetId="25">#REF!</definedName>
    <definedName name="_33GAZ_LIABS" localSheetId="19">#REF!</definedName>
    <definedName name="_33GAZ_LIABS">#REF!</definedName>
    <definedName name="_34__123Graph_XTERMS_OF_TRADE" localSheetId="47" hidden="1">#REF!</definedName>
    <definedName name="_34__123Graph_XTERMS_OF_TRADE" localSheetId="50" hidden="1">#REF!</definedName>
    <definedName name="_34__123Graph_XTERMS_OF_TRADE" localSheetId="51" hidden="1">#REF!</definedName>
    <definedName name="_34__123Graph_XTERMS_OF_TRADE" localSheetId="17" hidden="1">#REF!</definedName>
    <definedName name="_34__123Graph_XTERMS_OF_TRADE" localSheetId="20" hidden="1">#REF!</definedName>
    <definedName name="_34__123Graph_XTERMS_OF_TRADE" localSheetId="21" hidden="1">#REF!</definedName>
    <definedName name="_34__123Graph_XTERMS_OF_TRADE" localSheetId="25" hidden="1">#REF!</definedName>
    <definedName name="_34__123Graph_XTERMS_OF_TRADE" localSheetId="32" hidden="1">#REF!</definedName>
    <definedName name="_34__123Graph_XTERMS_OF_TRADE" localSheetId="34" hidden="1">#REF!</definedName>
    <definedName name="_34__123Graph_XTERMS_OF_TRADE" localSheetId="35" hidden="1">#REF!</definedName>
    <definedName name="_34__123Graph_XTERMS_OF_TRADE" localSheetId="36" hidden="1">#REF!</definedName>
    <definedName name="_34__123Graph_XTERMS_OF_TRADE" localSheetId="37" hidden="1">#REF!</definedName>
    <definedName name="_34__123Graph_XTERMS_OF_TRADE" localSheetId="38" hidden="1">#REF!</definedName>
    <definedName name="_34__123Graph_XTERMS_OF_TRADE" localSheetId="39" hidden="1">#REF!</definedName>
    <definedName name="_34__123Graph_XTERMS_OF_TRADE" localSheetId="40" hidden="1">#REF!</definedName>
    <definedName name="_34__123Graph_XTERMS_OF_TRADE" localSheetId="41" hidden="1">#REF!</definedName>
    <definedName name="_34__123Graph_XTERMS_OF_TRADE" localSheetId="45" hidden="1">#REF!</definedName>
    <definedName name="_34__123Graph_XTERMS_OF_TRADE" localSheetId="19" hidden="1">#REF!</definedName>
    <definedName name="_34__123Graph_XTERMS_OF_TRADE" hidden="1">#REF!</definedName>
    <definedName name="_34INT_RESERVES" localSheetId="17">#REF!</definedName>
    <definedName name="_34INT_RESERVES">#REF!</definedName>
    <definedName name="_39__123Graph_BCPI_ER_LOG" localSheetId="17" hidden="1">[12]ER!#REF!</definedName>
    <definedName name="_39__123Graph_BCPI_ER_LOG" hidden="1">[12]ER!#REF!</definedName>
    <definedName name="_4">#N/A</definedName>
    <definedName name="_4__123Graph_BCPI_ER_LOG" localSheetId="17" hidden="1">[12]ER!#REF!</definedName>
    <definedName name="_4__123Graph_BCPI_ER_LOG" hidden="1">[12]ER!#REF!</definedName>
    <definedName name="_5">#N/A</definedName>
    <definedName name="_5__123Graph_BIBA_IBRD" hidden="1">[12]WB!#REF!</definedName>
    <definedName name="_51__123Graph_BIBA_IBRD" hidden="1">[12]WB!#REF!</definedName>
    <definedName name="_52B.2_B.3" localSheetId="46">#REF!</definedName>
    <definedName name="_52B.2_B.3" localSheetId="17">#REF!</definedName>
    <definedName name="_52B.2_B.3" localSheetId="18">#REF!</definedName>
    <definedName name="_52B.2_B.3" localSheetId="20">#REF!</definedName>
    <definedName name="_52B.2_B.3" localSheetId="25">#REF!</definedName>
    <definedName name="_52B.2_B.3" localSheetId="19">#REF!</definedName>
    <definedName name="_52B.2_B.3">#REF!</definedName>
    <definedName name="_53B.4___5" localSheetId="17">#REF!</definedName>
    <definedName name="_53B.4___5" localSheetId="18">#REF!</definedName>
    <definedName name="_53B.4___5" localSheetId="20">#REF!</definedName>
    <definedName name="_53B.4___5" localSheetId="25">#REF!</definedName>
    <definedName name="_53B.4___5" localSheetId="19">#REF!</definedName>
    <definedName name="_53B.4___5">#REF!</definedName>
    <definedName name="_54CONSOL_B2" localSheetId="17">#REF!</definedName>
    <definedName name="_54CONSOL_B2" localSheetId="18">#REF!</definedName>
    <definedName name="_54CONSOL_B2" localSheetId="20">#REF!</definedName>
    <definedName name="_54CONSOL_B2" localSheetId="25">#REF!</definedName>
    <definedName name="_54CONSOL_B2" localSheetId="19">#REF!</definedName>
    <definedName name="_54CONSOL_B2">#REF!</definedName>
    <definedName name="_6">#N/A</definedName>
    <definedName name="_68CONSOL_DEPOSITS" localSheetId="17">'[23]A 11'!#REF!</definedName>
    <definedName name="_68CONSOL_DEPOSITS" localSheetId="18">'[23]A 11'!#REF!</definedName>
    <definedName name="_68CONSOL_DEPOSITS" localSheetId="20">'[23]A 11'!#REF!</definedName>
    <definedName name="_68CONSOL_DEPOSITS" localSheetId="25">'[23]A 11'!#REF!</definedName>
    <definedName name="_68CONSOL_DEPOSITS" localSheetId="19">'[23]A 11'!#REF!</definedName>
    <definedName name="_68CONSOL_DEPOSITS">'[23]A 11'!#REF!</definedName>
    <definedName name="_69FA_L" localSheetId="46">#REF!</definedName>
    <definedName name="_69FA_L" localSheetId="17">#REF!</definedName>
    <definedName name="_69FA_L" localSheetId="18">#REF!</definedName>
    <definedName name="_69FA_L" localSheetId="20">#REF!</definedName>
    <definedName name="_69FA_L" localSheetId="25">#REF!</definedName>
    <definedName name="_69FA_L" localSheetId="19">#REF!</definedName>
    <definedName name="_69FA_L">#REF!</definedName>
    <definedName name="_6B.2_B.3" localSheetId="17">#REF!</definedName>
    <definedName name="_6B.2_B.3" localSheetId="18">#REF!</definedName>
    <definedName name="_6B.2_B.3" localSheetId="20">#REF!</definedName>
    <definedName name="_6B.2_B.3" localSheetId="25">#REF!</definedName>
    <definedName name="_6B.2_B.3" localSheetId="19">#REF!</definedName>
    <definedName name="_6B.2_B.3">#REF!</definedName>
    <definedName name="_7">#N/A</definedName>
    <definedName name="_7__123Graph_ACPI_ER_LOG" localSheetId="47" hidden="1">[26]ER!#REF!</definedName>
    <definedName name="_7__123Graph_ACPI_ER_LOG" localSheetId="50" hidden="1">[27]ER!#REF!</definedName>
    <definedName name="_7__123Graph_ACPI_ER_LOG" localSheetId="51" hidden="1">[27]ER!#REF!</definedName>
    <definedName name="_7__123Graph_ACPI_ER_LOG" localSheetId="17" hidden="1">[26]ER!#REF!</definedName>
    <definedName name="_7__123Graph_ACPI_ER_LOG" localSheetId="18" hidden="1">[26]ER!#REF!</definedName>
    <definedName name="_7__123Graph_ACPI_ER_LOG" localSheetId="20" hidden="1">[26]ER!#REF!</definedName>
    <definedName name="_7__123Graph_ACPI_ER_LOG" localSheetId="25" hidden="1">[26]ER!#REF!</definedName>
    <definedName name="_7__123Graph_ACPI_ER_LOG" localSheetId="32" hidden="1">[26]ER!#REF!</definedName>
    <definedName name="_7__123Graph_ACPI_ER_LOG" localSheetId="34" hidden="1">[26]ER!#REF!</definedName>
    <definedName name="_7__123Graph_ACPI_ER_LOG" localSheetId="35" hidden="1">[26]ER!#REF!</definedName>
    <definedName name="_7__123Graph_ACPI_ER_LOG" localSheetId="36" hidden="1">[26]ER!#REF!</definedName>
    <definedName name="_7__123Graph_ACPI_ER_LOG" localSheetId="37" hidden="1">[27]ER!#REF!</definedName>
    <definedName name="_7__123Graph_ACPI_ER_LOG" localSheetId="38" hidden="1">[27]ER!#REF!</definedName>
    <definedName name="_7__123Graph_ACPI_ER_LOG" localSheetId="39" hidden="1">[27]ER!#REF!</definedName>
    <definedName name="_7__123Graph_ACPI_ER_LOG" localSheetId="40" hidden="1">[27]ER!#REF!</definedName>
    <definedName name="_7__123Graph_ACPI_ER_LOG" localSheetId="41" hidden="1">[27]ER!#REF!</definedName>
    <definedName name="_7__123Graph_ACPI_ER_LOG" localSheetId="45" hidden="1">[26]ER!#REF!</definedName>
    <definedName name="_7__123Graph_ACPI_ER_LOG" localSheetId="19" hidden="1">[26]ER!#REF!</definedName>
    <definedName name="_7__123Graph_ACPI_ER_LOG" hidden="1">[26]ER!#REF!</definedName>
    <definedName name="_70GAZ_LIABS" localSheetId="46">#REF!</definedName>
    <definedName name="_70GAZ_LIABS" localSheetId="17">#REF!</definedName>
    <definedName name="_70GAZ_LIABS" localSheetId="18">#REF!</definedName>
    <definedName name="_70GAZ_LIABS" localSheetId="20">#REF!</definedName>
    <definedName name="_70GAZ_LIABS" localSheetId="25">#REF!</definedName>
    <definedName name="_70GAZ_LIABS" localSheetId="35">#REF!</definedName>
    <definedName name="_70GAZ_LIABS" localSheetId="19">#REF!</definedName>
    <definedName name="_70GAZ_LIABS">#REF!</definedName>
    <definedName name="_71INT_RESERVES" localSheetId="17">#REF!</definedName>
    <definedName name="_71INT_RESERVES" localSheetId="18">#REF!</definedName>
    <definedName name="_71INT_RESERVES" localSheetId="20">#REF!</definedName>
    <definedName name="_71INT_RESERVES" localSheetId="25">#REF!</definedName>
    <definedName name="_71INT_RESERVES" localSheetId="35">#REF!</definedName>
    <definedName name="_71INT_RESERVES" localSheetId="19">#REF!</definedName>
    <definedName name="_71INT_RESERVES">#REF!</definedName>
    <definedName name="_7B.4___5" localSheetId="17">#REF!</definedName>
    <definedName name="_7B.4___5" localSheetId="18">#REF!</definedName>
    <definedName name="_7B.4___5" localSheetId="20">#REF!</definedName>
    <definedName name="_7B.4___5" localSheetId="25">#REF!</definedName>
    <definedName name="_7B.4___5" localSheetId="35">#REF!</definedName>
    <definedName name="_7B.4___5" localSheetId="19">#REF!</definedName>
    <definedName name="_7B.4___5">#REF!</definedName>
    <definedName name="_8">#N/A</definedName>
    <definedName name="_88" localSheetId="46">#REF!</definedName>
    <definedName name="_88" localSheetId="47">#REF!</definedName>
    <definedName name="_88" localSheetId="50">#REF!</definedName>
    <definedName name="_88" localSheetId="51">#REF!</definedName>
    <definedName name="_88" localSheetId="17">#REF!</definedName>
    <definedName name="_88" localSheetId="18">#REF!</definedName>
    <definedName name="_88" localSheetId="20">#REF!</definedName>
    <definedName name="_88" localSheetId="21">#REF!</definedName>
    <definedName name="_88" localSheetId="25">#REF!</definedName>
    <definedName name="_88" localSheetId="32">#REF!</definedName>
    <definedName name="_88" localSheetId="34">#REF!</definedName>
    <definedName name="_88" localSheetId="35">#REF!</definedName>
    <definedName name="_88" localSheetId="36">#REF!</definedName>
    <definedName name="_88" localSheetId="37">#REF!</definedName>
    <definedName name="_88" localSheetId="38">#REF!</definedName>
    <definedName name="_88" localSheetId="39">#REF!</definedName>
    <definedName name="_88" localSheetId="40">#REF!</definedName>
    <definedName name="_88" localSheetId="41">#REF!</definedName>
    <definedName name="_88" localSheetId="45">#REF!</definedName>
    <definedName name="_88" localSheetId="19">#REF!</definedName>
    <definedName name="_88">#REF!</definedName>
    <definedName name="_89" localSheetId="47">#REF!</definedName>
    <definedName name="_89" localSheetId="50">#REF!</definedName>
    <definedName name="_89" localSheetId="51">#REF!</definedName>
    <definedName name="_89" localSheetId="17">#REF!</definedName>
    <definedName name="_89" localSheetId="20">#REF!</definedName>
    <definedName name="_89" localSheetId="21">#REF!</definedName>
    <definedName name="_89" localSheetId="25">#REF!</definedName>
    <definedName name="_89" localSheetId="35">#REF!</definedName>
    <definedName name="_89" localSheetId="36">#REF!</definedName>
    <definedName name="_89" localSheetId="37">#REF!</definedName>
    <definedName name="_89" localSheetId="39">#REF!</definedName>
    <definedName name="_89" localSheetId="40">#REF!</definedName>
    <definedName name="_89" localSheetId="41">#REF!</definedName>
    <definedName name="_89" localSheetId="19">#REF!</definedName>
    <definedName name="_89">#REF!</definedName>
    <definedName name="_8CONSOL_B2" localSheetId="17">#REF!</definedName>
    <definedName name="_8CONSOL_B2" localSheetId="20">#REF!</definedName>
    <definedName name="_8CONSOL_B2" localSheetId="25">#REF!</definedName>
    <definedName name="_8CONSOL_B2">#REF!</definedName>
    <definedName name="_9CONSOL_DEPOSITS" localSheetId="17">'[34]A 11'!#REF!</definedName>
    <definedName name="_9CONSOL_DEPOSITS" localSheetId="20">'[34]A 11'!#REF!</definedName>
    <definedName name="_9CONSOL_DEPOSITS" localSheetId="25">'[34]A 11'!#REF!</definedName>
    <definedName name="_9CONSOL_DEPOSITS">'[34]A 11'!#REF!</definedName>
    <definedName name="_aaV110" localSheetId="47">[35]QNEWLOR!#REF!</definedName>
    <definedName name="_aaV110" localSheetId="50">[36]QNEWLOR!#REF!</definedName>
    <definedName name="_aaV110" localSheetId="51">[36]QNEWLOR!#REF!</definedName>
    <definedName name="_aaV110" localSheetId="17">[35]QNEWLOR!#REF!</definedName>
    <definedName name="_aaV110" localSheetId="20">[35]QNEWLOR!#REF!</definedName>
    <definedName name="_aaV110" localSheetId="25">[35]QNEWLOR!#REF!</definedName>
    <definedName name="_aaV110" localSheetId="35">[35]QNEWLOR!#REF!</definedName>
    <definedName name="_aaV110" localSheetId="36">[35]QNEWLOR!#REF!</definedName>
    <definedName name="_aaV110" localSheetId="37">[36]QNEWLOR!#REF!</definedName>
    <definedName name="_aaV110" localSheetId="39">[36]QNEWLOR!#REF!</definedName>
    <definedName name="_aaV110" localSheetId="40">[36]QNEWLOR!#REF!</definedName>
    <definedName name="_aaV110" localSheetId="41">[36]QNEWLOR!#REF!</definedName>
    <definedName name="_aaV110">[35]QNEWLOR!#REF!</definedName>
    <definedName name="_aIV114" localSheetId="47">[35]QNEWLOR!#REF!</definedName>
    <definedName name="_aIV114" localSheetId="50">[36]QNEWLOR!#REF!</definedName>
    <definedName name="_aIV114" localSheetId="51">[36]QNEWLOR!#REF!</definedName>
    <definedName name="_aIV114" localSheetId="17">[35]QNEWLOR!#REF!</definedName>
    <definedName name="_aIV114" localSheetId="20">[35]QNEWLOR!#REF!</definedName>
    <definedName name="_aIV114" localSheetId="25">[35]QNEWLOR!#REF!</definedName>
    <definedName name="_aIV114" localSheetId="35">[35]QNEWLOR!#REF!</definedName>
    <definedName name="_aIV114" localSheetId="36">[35]QNEWLOR!#REF!</definedName>
    <definedName name="_aIV114" localSheetId="37">[36]QNEWLOR!#REF!</definedName>
    <definedName name="_aIV114" localSheetId="39">[36]QNEWLOR!#REF!</definedName>
    <definedName name="_aIV114" localSheetId="40">[36]QNEWLOR!#REF!</definedName>
    <definedName name="_aIV114" localSheetId="41">[36]QNEWLOR!#REF!</definedName>
    <definedName name="_aIV114">[35]QNEWLOR!#REF!</definedName>
    <definedName name="_aIV190" localSheetId="17">[35]QNEWLOR!#REF!</definedName>
    <definedName name="_aIV190" localSheetId="20">[35]QNEWLOR!#REF!</definedName>
    <definedName name="_aIV190" localSheetId="25">[35]QNEWLOR!#REF!</definedName>
    <definedName name="_aIV190">[35]QNEWLOR!#REF!</definedName>
    <definedName name="_AUS1" localSheetId="46">#REF!</definedName>
    <definedName name="_AUS1" localSheetId="47">#REF!</definedName>
    <definedName name="_AUS1" localSheetId="50">#REF!</definedName>
    <definedName name="_AUS1" localSheetId="51">#REF!</definedName>
    <definedName name="_AUS1" localSheetId="17">#REF!</definedName>
    <definedName name="_AUS1" localSheetId="18">#REF!</definedName>
    <definedName name="_AUS1" localSheetId="20">#REF!</definedName>
    <definedName name="_AUS1" localSheetId="21">#REF!</definedName>
    <definedName name="_AUS1" localSheetId="25">#REF!</definedName>
    <definedName name="_AUS1" localSheetId="32">#REF!</definedName>
    <definedName name="_AUS1" localSheetId="34">#REF!</definedName>
    <definedName name="_AUS1" localSheetId="35">#REF!</definedName>
    <definedName name="_AUS1" localSheetId="36">#REF!</definedName>
    <definedName name="_AUS1" localSheetId="37">#REF!</definedName>
    <definedName name="_AUS1" localSheetId="38">#REF!</definedName>
    <definedName name="_AUS1" localSheetId="39">#REF!</definedName>
    <definedName name="_AUS1" localSheetId="40">#REF!</definedName>
    <definedName name="_AUS1" localSheetId="41">#REF!</definedName>
    <definedName name="_AUS1" localSheetId="45">#REF!</definedName>
    <definedName name="_AUS1" localSheetId="19">#REF!</definedName>
    <definedName name="_AUS1">#REF!</definedName>
    <definedName name="_bla2" localSheetId="47" hidden="1">#REF!</definedName>
    <definedName name="_bla2" localSheetId="50" hidden="1">#REF!</definedName>
    <definedName name="_bla2" localSheetId="51" hidden="1">#REF!</definedName>
    <definedName name="_bla2" localSheetId="17" hidden="1">#REF!</definedName>
    <definedName name="_bla2" localSheetId="20" hidden="1">#REF!</definedName>
    <definedName name="_bla2" localSheetId="21" hidden="1">#REF!</definedName>
    <definedName name="_bla2" localSheetId="25" hidden="1">#REF!</definedName>
    <definedName name="_bla2" localSheetId="35" hidden="1">#REF!</definedName>
    <definedName name="_bla2" localSheetId="36" hidden="1">#REF!</definedName>
    <definedName name="_bla2" localSheetId="37" hidden="1">#REF!</definedName>
    <definedName name="_bla2" localSheetId="39" hidden="1">#REF!</definedName>
    <definedName name="_bla2" localSheetId="40" hidden="1">#REF!</definedName>
    <definedName name="_bla2" localSheetId="41" hidden="1">#REF!</definedName>
    <definedName name="_bla2" localSheetId="19" hidden="1">#REF!</definedName>
    <definedName name="_bla2" hidden="1">#REF!</definedName>
    <definedName name="_bla3" localSheetId="47" hidden="1">#REF!</definedName>
    <definedName name="_bla3" localSheetId="50" hidden="1">#REF!</definedName>
    <definedName name="_bla3" localSheetId="51" hidden="1">#REF!</definedName>
    <definedName name="_bla3" localSheetId="17" hidden="1">#REF!</definedName>
    <definedName name="_bla3" localSheetId="20" hidden="1">#REF!</definedName>
    <definedName name="_bla3" localSheetId="21" hidden="1">#REF!</definedName>
    <definedName name="_bla3" localSheetId="25" hidden="1">#REF!</definedName>
    <definedName name="_bla3" localSheetId="35" hidden="1">#REF!</definedName>
    <definedName name="_bla3" localSheetId="36" hidden="1">#REF!</definedName>
    <definedName name="_bla3" localSheetId="37" hidden="1">#REF!</definedName>
    <definedName name="_bla3" localSheetId="39" hidden="1">#REF!</definedName>
    <definedName name="_bla3" localSheetId="40" hidden="1">#REF!</definedName>
    <definedName name="_bla3" localSheetId="41" hidden="1">#REF!</definedName>
    <definedName name="_bla3" localSheetId="19" hidden="1">#REF!</definedName>
    <definedName name="_bla3" hidden="1">#REF!</definedName>
    <definedName name="_bla4" localSheetId="50" hidden="1">#REF!</definedName>
    <definedName name="_bla4" localSheetId="51" hidden="1">#REF!</definedName>
    <definedName name="_bla4" localSheetId="17" hidden="1">#REF!</definedName>
    <definedName name="_bla4" localSheetId="21" hidden="1">#REF!</definedName>
    <definedName name="_bla4" localSheetId="35" hidden="1">#REF!</definedName>
    <definedName name="_bla4" localSheetId="36" hidden="1">#REF!</definedName>
    <definedName name="_bla4" localSheetId="37" hidden="1">#REF!</definedName>
    <definedName name="_bla4" localSheetId="39" hidden="1">#REF!</definedName>
    <definedName name="_bla4" localSheetId="40" hidden="1">#REF!</definedName>
    <definedName name="_bla4" localSheetId="41" hidden="1">#REF!</definedName>
    <definedName name="_bla4" localSheetId="19" hidden="1">#REF!</definedName>
    <definedName name="_bla4" hidden="1">#REF!</definedName>
    <definedName name="_BOP2" localSheetId="17">[37]BoP!#REF!</definedName>
    <definedName name="_BOP2">[37]BoP!#REF!</definedName>
    <definedName name="_D" localSheetId="46">#REF!</definedName>
    <definedName name="_D" localSheetId="17">#REF!</definedName>
    <definedName name="_D" localSheetId="18">#REF!</definedName>
    <definedName name="_D" localSheetId="20">#REF!</definedName>
    <definedName name="_D" localSheetId="25">#REF!</definedName>
    <definedName name="_D" localSheetId="19">#REF!</definedName>
    <definedName name="_D">#REF!</definedName>
    <definedName name="_DEG1" localSheetId="50">#REF!</definedName>
    <definedName name="_DEG1" localSheetId="51">#REF!</definedName>
    <definedName name="_DEG1" localSheetId="17">#REF!</definedName>
    <definedName name="_DEG1" localSheetId="18">#REF!</definedName>
    <definedName name="_DEG1" localSheetId="20">#REF!</definedName>
    <definedName name="_DEG1" localSheetId="21">#REF!</definedName>
    <definedName name="_DEG1" localSheetId="25">#REF!</definedName>
    <definedName name="_DEG1" localSheetId="35">#REF!</definedName>
    <definedName name="_DEG1" localSheetId="36">#REF!</definedName>
    <definedName name="_DEG1" localSheetId="37">#REF!</definedName>
    <definedName name="_DEG1" localSheetId="39">#REF!</definedName>
    <definedName name="_DEG1" localSheetId="40">#REF!</definedName>
    <definedName name="_DEG1" localSheetId="41">#REF!</definedName>
    <definedName name="_DEG1" localSheetId="19">#REF!</definedName>
    <definedName name="_DEG1">#REF!</definedName>
    <definedName name="_DKR1" localSheetId="50">#REF!</definedName>
    <definedName name="_DKR1" localSheetId="51">#REF!</definedName>
    <definedName name="_DKR1" localSheetId="17">#REF!</definedName>
    <definedName name="_DKR1" localSheetId="20">#REF!</definedName>
    <definedName name="_DKR1" localSheetId="21">#REF!</definedName>
    <definedName name="_DKR1" localSheetId="25">#REF!</definedName>
    <definedName name="_DKR1" localSheetId="35">#REF!</definedName>
    <definedName name="_DKR1" localSheetId="36">#REF!</definedName>
    <definedName name="_DKR1" localSheetId="37">#REF!</definedName>
    <definedName name="_DKR1" localSheetId="39">#REF!</definedName>
    <definedName name="_DKR1" localSheetId="40">#REF!</definedName>
    <definedName name="_DKR1" localSheetId="41">#REF!</definedName>
    <definedName name="_DKR1" localSheetId="19">#REF!</definedName>
    <definedName name="_DKR1">#REF!</definedName>
    <definedName name="_DLX1.EMA" localSheetId="50">#REF!</definedName>
    <definedName name="_DLX1.EMA" localSheetId="51">#REF!</definedName>
    <definedName name="_DLX1.EMA" localSheetId="17">#REF!</definedName>
    <definedName name="_DLX1.EMA" localSheetId="21">#REF!</definedName>
    <definedName name="_DLX1.EMA" localSheetId="35">#REF!</definedName>
    <definedName name="_DLX1.EMA" localSheetId="36">#REF!</definedName>
    <definedName name="_DLX1.EMA" localSheetId="37">#REF!</definedName>
    <definedName name="_DLX1.EMA" localSheetId="39">#REF!</definedName>
    <definedName name="_DLX1.EMA" localSheetId="40">#REF!</definedName>
    <definedName name="_DLX1.EMA" localSheetId="41">#REF!</definedName>
    <definedName name="_DLX1.EMA" localSheetId="19">#REF!</definedName>
    <definedName name="_DLX1.EMA">#REF!</definedName>
    <definedName name="_DLX1.EMG" localSheetId="50">#REF!</definedName>
    <definedName name="_DLX1.EMG" localSheetId="51">#REF!</definedName>
    <definedName name="_DLX1.EMG" localSheetId="17">#REF!</definedName>
    <definedName name="_DLX1.EMG" localSheetId="21">#REF!</definedName>
    <definedName name="_DLX1.EMG" localSheetId="35">#REF!</definedName>
    <definedName name="_DLX1.EMG" localSheetId="36">#REF!</definedName>
    <definedName name="_DLX1.EMG" localSheetId="37">#REF!</definedName>
    <definedName name="_DLX1.EMG" localSheetId="39">#REF!</definedName>
    <definedName name="_DLX1.EMG" localSheetId="40">#REF!</definedName>
    <definedName name="_DLX1.EMG" localSheetId="41">#REF!</definedName>
    <definedName name="_DLX1.EMG" localSheetId="19">#REF!</definedName>
    <definedName name="_DLX1.EMG">#REF!</definedName>
    <definedName name="_DLX10.EMA" localSheetId="50">#REF!</definedName>
    <definedName name="_DLX10.EMA" localSheetId="51">#REF!</definedName>
    <definedName name="_DLX10.EMA" localSheetId="17">#REF!</definedName>
    <definedName name="_DLX10.EMA" localSheetId="21">#REF!</definedName>
    <definedName name="_DLX10.EMA" localSheetId="35">#REF!</definedName>
    <definedName name="_DLX10.EMA" localSheetId="36">#REF!</definedName>
    <definedName name="_DLX10.EMA" localSheetId="37">#REF!</definedName>
    <definedName name="_DLX10.EMA" localSheetId="39">#REF!</definedName>
    <definedName name="_DLX10.EMA" localSheetId="40">#REF!</definedName>
    <definedName name="_DLX10.EMA" localSheetId="41">#REF!</definedName>
    <definedName name="_DLX10.EMA" localSheetId="19">#REF!</definedName>
    <definedName name="_DLX10.EMA">#REF!</definedName>
    <definedName name="_DLX11.EMA" localSheetId="50">#REF!</definedName>
    <definedName name="_DLX11.EMA" localSheetId="51">#REF!</definedName>
    <definedName name="_DLX11.EMA" localSheetId="17">#REF!</definedName>
    <definedName name="_DLX11.EMA" localSheetId="21">#REF!</definedName>
    <definedName name="_DLX11.EMA" localSheetId="35">#REF!</definedName>
    <definedName name="_DLX11.EMA" localSheetId="36">#REF!</definedName>
    <definedName name="_DLX11.EMA" localSheetId="37">#REF!</definedName>
    <definedName name="_DLX11.EMA" localSheetId="39">#REF!</definedName>
    <definedName name="_DLX11.EMA" localSheetId="40">#REF!</definedName>
    <definedName name="_DLX11.EMA" localSheetId="41">#REF!</definedName>
    <definedName name="_DLX11.EMA" localSheetId="19">#REF!</definedName>
    <definedName name="_DLX11.EMA">#REF!</definedName>
    <definedName name="_DLX12.EMA" localSheetId="50">#REF!</definedName>
    <definedName name="_DLX12.EMA" localSheetId="51">#REF!</definedName>
    <definedName name="_DLX12.EMA" localSheetId="17">#REF!</definedName>
    <definedName name="_DLX12.EMA" localSheetId="21">#REF!</definedName>
    <definedName name="_DLX12.EMA" localSheetId="35">#REF!</definedName>
    <definedName name="_DLX12.EMA" localSheetId="36">#REF!</definedName>
    <definedName name="_DLX12.EMA" localSheetId="37">#REF!</definedName>
    <definedName name="_DLX12.EMA" localSheetId="39">#REF!</definedName>
    <definedName name="_DLX12.EMA" localSheetId="40">#REF!</definedName>
    <definedName name="_DLX12.EMA" localSheetId="41">#REF!</definedName>
    <definedName name="_DLX12.EMA" localSheetId="19">#REF!</definedName>
    <definedName name="_DLX12.EMA">#REF!</definedName>
    <definedName name="_DLX13.EMA" localSheetId="50">#REF!</definedName>
    <definedName name="_DLX13.EMA" localSheetId="51">#REF!</definedName>
    <definedName name="_DLX13.EMA" localSheetId="17">#REF!</definedName>
    <definedName name="_DLX13.EMA" localSheetId="21">#REF!</definedName>
    <definedName name="_DLX13.EMA" localSheetId="35">#REF!</definedName>
    <definedName name="_DLX13.EMA" localSheetId="36">#REF!</definedName>
    <definedName name="_DLX13.EMA" localSheetId="37">#REF!</definedName>
    <definedName name="_DLX13.EMA" localSheetId="39">#REF!</definedName>
    <definedName name="_DLX13.EMA" localSheetId="40">#REF!</definedName>
    <definedName name="_DLX13.EMA" localSheetId="41">#REF!</definedName>
    <definedName name="_DLX13.EMA" localSheetId="19">#REF!</definedName>
    <definedName name="_DLX13.EMA">#REF!</definedName>
    <definedName name="_DLX14.EMA" localSheetId="50">#REF!</definedName>
    <definedName name="_DLX14.EMA" localSheetId="51">#REF!</definedName>
    <definedName name="_DLX14.EMA" localSheetId="17">#REF!</definedName>
    <definedName name="_DLX14.EMA" localSheetId="21">#REF!</definedName>
    <definedName name="_DLX14.EMA" localSheetId="35">#REF!</definedName>
    <definedName name="_DLX14.EMA" localSheetId="36">#REF!</definedName>
    <definedName name="_DLX14.EMA" localSheetId="37">#REF!</definedName>
    <definedName name="_DLX14.EMA" localSheetId="39">#REF!</definedName>
    <definedName name="_DLX14.EMA" localSheetId="40">#REF!</definedName>
    <definedName name="_DLX14.EMA" localSheetId="41">#REF!</definedName>
    <definedName name="_DLX14.EMA" localSheetId="19">#REF!</definedName>
    <definedName name="_DLX14.EMA">#REF!</definedName>
    <definedName name="_DLX16.EMA" localSheetId="50">#REF!</definedName>
    <definedName name="_DLX16.EMA" localSheetId="51">#REF!</definedName>
    <definedName name="_DLX16.EMA" localSheetId="17">#REF!</definedName>
    <definedName name="_DLX16.EMA" localSheetId="21">#REF!</definedName>
    <definedName name="_DLX16.EMA" localSheetId="35">#REF!</definedName>
    <definedName name="_DLX16.EMA" localSheetId="36">#REF!</definedName>
    <definedName name="_DLX16.EMA" localSheetId="37">#REF!</definedName>
    <definedName name="_DLX16.EMA" localSheetId="39">#REF!</definedName>
    <definedName name="_DLX16.EMA" localSheetId="40">#REF!</definedName>
    <definedName name="_DLX16.EMA" localSheetId="41">#REF!</definedName>
    <definedName name="_DLX16.EMA" localSheetId="19">#REF!</definedName>
    <definedName name="_DLX16.EMA">#REF!</definedName>
    <definedName name="_DLX2.EMA" localSheetId="46">#REF!,#REF!</definedName>
    <definedName name="_DLX2.EMA" localSheetId="47">#REF!,#REF!</definedName>
    <definedName name="_DLX2.EMA" localSheetId="50">#REF!,#REF!</definedName>
    <definedName name="_DLX2.EMA" localSheetId="51">#REF!,#REF!</definedName>
    <definedName name="_DLX2.EMA" localSheetId="17">#REF!,#REF!</definedName>
    <definedName name="_DLX2.EMA" localSheetId="18">#REF!,#REF!</definedName>
    <definedName name="_DLX2.EMA" localSheetId="20">#REF!,#REF!</definedName>
    <definedName name="_DLX2.EMA" localSheetId="21">#REF!,#REF!</definedName>
    <definedName name="_DLX2.EMA" localSheetId="25">#REF!,#REF!</definedName>
    <definedName name="_DLX2.EMA" localSheetId="32">#REF!,#REF!</definedName>
    <definedName name="_DLX2.EMA" localSheetId="34">#REF!,#REF!</definedName>
    <definedName name="_DLX2.EMA" localSheetId="35">#REF!,#REF!</definedName>
    <definedName name="_DLX2.EMA" localSheetId="36">#REF!,#REF!</definedName>
    <definedName name="_DLX2.EMA" localSheetId="37">#REF!,#REF!</definedName>
    <definedName name="_DLX2.EMA" localSheetId="38">#REF!,#REF!</definedName>
    <definedName name="_DLX2.EMA" localSheetId="39">#REF!,#REF!</definedName>
    <definedName name="_DLX2.EMA" localSheetId="40">#REF!,#REF!</definedName>
    <definedName name="_DLX2.EMA" localSheetId="41">#REF!,#REF!</definedName>
    <definedName name="_DLX2.EMA" localSheetId="45">#REF!,#REF!</definedName>
    <definedName name="_DLX2.EMA" localSheetId="19">#REF!,#REF!</definedName>
    <definedName name="_DLX2.EMA">#REF!,#REF!</definedName>
    <definedName name="_DLX2.EMG" localSheetId="46">#REF!</definedName>
    <definedName name="_DLX2.EMG" localSheetId="47">#REF!</definedName>
    <definedName name="_DLX2.EMG" localSheetId="50">#REF!</definedName>
    <definedName name="_DLX2.EMG" localSheetId="51">#REF!</definedName>
    <definedName name="_DLX2.EMG" localSheetId="17">#REF!</definedName>
    <definedName name="_DLX2.EMG" localSheetId="18">#REF!</definedName>
    <definedName name="_DLX2.EMG" localSheetId="20">#REF!</definedName>
    <definedName name="_DLX2.EMG" localSheetId="21">#REF!</definedName>
    <definedName name="_DLX2.EMG" localSheetId="25">#REF!</definedName>
    <definedName name="_DLX2.EMG" localSheetId="32">#REF!</definedName>
    <definedName name="_DLX2.EMG" localSheetId="34">#REF!</definedName>
    <definedName name="_DLX2.EMG" localSheetId="35">#REF!</definedName>
    <definedName name="_DLX2.EMG" localSheetId="36">#REF!</definedName>
    <definedName name="_DLX2.EMG" localSheetId="37">#REF!</definedName>
    <definedName name="_DLX2.EMG" localSheetId="38">#REF!</definedName>
    <definedName name="_DLX2.EMG" localSheetId="39">#REF!</definedName>
    <definedName name="_DLX2.EMG" localSheetId="40">#REF!</definedName>
    <definedName name="_DLX2.EMG" localSheetId="41">#REF!</definedName>
    <definedName name="_DLX2.EMG" localSheetId="45">#REF!</definedName>
    <definedName name="_DLX2.EMG" localSheetId="19">#REF!</definedName>
    <definedName name="_DLX2.EMG">#REF!</definedName>
    <definedName name="_DLX4.EMA" localSheetId="47">#REF!</definedName>
    <definedName name="_DLX4.EMA" localSheetId="50">#REF!</definedName>
    <definedName name="_DLX4.EMA" localSheetId="51">#REF!</definedName>
    <definedName name="_DLX4.EMA" localSheetId="17">#REF!</definedName>
    <definedName name="_DLX4.EMA" localSheetId="20">#REF!</definedName>
    <definedName name="_DLX4.EMA" localSheetId="21">#REF!</definedName>
    <definedName name="_DLX4.EMA" localSheetId="25">#REF!</definedName>
    <definedName name="_DLX4.EMA" localSheetId="35">#REF!</definedName>
    <definedName name="_DLX4.EMA" localSheetId="36">#REF!</definedName>
    <definedName name="_DLX4.EMA" localSheetId="37">#REF!</definedName>
    <definedName name="_DLX4.EMA" localSheetId="39">#REF!</definedName>
    <definedName name="_DLX4.EMA" localSheetId="40">#REF!</definedName>
    <definedName name="_DLX4.EMA" localSheetId="41">#REF!</definedName>
    <definedName name="_DLX4.EMA" localSheetId="19">#REF!</definedName>
    <definedName name="_DLX4.EMA">#REF!</definedName>
    <definedName name="_DLX4.EMG" localSheetId="47">#REF!</definedName>
    <definedName name="_DLX4.EMG" localSheetId="50">#REF!</definedName>
    <definedName name="_DLX4.EMG" localSheetId="51">#REF!</definedName>
    <definedName name="_DLX4.EMG" localSheetId="17">#REF!</definedName>
    <definedName name="_DLX4.EMG" localSheetId="20">#REF!</definedName>
    <definedName name="_DLX4.EMG" localSheetId="21">#REF!</definedName>
    <definedName name="_DLX4.EMG" localSheetId="25">#REF!</definedName>
    <definedName name="_DLX4.EMG" localSheetId="35">#REF!</definedName>
    <definedName name="_DLX4.EMG" localSheetId="36">#REF!</definedName>
    <definedName name="_DLX4.EMG" localSheetId="37">#REF!</definedName>
    <definedName name="_DLX4.EMG" localSheetId="39">#REF!</definedName>
    <definedName name="_DLX4.EMG" localSheetId="40">#REF!</definedName>
    <definedName name="_DLX4.EMG" localSheetId="41">#REF!</definedName>
    <definedName name="_DLX4.EMG" localSheetId="19">#REF!</definedName>
    <definedName name="_DLX4.EMG">#REF!</definedName>
    <definedName name="_DLX5.EMA" localSheetId="50">#REF!</definedName>
    <definedName name="_DLX5.EMA" localSheetId="51">#REF!</definedName>
    <definedName name="_DLX5.EMA" localSheetId="17">#REF!</definedName>
    <definedName name="_DLX5.EMA" localSheetId="21">#REF!</definedName>
    <definedName name="_DLX5.EMA" localSheetId="35">#REF!</definedName>
    <definedName name="_DLX5.EMA" localSheetId="36">#REF!</definedName>
    <definedName name="_DLX5.EMA" localSheetId="37">#REF!</definedName>
    <definedName name="_DLX5.EMA" localSheetId="39">#REF!</definedName>
    <definedName name="_DLX5.EMA" localSheetId="40">#REF!</definedName>
    <definedName name="_DLX5.EMA" localSheetId="41">#REF!</definedName>
    <definedName name="_DLX5.EMA" localSheetId="19">#REF!</definedName>
    <definedName name="_DLX5.EMA">#REF!</definedName>
    <definedName name="_DLX6.EMA" localSheetId="50">#REF!</definedName>
    <definedName name="_DLX6.EMA" localSheetId="51">#REF!</definedName>
    <definedName name="_DLX6.EMA" localSheetId="17">#REF!</definedName>
    <definedName name="_DLX6.EMA" localSheetId="21">#REF!</definedName>
    <definedName name="_DLX6.EMA" localSheetId="35">#REF!</definedName>
    <definedName name="_DLX6.EMA" localSheetId="36">#REF!</definedName>
    <definedName name="_DLX6.EMA" localSheetId="37">#REF!</definedName>
    <definedName name="_DLX6.EMA" localSheetId="39">#REF!</definedName>
    <definedName name="_DLX6.EMA" localSheetId="40">#REF!</definedName>
    <definedName name="_DLX6.EMA" localSheetId="41">#REF!</definedName>
    <definedName name="_DLX6.EMA" localSheetId="19">#REF!</definedName>
    <definedName name="_DLX6.EMA">#REF!</definedName>
    <definedName name="_DLX7.EMA" localSheetId="50">#REF!</definedName>
    <definedName name="_DLX7.EMA" localSheetId="51">#REF!</definedName>
    <definedName name="_DLX7.EMA" localSheetId="17">#REF!</definedName>
    <definedName name="_DLX7.EMA" localSheetId="21">#REF!</definedName>
    <definedName name="_DLX7.EMA" localSheetId="35">#REF!</definedName>
    <definedName name="_DLX7.EMA" localSheetId="36">#REF!</definedName>
    <definedName name="_DLX7.EMA" localSheetId="37">#REF!</definedName>
    <definedName name="_DLX7.EMA" localSheetId="39">#REF!</definedName>
    <definedName name="_DLX7.EMA" localSheetId="40">#REF!</definedName>
    <definedName name="_DLX7.EMA" localSheetId="41">#REF!</definedName>
    <definedName name="_DLX7.EMA" localSheetId="19">#REF!</definedName>
    <definedName name="_DLX7.EMA">#REF!</definedName>
    <definedName name="_DLX8.EMA" localSheetId="50">#REF!</definedName>
    <definedName name="_DLX8.EMA" localSheetId="51">#REF!</definedName>
    <definedName name="_DLX8.EMA" localSheetId="17">#REF!</definedName>
    <definedName name="_DLX8.EMA" localSheetId="21">#REF!</definedName>
    <definedName name="_DLX8.EMA" localSheetId="35">#REF!</definedName>
    <definedName name="_DLX8.EMA" localSheetId="36">#REF!</definedName>
    <definedName name="_DLX8.EMA" localSheetId="37">#REF!</definedName>
    <definedName name="_DLX8.EMA" localSheetId="39">#REF!</definedName>
    <definedName name="_DLX8.EMA" localSheetId="40">#REF!</definedName>
    <definedName name="_DLX8.EMA" localSheetId="41">#REF!</definedName>
    <definedName name="_DLX8.EMA" localSheetId="19">#REF!</definedName>
    <definedName name="_DLX8.EMA">#REF!</definedName>
    <definedName name="_DLX9.EMA" localSheetId="50">#REF!</definedName>
    <definedName name="_DLX9.EMA" localSheetId="51">#REF!</definedName>
    <definedName name="_DLX9.EMA" localSheetId="17">#REF!</definedName>
    <definedName name="_DLX9.EMA" localSheetId="21">#REF!</definedName>
    <definedName name="_DLX9.EMA" localSheetId="35">#REF!</definedName>
    <definedName name="_DLX9.EMA" localSheetId="36">#REF!</definedName>
    <definedName name="_DLX9.EMA" localSheetId="37">#REF!</definedName>
    <definedName name="_DLX9.EMA" localSheetId="39">#REF!</definedName>
    <definedName name="_DLX9.EMA" localSheetId="40">#REF!</definedName>
    <definedName name="_DLX9.EMA" localSheetId="41">#REF!</definedName>
    <definedName name="_DLX9.EMA" localSheetId="19">#REF!</definedName>
    <definedName name="_DLX9.EMA">#REF!</definedName>
    <definedName name="_ECU1" localSheetId="50">#REF!</definedName>
    <definedName name="_ECU1" localSheetId="51">#REF!</definedName>
    <definedName name="_ECU1" localSheetId="17">#REF!</definedName>
    <definedName name="_ECU1" localSheetId="21">#REF!</definedName>
    <definedName name="_ECU1" localSheetId="35">#REF!</definedName>
    <definedName name="_ECU1" localSheetId="36">#REF!</definedName>
    <definedName name="_ECU1" localSheetId="37">#REF!</definedName>
    <definedName name="_ECU1" localSheetId="39">#REF!</definedName>
    <definedName name="_ECU1" localSheetId="40">#REF!</definedName>
    <definedName name="_ECU1" localSheetId="41">#REF!</definedName>
    <definedName name="_ECU1" localSheetId="19">#REF!</definedName>
    <definedName name="_ECU1">#REF!</definedName>
    <definedName name="_END94" localSheetId="17">#REF!</definedName>
    <definedName name="_END94">#REF!</definedName>
    <definedName name="_ESC1" localSheetId="50">#REF!</definedName>
    <definedName name="_ESC1" localSheetId="51">#REF!</definedName>
    <definedName name="_ESC1" localSheetId="17">#REF!</definedName>
    <definedName name="_ESC1" localSheetId="21">#REF!</definedName>
    <definedName name="_ESC1" localSheetId="35">#REF!</definedName>
    <definedName name="_ESC1" localSheetId="36">#REF!</definedName>
    <definedName name="_ESC1" localSheetId="37">#REF!</definedName>
    <definedName name="_ESC1" localSheetId="39">#REF!</definedName>
    <definedName name="_ESC1" localSheetId="40">#REF!</definedName>
    <definedName name="_ESC1" localSheetId="41">#REF!</definedName>
    <definedName name="_ESC1" localSheetId="19">#REF!</definedName>
    <definedName name="_ESC1">#REF!</definedName>
    <definedName name="_EX9596" localSheetId="50">#REF!</definedName>
    <definedName name="_EX9596" localSheetId="51">#REF!</definedName>
    <definedName name="_EX9596" localSheetId="17">#REF!</definedName>
    <definedName name="_EX9596" localSheetId="21">#REF!</definedName>
    <definedName name="_EX9596" localSheetId="35">#REF!</definedName>
    <definedName name="_EX9596" localSheetId="36">#REF!</definedName>
    <definedName name="_EX9596" localSheetId="37">#REF!</definedName>
    <definedName name="_EX9596" localSheetId="39">#REF!</definedName>
    <definedName name="_EX9596" localSheetId="40">#REF!</definedName>
    <definedName name="_EX9596" localSheetId="41">#REF!</definedName>
    <definedName name="_EX9596" localSheetId="19">#REF!</definedName>
    <definedName name="_EX9596">#REF!</definedName>
    <definedName name="_F" localSheetId="17" hidden="1">'[38]Fax a enviar'!#REF!</definedName>
    <definedName name="_F" hidden="1">'[38]Fax a enviar'!#REF!</definedName>
    <definedName name="_FAL1" localSheetId="46">#REF!</definedName>
    <definedName name="_FAL1" localSheetId="47">#REF!</definedName>
    <definedName name="_FAL1" localSheetId="50">#REF!</definedName>
    <definedName name="_FAL1" localSheetId="51">#REF!</definedName>
    <definedName name="_FAL1" localSheetId="17">#REF!</definedName>
    <definedName name="_FAL1" localSheetId="18">#REF!</definedName>
    <definedName name="_FAL1" localSheetId="20">#REF!</definedName>
    <definedName name="_FAL1" localSheetId="21">#REF!</definedName>
    <definedName name="_FAL1" localSheetId="25">#REF!</definedName>
    <definedName name="_FAL1" localSheetId="32">#REF!</definedName>
    <definedName name="_FAL1" localSheetId="34">#REF!</definedName>
    <definedName name="_FAL1" localSheetId="35">#REF!</definedName>
    <definedName name="_FAL1" localSheetId="36">#REF!</definedName>
    <definedName name="_FAL1" localSheetId="37">#REF!</definedName>
    <definedName name="_FAL1" localSheetId="38">#REF!</definedName>
    <definedName name="_FAL1" localSheetId="39">#REF!</definedName>
    <definedName name="_FAL1" localSheetId="40">#REF!</definedName>
    <definedName name="_FAL1" localSheetId="41">#REF!</definedName>
    <definedName name="_FAL1" localSheetId="45">#REF!</definedName>
    <definedName name="_FAL1" localSheetId="19">#REF!</definedName>
    <definedName name="_FAL1">#REF!</definedName>
    <definedName name="_FAL2" localSheetId="47">#REF!</definedName>
    <definedName name="_FAL2" localSheetId="50">#REF!</definedName>
    <definedName name="_FAL2" localSheetId="51">#REF!</definedName>
    <definedName name="_FAL2" localSheetId="17">#REF!</definedName>
    <definedName name="_FAL2" localSheetId="20">#REF!</definedName>
    <definedName name="_FAL2" localSheetId="21">#REF!</definedName>
    <definedName name="_FAL2" localSheetId="25">#REF!</definedName>
    <definedName name="_FAL2" localSheetId="35">#REF!</definedName>
    <definedName name="_FAL2" localSheetId="36">#REF!</definedName>
    <definedName name="_FAL2" localSheetId="37">#REF!</definedName>
    <definedName name="_FAL2" localSheetId="39">#REF!</definedName>
    <definedName name="_FAL2" localSheetId="40">#REF!</definedName>
    <definedName name="_FAL2" localSheetId="41">#REF!</definedName>
    <definedName name="_FAL2" localSheetId="19">#REF!</definedName>
    <definedName name="_FAL2">#REF!</definedName>
    <definedName name="_FAL3" localSheetId="47">#REF!</definedName>
    <definedName name="_FAL3" localSheetId="50">#REF!</definedName>
    <definedName name="_FAL3" localSheetId="51">#REF!</definedName>
    <definedName name="_FAL3" localSheetId="17">#REF!</definedName>
    <definedName name="_FAL3" localSheetId="20">#REF!</definedName>
    <definedName name="_FAL3" localSheetId="21">#REF!</definedName>
    <definedName name="_FAL3" localSheetId="25">#REF!</definedName>
    <definedName name="_FAL3" localSheetId="35">#REF!</definedName>
    <definedName name="_FAL3" localSheetId="36">#REF!</definedName>
    <definedName name="_FAL3" localSheetId="37">#REF!</definedName>
    <definedName name="_FAL3" localSheetId="39">#REF!</definedName>
    <definedName name="_FAL3" localSheetId="40">#REF!</definedName>
    <definedName name="_FAL3" localSheetId="41">#REF!</definedName>
    <definedName name="_FAL3" localSheetId="19">#REF!</definedName>
    <definedName name="_FAL3">#REF!</definedName>
    <definedName name="_FAL4" localSheetId="50">#REF!</definedName>
    <definedName name="_FAL4" localSheetId="51">#REF!</definedName>
    <definedName name="_FAL4" localSheetId="17">#REF!</definedName>
    <definedName name="_FAL4" localSheetId="21">#REF!</definedName>
    <definedName name="_FAL4" localSheetId="35">#REF!</definedName>
    <definedName name="_FAL4" localSheetId="36">#REF!</definedName>
    <definedName name="_FAL4" localSheetId="37">#REF!</definedName>
    <definedName name="_FAL4" localSheetId="39">#REF!</definedName>
    <definedName name="_FAL4" localSheetId="40">#REF!</definedName>
    <definedName name="_FAL4" localSheetId="41">#REF!</definedName>
    <definedName name="_FAL4" localSheetId="19">#REF!</definedName>
    <definedName name="_FAL4">#REF!</definedName>
    <definedName name="_FAL5" localSheetId="50">#REF!</definedName>
    <definedName name="_FAL5" localSheetId="51">#REF!</definedName>
    <definedName name="_FAL5" localSheetId="17">#REF!</definedName>
    <definedName name="_FAL5" localSheetId="21">#REF!</definedName>
    <definedName name="_FAL5" localSheetId="35">#REF!</definedName>
    <definedName name="_FAL5" localSheetId="36">#REF!</definedName>
    <definedName name="_FAL5" localSheetId="37">#REF!</definedName>
    <definedName name="_FAL5" localSheetId="39">#REF!</definedName>
    <definedName name="_FAL5" localSheetId="40">#REF!</definedName>
    <definedName name="_FAL5" localSheetId="41">#REF!</definedName>
    <definedName name="_FAL5" localSheetId="19">#REF!</definedName>
    <definedName name="_FAL5">#REF!</definedName>
    <definedName name="_FAL6" localSheetId="50">#REF!</definedName>
    <definedName name="_FAL6" localSheetId="51">#REF!</definedName>
    <definedName name="_FAL6" localSheetId="17">#REF!</definedName>
    <definedName name="_FAL6" localSheetId="21">#REF!</definedName>
    <definedName name="_FAL6" localSheetId="35">#REF!</definedName>
    <definedName name="_FAL6" localSheetId="36">#REF!</definedName>
    <definedName name="_FAL6" localSheetId="37">#REF!</definedName>
    <definedName name="_FAL6" localSheetId="39">#REF!</definedName>
    <definedName name="_FAL6" localSheetId="40">#REF!</definedName>
    <definedName name="_FAL6" localSheetId="41">#REF!</definedName>
    <definedName name="_FAL6" localSheetId="19">#REF!</definedName>
    <definedName name="_FAL6">#REF!</definedName>
    <definedName name="_FAL7" localSheetId="50">#REF!</definedName>
    <definedName name="_FAL7" localSheetId="51">#REF!</definedName>
    <definedName name="_FAL7" localSheetId="17">#REF!</definedName>
    <definedName name="_FAL7" localSheetId="21">#REF!</definedName>
    <definedName name="_FAL7" localSheetId="35">#REF!</definedName>
    <definedName name="_FAL7" localSheetId="36">#REF!</definedName>
    <definedName name="_FAL7" localSheetId="37">#REF!</definedName>
    <definedName name="_FAL7" localSheetId="39">#REF!</definedName>
    <definedName name="_FAL7" localSheetId="40">#REF!</definedName>
    <definedName name="_FAL7" localSheetId="41">#REF!</definedName>
    <definedName name="_FAL7" localSheetId="19">#REF!</definedName>
    <definedName name="_FAL7">#REF!</definedName>
    <definedName name="_FAL89" localSheetId="50">#REF!</definedName>
    <definedName name="_FAL89" localSheetId="51">#REF!</definedName>
    <definedName name="_FAL89" localSheetId="17">#REF!</definedName>
    <definedName name="_FAL89" localSheetId="21">#REF!</definedName>
    <definedName name="_FAL89" localSheetId="35">#REF!</definedName>
    <definedName name="_FAL89" localSheetId="36">#REF!</definedName>
    <definedName name="_FAL89" localSheetId="37">#REF!</definedName>
    <definedName name="_FAL89" localSheetId="39">#REF!</definedName>
    <definedName name="_FAL89" localSheetId="40">#REF!</definedName>
    <definedName name="_FAL89" localSheetId="41">#REF!</definedName>
    <definedName name="_FAL89" localSheetId="19">#REF!</definedName>
    <definedName name="_FAL89">#REF!</definedName>
    <definedName name="_Fill" localSheetId="50" hidden="1">#REF!</definedName>
    <definedName name="_Fill" localSheetId="51" hidden="1">#REF!</definedName>
    <definedName name="_Fill" localSheetId="17" hidden="1">#REF!</definedName>
    <definedName name="_Fill" localSheetId="21" hidden="1">#REF!</definedName>
    <definedName name="_Fill" localSheetId="35" hidden="1">#REF!</definedName>
    <definedName name="_Fill" localSheetId="36" hidden="1">#REF!</definedName>
    <definedName name="_Fill" localSheetId="37" hidden="1">#REF!</definedName>
    <definedName name="_Fill" localSheetId="39" hidden="1">#REF!</definedName>
    <definedName name="_Fill" localSheetId="40" hidden="1">#REF!</definedName>
    <definedName name="_Fill" localSheetId="41" hidden="1">#REF!</definedName>
    <definedName name="_Fill" localSheetId="19" hidden="1">#REF!</definedName>
    <definedName name="_Fill" hidden="1">#REF!</definedName>
    <definedName name="_Fill1" localSheetId="50" hidden="1">#REF!</definedName>
    <definedName name="_Fill1" localSheetId="51" hidden="1">#REF!</definedName>
    <definedName name="_Fill1" localSheetId="17" hidden="1">#REF!</definedName>
    <definedName name="_Fill1" localSheetId="21" hidden="1">#REF!</definedName>
    <definedName name="_Fill1" localSheetId="35" hidden="1">#REF!</definedName>
    <definedName name="_Fill1" localSheetId="36" hidden="1">#REF!</definedName>
    <definedName name="_Fill1" localSheetId="37" hidden="1">#REF!</definedName>
    <definedName name="_Fill1" localSheetId="39" hidden="1">#REF!</definedName>
    <definedName name="_Fill1" localSheetId="40" hidden="1">#REF!</definedName>
    <definedName name="_Fill1" localSheetId="41" hidden="1">#REF!</definedName>
    <definedName name="_Fill1" localSheetId="19" hidden="1">#REF!</definedName>
    <definedName name="_Fill1" hidden="1">#REF!</definedName>
    <definedName name="_xlnm._FilterDatabase" hidden="1">[39]C!$P$428:$T$428</definedName>
    <definedName name="_FMK1" localSheetId="46">#REF!</definedName>
    <definedName name="_FMK1" localSheetId="47">#REF!</definedName>
    <definedName name="_FMK1" localSheetId="50">#REF!</definedName>
    <definedName name="_FMK1" localSheetId="51">#REF!</definedName>
    <definedName name="_FMK1" localSheetId="17">#REF!</definedName>
    <definedName name="_FMK1" localSheetId="18">#REF!</definedName>
    <definedName name="_FMK1" localSheetId="20">#REF!</definedName>
    <definedName name="_FMK1" localSheetId="21">#REF!</definedName>
    <definedName name="_FMK1" localSheetId="25">#REF!</definedName>
    <definedName name="_FMK1" localSheetId="32">#REF!</definedName>
    <definedName name="_FMK1" localSheetId="34">#REF!</definedName>
    <definedName name="_FMK1" localSheetId="35">#REF!</definedName>
    <definedName name="_FMK1" localSheetId="36">#REF!</definedName>
    <definedName name="_FMK1" localSheetId="37">#REF!</definedName>
    <definedName name="_FMK1" localSheetId="38">#REF!</definedName>
    <definedName name="_FMK1" localSheetId="39">#REF!</definedName>
    <definedName name="_FMK1" localSheetId="40">#REF!</definedName>
    <definedName name="_FMK1" localSheetId="41">#REF!</definedName>
    <definedName name="_FMK1" localSheetId="45">#REF!</definedName>
    <definedName name="_FMK1" localSheetId="19">#REF!</definedName>
    <definedName name="_FMK1">#REF!</definedName>
    <definedName name="_Hlk108650930" localSheetId="11">'Tabla 4'!$B$44</definedName>
    <definedName name="_IKR1" localSheetId="47">#REF!</definedName>
    <definedName name="_IKR1" localSheetId="50">#REF!</definedName>
    <definedName name="_IKR1" localSheetId="51">#REF!</definedName>
    <definedName name="_IKR1" localSheetId="17">#REF!</definedName>
    <definedName name="_IKR1" localSheetId="20">#REF!</definedName>
    <definedName name="_IKR1" localSheetId="21">#REF!</definedName>
    <definedName name="_IKR1" localSheetId="25">#REF!</definedName>
    <definedName name="_IKR1" localSheetId="35">#REF!</definedName>
    <definedName name="_IKR1" localSheetId="36">#REF!</definedName>
    <definedName name="_IKR1" localSheetId="37">#REF!</definedName>
    <definedName name="_IKR1" localSheetId="39">#REF!</definedName>
    <definedName name="_IKR1" localSheetId="40">#REF!</definedName>
    <definedName name="_IKR1" localSheetId="41">#REF!</definedName>
    <definedName name="_IKR1" localSheetId="19">#REF!</definedName>
    <definedName name="_IKR1">#REF!</definedName>
    <definedName name="_IRP1" localSheetId="47">#REF!</definedName>
    <definedName name="_IRP1" localSheetId="50">#REF!</definedName>
    <definedName name="_IRP1" localSheetId="51">#REF!</definedName>
    <definedName name="_IRP1" localSheetId="17">#REF!</definedName>
    <definedName name="_IRP1" localSheetId="20">#REF!</definedName>
    <definedName name="_IRP1" localSheetId="21">#REF!</definedName>
    <definedName name="_IRP1" localSheetId="25">#REF!</definedName>
    <definedName name="_IRP1" localSheetId="35">#REF!</definedName>
    <definedName name="_IRP1" localSheetId="36">#REF!</definedName>
    <definedName name="_IRP1" localSheetId="37">#REF!</definedName>
    <definedName name="_IRP1" localSheetId="39">#REF!</definedName>
    <definedName name="_IRP1" localSheetId="40">#REF!</definedName>
    <definedName name="_IRP1" localSheetId="41">#REF!</definedName>
    <definedName name="_IRP1" localSheetId="19">#REF!</definedName>
    <definedName name="_IRP1">#REF!</definedName>
    <definedName name="_Key1" localSheetId="50" hidden="1">#REF!</definedName>
    <definedName name="_Key1" localSheetId="51" hidden="1">#REF!</definedName>
    <definedName name="_Key1" localSheetId="17" hidden="1">#REF!</definedName>
    <definedName name="_Key1" localSheetId="21" hidden="1">#REF!</definedName>
    <definedName name="_Key1" localSheetId="35" hidden="1">#REF!</definedName>
    <definedName name="_Key1" localSheetId="36" hidden="1">#REF!</definedName>
    <definedName name="_Key1" localSheetId="37" hidden="1">#REF!</definedName>
    <definedName name="_Key1" localSheetId="39" hidden="1">#REF!</definedName>
    <definedName name="_Key1" localSheetId="40" hidden="1">#REF!</definedName>
    <definedName name="_Key1" localSheetId="41" hidden="1">#REF!</definedName>
    <definedName name="_Key1" localSheetId="19" hidden="1">#REF!</definedName>
    <definedName name="_Key1" hidden="1">#REF!</definedName>
    <definedName name="_Key2" localSheetId="50" hidden="1">#REF!</definedName>
    <definedName name="_Key2" localSheetId="51" hidden="1">#REF!</definedName>
    <definedName name="_Key2" localSheetId="17" hidden="1">#REF!</definedName>
    <definedName name="_Key2" localSheetId="21" hidden="1">#REF!</definedName>
    <definedName name="_Key2" localSheetId="35" hidden="1">#REF!</definedName>
    <definedName name="_Key2" localSheetId="36" hidden="1">#REF!</definedName>
    <definedName name="_Key2" localSheetId="37" hidden="1">#REF!</definedName>
    <definedName name="_Key2" localSheetId="39" hidden="1">#REF!</definedName>
    <definedName name="_Key2" localSheetId="40" hidden="1">#REF!</definedName>
    <definedName name="_Key2" localSheetId="41" hidden="1">#REF!</definedName>
    <definedName name="_Key2" localSheetId="19" hidden="1">#REF!</definedName>
    <definedName name="_Key2" hidden="1">#REF!</definedName>
    <definedName name="_LIT1" localSheetId="50">#REF!</definedName>
    <definedName name="_LIT1" localSheetId="51">#REF!</definedName>
    <definedName name="_LIT1" localSheetId="17">#REF!</definedName>
    <definedName name="_LIT1" localSheetId="21">#REF!</definedName>
    <definedName name="_LIT1" localSheetId="35">#REF!</definedName>
    <definedName name="_LIT1" localSheetId="36">#REF!</definedName>
    <definedName name="_LIT1" localSheetId="37">#REF!</definedName>
    <definedName name="_LIT1" localSheetId="39">#REF!</definedName>
    <definedName name="_LIT1" localSheetId="40">#REF!</definedName>
    <definedName name="_LIT1" localSheetId="41">#REF!</definedName>
    <definedName name="_LIT1" localSheetId="19">#REF!</definedName>
    <definedName name="_LIT1">#REF!</definedName>
    <definedName name="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'[40]Fax a enviar'!#REF!</definedName>
    <definedName name="_MatMult_AxB" hidden="1">'[40]Fax a enviar'!#REF!</definedName>
    <definedName name="_MatMult_B" hidden="1">'[40]Fax a enviar'!#REF!</definedName>
    <definedName name="_MEX1" localSheetId="46">#REF!</definedName>
    <definedName name="_MEX1" localSheetId="47">#REF!</definedName>
    <definedName name="_MEX1" localSheetId="50">#REF!</definedName>
    <definedName name="_MEX1" localSheetId="51">#REF!</definedName>
    <definedName name="_MEX1" localSheetId="17">#REF!</definedName>
    <definedName name="_MEX1" localSheetId="18">#REF!</definedName>
    <definedName name="_MEX1" localSheetId="20">#REF!</definedName>
    <definedName name="_MEX1" localSheetId="21">#REF!</definedName>
    <definedName name="_MEX1" localSheetId="25">#REF!</definedName>
    <definedName name="_MEX1" localSheetId="32">#REF!</definedName>
    <definedName name="_MEX1" localSheetId="34">#REF!</definedName>
    <definedName name="_MEX1" localSheetId="35">#REF!</definedName>
    <definedName name="_MEX1" localSheetId="36">#REF!</definedName>
    <definedName name="_MEX1" localSheetId="37">#REF!</definedName>
    <definedName name="_MEX1" localSheetId="38">#REF!</definedName>
    <definedName name="_MEX1" localSheetId="39">#REF!</definedName>
    <definedName name="_MEX1" localSheetId="40">#REF!</definedName>
    <definedName name="_MEX1" localSheetId="41">#REF!</definedName>
    <definedName name="_MEX1" localSheetId="45">#REF!</definedName>
    <definedName name="_MEX1" localSheetId="19">#REF!</definedName>
    <definedName name="_MEX1">#REF!</definedName>
    <definedName name="_Order1" localSheetId="47" hidden="1">0</definedName>
    <definedName name="_Order1" localSheetId="17" hidden="1">0</definedName>
    <definedName name="_Order1" localSheetId="18" hidden="1">0</definedName>
    <definedName name="_Order1" localSheetId="20" hidden="1">0</definedName>
    <definedName name="_Order1" localSheetId="13" hidden="1">0</definedName>
    <definedName name="_Order1" localSheetId="32" hidden="1">0</definedName>
    <definedName name="_Order1" localSheetId="34" hidden="1">0</definedName>
    <definedName name="_Order1" localSheetId="37" hidden="1">255</definedName>
    <definedName name="_Order1" localSheetId="45" hidden="1">0</definedName>
    <definedName name="_Order1" localSheetId="19" hidden="1">255</definedName>
    <definedName name="_Order1" hidden="1">255</definedName>
    <definedName name="_Order2" hidden="1">255</definedName>
    <definedName name="_P" localSheetId="46">#REF!</definedName>
    <definedName name="_P" localSheetId="17">#REF!</definedName>
    <definedName name="_P" localSheetId="18">#REF!</definedName>
    <definedName name="_P" localSheetId="20">#REF!</definedName>
    <definedName name="_P" localSheetId="25">#REF!</definedName>
    <definedName name="_P" localSheetId="19">#REF!</definedName>
    <definedName name="_P">#REF!</definedName>
    <definedName name="_Parse_Out" localSheetId="47" hidden="1">#REF!</definedName>
    <definedName name="_Parse_Out" localSheetId="50" hidden="1">#REF!</definedName>
    <definedName name="_Parse_Out" localSheetId="51" hidden="1">#REF!</definedName>
    <definedName name="_Parse_Out" localSheetId="17" hidden="1">#REF!</definedName>
    <definedName name="_Parse_Out" localSheetId="18" hidden="1">#REF!</definedName>
    <definedName name="_Parse_Out" localSheetId="20" hidden="1">#REF!</definedName>
    <definedName name="_Parse_Out" localSheetId="21" hidden="1">#REF!</definedName>
    <definedName name="_Parse_Out" localSheetId="25" hidden="1">#REF!</definedName>
    <definedName name="_Parse_Out" localSheetId="32" hidden="1">#REF!</definedName>
    <definedName name="_Parse_Out" localSheetId="34" hidden="1">#REF!</definedName>
    <definedName name="_Parse_Out" localSheetId="35" hidden="1">#REF!</definedName>
    <definedName name="_Parse_Out" localSheetId="36" hidden="1">#REF!</definedName>
    <definedName name="_Parse_Out" localSheetId="37" hidden="1">#REF!</definedName>
    <definedName name="_Parse_Out" localSheetId="38" hidden="1">#REF!</definedName>
    <definedName name="_Parse_Out" localSheetId="39" hidden="1">#REF!</definedName>
    <definedName name="_Parse_Out" localSheetId="40" hidden="1">#REF!</definedName>
    <definedName name="_Parse_Out" localSheetId="41" hidden="1">#REF!</definedName>
    <definedName name="_Parse_Out" localSheetId="45" hidden="1">#REF!</definedName>
    <definedName name="_Parse_Out" localSheetId="19" hidden="1">#REF!</definedName>
    <definedName name="_Parse_Out" hidden="1">#REF!</definedName>
    <definedName name="_PTA1" localSheetId="47">#REF!</definedName>
    <definedName name="_PTA1" localSheetId="50">#REF!</definedName>
    <definedName name="_PTA1" localSheetId="51">#REF!</definedName>
    <definedName name="_PTA1" localSheetId="17">#REF!</definedName>
    <definedName name="_PTA1" localSheetId="20">#REF!</definedName>
    <definedName name="_PTA1" localSheetId="21">#REF!</definedName>
    <definedName name="_PTA1" localSheetId="25">#REF!</definedName>
    <definedName name="_PTA1" localSheetId="35">#REF!</definedName>
    <definedName name="_PTA1" localSheetId="36">#REF!</definedName>
    <definedName name="_PTA1" localSheetId="37">#REF!</definedName>
    <definedName name="_PTA1" localSheetId="39">#REF!</definedName>
    <definedName name="_PTA1" localSheetId="40">#REF!</definedName>
    <definedName name="_PTA1" localSheetId="41">#REF!</definedName>
    <definedName name="_PTA1" localSheetId="19">#REF!</definedName>
    <definedName name="_PTA1">#REF!</definedName>
    <definedName name="_qV196" localSheetId="47">[35]QNEWLOR!#REF!</definedName>
    <definedName name="_qV196" localSheetId="50">[36]QNEWLOR!#REF!</definedName>
    <definedName name="_qV196" localSheetId="51">[36]QNEWLOR!#REF!</definedName>
    <definedName name="_qV196" localSheetId="17">[35]QNEWLOR!#REF!</definedName>
    <definedName name="_qV196" localSheetId="20">[35]QNEWLOR!#REF!</definedName>
    <definedName name="_qV196" localSheetId="25">[35]QNEWLOR!#REF!</definedName>
    <definedName name="_qV196" localSheetId="35">[35]QNEWLOR!#REF!</definedName>
    <definedName name="_qV196" localSheetId="36">[35]QNEWLOR!#REF!</definedName>
    <definedName name="_qV196" localSheetId="37">[36]QNEWLOR!#REF!</definedName>
    <definedName name="_qV196" localSheetId="39">[36]QNEWLOR!#REF!</definedName>
    <definedName name="_qV196" localSheetId="40">[36]QNEWLOR!#REF!</definedName>
    <definedName name="_qV196" localSheetId="41">[36]QNEWLOR!#REF!</definedName>
    <definedName name="_qV196">[35]QNEWLOR!#REF!</definedName>
    <definedName name="_ref2" localSheetId="46">#REF!</definedName>
    <definedName name="_ref2" localSheetId="47">#REF!</definedName>
    <definedName name="_ref2" localSheetId="50">#REF!</definedName>
    <definedName name="_ref2" localSheetId="51">#REF!</definedName>
    <definedName name="_ref2" localSheetId="17">#REF!</definedName>
    <definedName name="_ref2" localSheetId="18">#REF!</definedName>
    <definedName name="_ref2" localSheetId="20">#REF!</definedName>
    <definedName name="_ref2" localSheetId="21">#REF!</definedName>
    <definedName name="_ref2" localSheetId="25">#REF!</definedName>
    <definedName name="_ref2" localSheetId="32">#REF!</definedName>
    <definedName name="_ref2" localSheetId="34">#REF!</definedName>
    <definedName name="_ref2" localSheetId="35">#REF!</definedName>
    <definedName name="_ref2" localSheetId="36">#REF!</definedName>
    <definedName name="_ref2" localSheetId="37">#REF!</definedName>
    <definedName name="_ref2" localSheetId="38">#REF!</definedName>
    <definedName name="_ref2" localSheetId="39">#REF!</definedName>
    <definedName name="_ref2" localSheetId="40">#REF!</definedName>
    <definedName name="_ref2" localSheetId="41">#REF!</definedName>
    <definedName name="_ref2" localSheetId="45">#REF!</definedName>
    <definedName name="_ref2" localSheetId="19">#REF!</definedName>
    <definedName name="_ref2">#REF!</definedName>
    <definedName name="_Regression_Int" hidden="1">1</definedName>
    <definedName name="_Regression_Out" localSheetId="46" hidden="1">#REF!</definedName>
    <definedName name="_Regression_Out" localSheetId="47" hidden="1">#REF!</definedName>
    <definedName name="_Regression_Out" localSheetId="50" hidden="1">#REF!</definedName>
    <definedName name="_Regression_Out" localSheetId="51" hidden="1">#REF!</definedName>
    <definedName name="_Regression_Out" localSheetId="17" hidden="1">#REF!</definedName>
    <definedName name="_Regression_Out" localSheetId="18" hidden="1">#REF!</definedName>
    <definedName name="_Regression_Out" localSheetId="20" hidden="1">#REF!</definedName>
    <definedName name="_Regression_Out" localSheetId="21" hidden="1">#REF!</definedName>
    <definedName name="_Regression_Out" localSheetId="25" hidden="1">#REF!</definedName>
    <definedName name="_Regression_Out" localSheetId="32" hidden="1">#REF!</definedName>
    <definedName name="_Regression_Out" localSheetId="34" hidden="1">#REF!</definedName>
    <definedName name="_Regression_Out" localSheetId="35" hidden="1">#REF!</definedName>
    <definedName name="_Regression_Out" localSheetId="36" hidden="1">#REF!</definedName>
    <definedName name="_Regression_Out" localSheetId="37" hidden="1">#REF!</definedName>
    <definedName name="_Regression_Out" localSheetId="38" hidden="1">#REF!</definedName>
    <definedName name="_Regression_Out" localSheetId="39" hidden="1">#REF!</definedName>
    <definedName name="_Regression_Out" localSheetId="40" hidden="1">#REF!</definedName>
    <definedName name="_Regression_Out" localSheetId="41" hidden="1">#REF!</definedName>
    <definedName name="_Regression_Out" localSheetId="45" hidden="1">#REF!</definedName>
    <definedName name="_Regression_Out" localSheetId="19" hidden="1">#REF!</definedName>
    <definedName name="_Regression_Out" hidden="1">#REF!</definedName>
    <definedName name="_Regression_X" localSheetId="47" hidden="1">#REF!</definedName>
    <definedName name="_Regression_X" localSheetId="50" hidden="1">#REF!</definedName>
    <definedName name="_Regression_X" localSheetId="51" hidden="1">#REF!</definedName>
    <definedName name="_Regression_X" localSheetId="17" hidden="1">#REF!</definedName>
    <definedName name="_Regression_X" localSheetId="20" hidden="1">#REF!</definedName>
    <definedName name="_Regression_X" localSheetId="21" hidden="1">#REF!</definedName>
    <definedName name="_Regression_X" localSheetId="25" hidden="1">#REF!</definedName>
    <definedName name="_Regression_X" localSheetId="35" hidden="1">#REF!</definedName>
    <definedName name="_Regression_X" localSheetId="36" hidden="1">#REF!</definedName>
    <definedName name="_Regression_X" localSheetId="37" hidden="1">#REF!</definedName>
    <definedName name="_Regression_X" localSheetId="39" hidden="1">#REF!</definedName>
    <definedName name="_Regression_X" localSheetId="40" hidden="1">#REF!</definedName>
    <definedName name="_Regression_X" localSheetId="41" hidden="1">#REF!</definedName>
    <definedName name="_Regression_X" localSheetId="19" hidden="1">#REF!</definedName>
    <definedName name="_Regression_X" hidden="1">#REF!</definedName>
    <definedName name="_Regression_Y" localSheetId="47" hidden="1">#REF!</definedName>
    <definedName name="_Regression_Y" localSheetId="50" hidden="1">#REF!</definedName>
    <definedName name="_Regression_Y" localSheetId="51" hidden="1">#REF!</definedName>
    <definedName name="_Regression_Y" localSheetId="17" hidden="1">#REF!</definedName>
    <definedName name="_Regression_Y" localSheetId="20" hidden="1">#REF!</definedName>
    <definedName name="_Regression_Y" localSheetId="21" hidden="1">#REF!</definedName>
    <definedName name="_Regression_Y" localSheetId="25" hidden="1">#REF!</definedName>
    <definedName name="_Regression_Y" localSheetId="35" hidden="1">#REF!</definedName>
    <definedName name="_Regression_Y" localSheetId="36" hidden="1">#REF!</definedName>
    <definedName name="_Regression_Y" localSheetId="37" hidden="1">#REF!</definedName>
    <definedName name="_Regression_Y" localSheetId="39" hidden="1">#REF!</definedName>
    <definedName name="_Regression_Y" localSheetId="40" hidden="1">#REF!</definedName>
    <definedName name="_Regression_Y" localSheetId="41" hidden="1">#REF!</definedName>
    <definedName name="_Regression_Y" localSheetId="19" hidden="1">#REF!</definedName>
    <definedName name="_Regression_Y" hidden="1">#REF!</definedName>
    <definedName name="_RES2" localSheetId="17">[37]RES!#REF!</definedName>
    <definedName name="_RES2" localSheetId="20">[37]RES!#REF!</definedName>
    <definedName name="_RES2" localSheetId="25">[37]RES!#REF!</definedName>
    <definedName name="_RES2">[37]RES!#REF!</definedName>
    <definedName name="_ROS1">#N/A</definedName>
    <definedName name="_ROS2">#N/A</definedName>
    <definedName name="_ROS3">#N/A</definedName>
    <definedName name="_ROS4">#N/A</definedName>
    <definedName name="_SAR1" localSheetId="46">#REF!</definedName>
    <definedName name="_SAR1" localSheetId="47">#REF!</definedName>
    <definedName name="_SAR1" localSheetId="50">#REF!</definedName>
    <definedName name="_SAR1" localSheetId="51">#REF!</definedName>
    <definedName name="_SAR1" localSheetId="17">#REF!</definedName>
    <definedName name="_SAR1" localSheetId="18">#REF!</definedName>
    <definedName name="_SAR1" localSheetId="20">#REF!</definedName>
    <definedName name="_SAR1" localSheetId="21">#REF!</definedName>
    <definedName name="_SAR1" localSheetId="25">#REF!</definedName>
    <definedName name="_SAR1" localSheetId="32">#REF!</definedName>
    <definedName name="_SAR1" localSheetId="34">#REF!</definedName>
    <definedName name="_SAR1" localSheetId="35">#REF!</definedName>
    <definedName name="_SAR1" localSheetId="36">#REF!</definedName>
    <definedName name="_SAR1" localSheetId="37">#REF!</definedName>
    <definedName name="_SAR1" localSheetId="38">#REF!</definedName>
    <definedName name="_SAR1" localSheetId="39">#REF!</definedName>
    <definedName name="_SAR1" localSheetId="40">#REF!</definedName>
    <definedName name="_SAR1" localSheetId="41">#REF!</definedName>
    <definedName name="_SAR1" localSheetId="45">#REF!</definedName>
    <definedName name="_SAR1" localSheetId="19">#REF!</definedName>
    <definedName name="_SAR1">#REF!</definedName>
    <definedName name="_Sort" localSheetId="47" hidden="1">#REF!</definedName>
    <definedName name="_Sort" localSheetId="50" hidden="1">#REF!</definedName>
    <definedName name="_Sort" localSheetId="51" hidden="1">#REF!</definedName>
    <definedName name="_Sort" localSheetId="17" hidden="1">#REF!</definedName>
    <definedName name="_Sort" localSheetId="20" hidden="1">#REF!</definedName>
    <definedName name="_Sort" localSheetId="21" hidden="1">#REF!</definedName>
    <definedName name="_Sort" localSheetId="25" hidden="1">#REF!</definedName>
    <definedName name="_Sort" localSheetId="35" hidden="1">#REF!</definedName>
    <definedName name="_Sort" localSheetId="36" hidden="1">#REF!</definedName>
    <definedName name="_Sort" localSheetId="37" hidden="1">#REF!</definedName>
    <definedName name="_Sort" localSheetId="39" hidden="1">#REF!</definedName>
    <definedName name="_Sort" localSheetId="40" hidden="1">#REF!</definedName>
    <definedName name="_Sort" localSheetId="41" hidden="1">#REF!</definedName>
    <definedName name="_Sort" localSheetId="19" hidden="1">#REF!</definedName>
    <definedName name="_Sort" hidden="1">#REF!</definedName>
    <definedName name="_SRT11" localSheetId="46" hidden="1">{"Minpmon",#N/A,FALSE,"Monthinput"}</definedName>
    <definedName name="_SRT11" localSheetId="47" hidden="1">{"Minpmon",#N/A,FALSE,"Monthinput"}</definedName>
    <definedName name="_SRT11" localSheetId="49" hidden="1">{"Minpmon",#N/A,FALSE,"Monthinput"}</definedName>
    <definedName name="_SRT11" localSheetId="50" hidden="1">{"Minpmon",#N/A,FALSE,"Monthinput"}</definedName>
    <definedName name="_SRT11" localSheetId="51" hidden="1">{"Minpmon",#N/A,FALSE,"Monthinput"}</definedName>
    <definedName name="_SRT11" localSheetId="17" hidden="1">{"Minpmon",#N/A,FALSE,"Monthinput"}</definedName>
    <definedName name="_SRT11" localSheetId="18" hidden="1">{"Minpmon",#N/A,FALSE,"Monthinput"}</definedName>
    <definedName name="_SRT11" localSheetId="20" hidden="1">{"Minpmon",#N/A,FALSE,"Monthinput"}</definedName>
    <definedName name="_SRT11" localSheetId="21" hidden="1">{"Minpmon",#N/A,FALSE,"Monthinput"}</definedName>
    <definedName name="_SRT11" localSheetId="13" hidden="1">{"Minpmon",#N/A,FALSE,"Monthinput"}</definedName>
    <definedName name="_SRT11" localSheetId="24" hidden="1">{"Minpmon",#N/A,FALSE,"Monthinput"}</definedName>
    <definedName name="_SRT11" localSheetId="25" hidden="1">{"Minpmon",#N/A,FALSE,"Monthinput"}</definedName>
    <definedName name="_SRT11" localSheetId="30" hidden="1">{"Minpmon",#N/A,FALSE,"Monthinput"}</definedName>
    <definedName name="_SRT11" localSheetId="32" hidden="1">{"Minpmon",#N/A,FALSE,"Monthinput"}</definedName>
    <definedName name="_SRT11" localSheetId="34" hidden="1">{"Minpmon",#N/A,FALSE,"Monthinput"}</definedName>
    <definedName name="_SRT11" localSheetId="35" hidden="1">{"Minpmon",#N/A,FALSE,"Monthinput"}</definedName>
    <definedName name="_SRT11" localSheetId="36" hidden="1">{"Minpmon",#N/A,FALSE,"Monthinput"}</definedName>
    <definedName name="_SRT11" localSheetId="37" hidden="1">{"Minpmon",#N/A,FALSE,"Monthinput"}</definedName>
    <definedName name="_SRT11" localSheetId="38" hidden="1">{"Minpmon",#N/A,FALSE,"Monthinput"}</definedName>
    <definedName name="_SRT11" localSheetId="39" hidden="1">{"Minpmon",#N/A,FALSE,"Monthinput"}</definedName>
    <definedName name="_SRT11" localSheetId="40" hidden="1">{"Minpmon",#N/A,FALSE,"Monthinput"}</definedName>
    <definedName name="_SRT11" localSheetId="41" hidden="1">{"Minpmon",#N/A,FALSE,"Monthinput"}</definedName>
    <definedName name="_SRT11" localSheetId="42" hidden="1">{"Minpmon",#N/A,FALSE,"Monthinput"}</definedName>
    <definedName name="_SRT11" localSheetId="45" hidden="1">{"Minpmon",#N/A,FALSE,"Monthinput"}</definedName>
    <definedName name="_SRT11" localSheetId="19" hidden="1">{"Minpmon",#N/A,FALSE,"Monthinput"}</definedName>
    <definedName name="_SRT11" hidden="1">{"Minpmon",#N/A,FALSE,"Monthinput"}</definedName>
    <definedName name="_SRT111" localSheetId="46" hidden="1">{"Minpmon",#N/A,FALSE,"Monthinput"}</definedName>
    <definedName name="_SRT111" localSheetId="47" hidden="1">{"Minpmon",#N/A,FALSE,"Monthinput"}</definedName>
    <definedName name="_SRT111" localSheetId="49" hidden="1">{"Minpmon",#N/A,FALSE,"Monthinput"}</definedName>
    <definedName name="_SRT111" localSheetId="50" hidden="1">{"Minpmon",#N/A,FALSE,"Monthinput"}</definedName>
    <definedName name="_SRT111" localSheetId="51" hidden="1">{"Minpmon",#N/A,FALSE,"Monthinput"}</definedName>
    <definedName name="_SRT111" localSheetId="17" hidden="1">{"Minpmon",#N/A,FALSE,"Monthinput"}</definedName>
    <definedName name="_SRT111" localSheetId="18" hidden="1">{"Minpmon",#N/A,FALSE,"Monthinput"}</definedName>
    <definedName name="_SRT111" localSheetId="20" hidden="1">{"Minpmon",#N/A,FALSE,"Monthinput"}</definedName>
    <definedName name="_SRT111" localSheetId="21" hidden="1">{"Minpmon",#N/A,FALSE,"Monthinput"}</definedName>
    <definedName name="_SRT111" localSheetId="13" hidden="1">{"Minpmon",#N/A,FALSE,"Monthinput"}</definedName>
    <definedName name="_SRT111" localSheetId="24" hidden="1">{"Minpmon",#N/A,FALSE,"Monthinput"}</definedName>
    <definedName name="_SRT111" localSheetId="25" hidden="1">{"Minpmon",#N/A,FALSE,"Monthinput"}</definedName>
    <definedName name="_SRT111" localSheetId="30" hidden="1">{"Minpmon",#N/A,FALSE,"Monthinput"}</definedName>
    <definedName name="_SRT111" localSheetId="32" hidden="1">{"Minpmon",#N/A,FALSE,"Monthinput"}</definedName>
    <definedName name="_SRT111" localSheetId="34" hidden="1">{"Minpmon",#N/A,FALSE,"Monthinput"}</definedName>
    <definedName name="_SRT111" localSheetId="35" hidden="1">{"Minpmon",#N/A,FALSE,"Monthinput"}</definedName>
    <definedName name="_SRT111" localSheetId="36" hidden="1">{"Minpmon",#N/A,FALSE,"Monthinput"}</definedName>
    <definedName name="_SRT111" localSheetId="37" hidden="1">{"Minpmon",#N/A,FALSE,"Monthinput"}</definedName>
    <definedName name="_SRT111" localSheetId="38" hidden="1">{"Minpmon",#N/A,FALSE,"Monthinput"}</definedName>
    <definedName name="_SRT111" localSheetId="39" hidden="1">{"Minpmon",#N/A,FALSE,"Monthinput"}</definedName>
    <definedName name="_SRT111" localSheetId="40" hidden="1">{"Minpmon",#N/A,FALSE,"Monthinput"}</definedName>
    <definedName name="_SRT111" localSheetId="41" hidden="1">{"Minpmon",#N/A,FALSE,"Monthinput"}</definedName>
    <definedName name="_SRT111" localSheetId="42" hidden="1">{"Minpmon",#N/A,FALSE,"Monthinput"}</definedName>
    <definedName name="_SRT111" localSheetId="45" hidden="1">{"Minpmon",#N/A,FALSE,"Monthinput"}</definedName>
    <definedName name="_SRT111" localSheetId="19" hidden="1">{"Minpmon",#N/A,FALSE,"Monthinput"}</definedName>
    <definedName name="_SRT111" hidden="1">{"Minpmon",#N/A,FALSE,"Monthinput"}</definedName>
    <definedName name="_SUM2" localSheetId="13">#REF!</definedName>
    <definedName name="_SUM2">#REF!</definedName>
    <definedName name="_TAB1" localSheetId="46">#REF!</definedName>
    <definedName name="_TAB1" localSheetId="17">#REF!</definedName>
    <definedName name="_TAB1" localSheetId="18">#REF!</definedName>
    <definedName name="_TAB1" localSheetId="20">#REF!</definedName>
    <definedName name="_TAB1" localSheetId="25">#REF!</definedName>
    <definedName name="_TAB1" localSheetId="19">#REF!</definedName>
    <definedName name="_TAB1">#REF!</definedName>
    <definedName name="_Tab19" localSheetId="17">#REF!</definedName>
    <definedName name="_Tab19" localSheetId="18">#REF!</definedName>
    <definedName name="_Tab19" localSheetId="20">#REF!</definedName>
    <definedName name="_Tab19" localSheetId="25">#REF!</definedName>
    <definedName name="_Tab19" localSheetId="19">#REF!</definedName>
    <definedName name="_Tab19">#REF!</definedName>
    <definedName name="_Tab20" localSheetId="17">#REF!</definedName>
    <definedName name="_Tab20">#REF!</definedName>
    <definedName name="_Tab21" localSheetId="17">#REF!</definedName>
    <definedName name="_Tab21">#REF!</definedName>
    <definedName name="_Tab22" localSheetId="17">#REF!</definedName>
    <definedName name="_Tab22">#REF!</definedName>
    <definedName name="_Tab23" localSheetId="17">#REF!</definedName>
    <definedName name="_Tab23">#REF!</definedName>
    <definedName name="_Tab24" localSheetId="17">#REF!</definedName>
    <definedName name="_Tab24">#REF!</definedName>
    <definedName name="_Tab26" localSheetId="17">#REF!</definedName>
    <definedName name="_Tab26">#REF!</definedName>
    <definedName name="_Tab27" localSheetId="17">#REF!</definedName>
    <definedName name="_Tab27">#REF!</definedName>
    <definedName name="_Tab28" localSheetId="17">#REF!</definedName>
    <definedName name="_Tab28">#REF!</definedName>
    <definedName name="_Tab29" localSheetId="17">#REF!</definedName>
    <definedName name="_Tab29">#REF!</definedName>
    <definedName name="_Tab30" localSheetId="17">#REF!</definedName>
    <definedName name="_Tab30">#REF!</definedName>
    <definedName name="_Tab31" localSheetId="17">#REF!</definedName>
    <definedName name="_Tab31">#REF!</definedName>
    <definedName name="_Tab32" localSheetId="17">#REF!</definedName>
    <definedName name="_Tab32">#REF!</definedName>
    <definedName name="_Tab33" localSheetId="17">#REF!</definedName>
    <definedName name="_Tab33">#REF!</definedName>
    <definedName name="_Tab34" localSheetId="17">#REF!</definedName>
    <definedName name="_Tab34">#REF!</definedName>
    <definedName name="_Tab35" localSheetId="17">#REF!</definedName>
    <definedName name="_Tab35">#REF!</definedName>
    <definedName name="_tAB4">'[41]shared data'!$A$1:$G$71</definedName>
    <definedName name="_Toc108691497" localSheetId="1">'Gráfico 1'!$C$6</definedName>
    <definedName name="_Toc108691501" localSheetId="4">'Gráfico 3'!$C$5</definedName>
    <definedName name="_Toc108691502" localSheetId="7">'Gráfico 6'!$C$5</definedName>
    <definedName name="_Toc108691503" localSheetId="8">'Gráfico 7'!$C$5</definedName>
    <definedName name="_Toc108768719" localSheetId="10">'Gráfico 9'!$C$6</definedName>
    <definedName name="_Toc108768723" localSheetId="6">'Gráfico 5'!$D$6</definedName>
    <definedName name="_Toc108768724" localSheetId="5">'Gráfico 4'!$C$5</definedName>
    <definedName name="_Toc108768991" localSheetId="11">'Tabla 4'!$B$5</definedName>
    <definedName name="_Toc109919254" localSheetId="15">'Tabla 7'!$D$6</definedName>
    <definedName name="_Toc109919265" localSheetId="32">'Tabla 18'!$C$5</definedName>
    <definedName name="_Toc109983372" localSheetId="39">'Tabla 24'!$B$5</definedName>
    <definedName name="_Toc109983374" localSheetId="50">'Anexo 5'!$B$5</definedName>
    <definedName name="_Toc109983374" localSheetId="40">'Tabla 25'!$B$5</definedName>
    <definedName name="_Toc191191306_3" localSheetId="46">[42]anex7!#REF!</definedName>
    <definedName name="_Toc191191306_3" localSheetId="50">[42]anex7!#REF!</definedName>
    <definedName name="_Toc191191306_3" localSheetId="51">[42]anex7!#REF!</definedName>
    <definedName name="_Toc191191306_3" localSheetId="17">[42]anex7!#REF!</definedName>
    <definedName name="_Toc191191306_3" localSheetId="18">[42]anex7!#REF!</definedName>
    <definedName name="_Toc191191306_3" localSheetId="20">[42]anex7!#REF!</definedName>
    <definedName name="_Toc191191306_3" localSheetId="13">[42]anex7!#REF!</definedName>
    <definedName name="_Toc191191306_3" localSheetId="25">[42]anex7!#REF!</definedName>
    <definedName name="_Toc191191306_3" localSheetId="39">[42]anex7!#REF!</definedName>
    <definedName name="_Toc191191306_3" localSheetId="40">[42]anex7!#REF!</definedName>
    <definedName name="_Toc191191306_3" localSheetId="41">[42]anex7!#REF!</definedName>
    <definedName name="_Toc191191306_3" localSheetId="42">[42]anex7!#REF!</definedName>
    <definedName name="_Toc191191306_3" localSheetId="19">[42]anex7!#REF!</definedName>
    <definedName name="_Toc191191306_3">[42]anex7!#REF!</definedName>
    <definedName name="_Toc83900460" localSheetId="13">'Ilustración 1'!$D$6</definedName>
    <definedName name="_TOT58" localSheetId="46">[2]GROWTH!#REF!</definedName>
    <definedName name="_TOT58" localSheetId="50">[25]GROWTH!#REF!</definedName>
    <definedName name="_TOT58" localSheetId="51">[25]GROWTH!#REF!</definedName>
    <definedName name="_TOT58" localSheetId="17">[2]GROWTH!#REF!</definedName>
    <definedName name="_TOT58" localSheetId="18">[2]GROWTH!#REF!</definedName>
    <definedName name="_TOT58" localSheetId="20">[2]GROWTH!#REF!</definedName>
    <definedName name="_TOT58" localSheetId="13">[2]GROWTH!#REF!</definedName>
    <definedName name="_TOT58" localSheetId="25">[2]GROWTH!#REF!</definedName>
    <definedName name="_TOT58" localSheetId="37">[25]GROWTH!#REF!</definedName>
    <definedName name="_TOT58" localSheetId="39">[25]GROWTH!#REF!</definedName>
    <definedName name="_TOT58" localSheetId="40">[25]GROWTH!#REF!</definedName>
    <definedName name="_TOT58" localSheetId="41">[25]GROWTH!#REF!</definedName>
    <definedName name="_TOT58" localSheetId="19">[2]GROWTH!#REF!</definedName>
    <definedName name="_TOT58">[2]GROWTH!#REF!</definedName>
    <definedName name="_WB2" localSheetId="46">#REF!</definedName>
    <definedName name="_WB2" localSheetId="17">#REF!</definedName>
    <definedName name="_WB2" localSheetId="18">#REF!</definedName>
    <definedName name="_WB2" localSheetId="20">#REF!</definedName>
    <definedName name="_WB2" localSheetId="25">#REF!</definedName>
    <definedName name="_WB2" localSheetId="19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13">[1]Imp!#REF!</definedName>
    <definedName name="_Z">[1]Imp!#REF!</definedName>
    <definedName name="a" localSheetId="46" hidden="1">[26]WB!#REF!</definedName>
    <definedName name="A" localSheetId="47">#REF!</definedName>
    <definedName name="A" localSheetId="50">#REF!</definedName>
    <definedName name="A" localSheetId="51">#REF!</definedName>
    <definedName name="A" localSheetId="17">#REF!</definedName>
    <definedName name="A" localSheetId="18">#REF!</definedName>
    <definedName name="A" localSheetId="20">#REF!</definedName>
    <definedName name="A" localSheetId="21">#REF!</definedName>
    <definedName name="A" localSheetId="13">#REF!</definedName>
    <definedName name="a" localSheetId="25" hidden="1">[26]WB!#REF!</definedName>
    <definedName name="A" localSheetId="32">#REF!</definedName>
    <definedName name="A" localSheetId="34">#REF!</definedName>
    <definedName name="a" localSheetId="37" hidden="1">[27]WB!#REF!</definedName>
    <definedName name="A" localSheetId="38">#REF!</definedName>
    <definedName name="A" localSheetId="39">#REF!</definedName>
    <definedName name="A" localSheetId="40">#REF!</definedName>
    <definedName name="A" localSheetId="41">#REF!</definedName>
    <definedName name="A" localSheetId="45">#REF!</definedName>
    <definedName name="a" localSheetId="19" hidden="1">[26]WB!#REF!</definedName>
    <definedName name="a" hidden="1">[26]WB!#REF!</definedName>
    <definedName name="a\V104" localSheetId="46">[35]QNEWLOR!#REF!</definedName>
    <definedName name="a\V104" localSheetId="47">[35]QNEWLOR!#REF!</definedName>
    <definedName name="a\V104" localSheetId="17">[35]QNEWLOR!#REF!</definedName>
    <definedName name="a\V104" localSheetId="18">[35]QNEWLOR!#REF!</definedName>
    <definedName name="a\V104" localSheetId="20">[35]QNEWLOR!#REF!</definedName>
    <definedName name="a\V104" localSheetId="25">[35]QNEWLOR!#REF!</definedName>
    <definedName name="a\V104" localSheetId="32">[35]QNEWLOR!#REF!</definedName>
    <definedName name="a\V104" localSheetId="34">[35]QNEWLOR!#REF!</definedName>
    <definedName name="a\V104" localSheetId="37">[36]QNEWLOR!#REF!</definedName>
    <definedName name="a\V104" localSheetId="38">[36]QNEWLOR!#REF!</definedName>
    <definedName name="a\V104" localSheetId="45">[35]QNEWLOR!#REF!</definedName>
    <definedName name="a\V104" localSheetId="19">[35]QNEWLOR!#REF!</definedName>
    <definedName name="a\V104">[35]QNEWLOR!#REF!</definedName>
    <definedName name="A_impresión_IM">'[43]ponder a y p '!$A$1:$N$50</definedName>
    <definedName name="aa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46" hidden="1">{"Riqfin97",#N/A,FALSE,"Tran";"Riqfinpro",#N/A,FALSE,"Tran"}</definedName>
    <definedName name="aaa" localSheetId="47" hidden="1">{"Riqfin97",#N/A,FALSE,"Tran";"Riqfinpro",#N/A,FALSE,"Tran"}</definedName>
    <definedName name="aaa" localSheetId="49" hidden="1">{"Riqfin97",#N/A,FALSE,"Tran";"Riqfinpro",#N/A,FALSE,"Tran"}</definedName>
    <definedName name="aaa" localSheetId="50" hidden="1">{"Riqfin97",#N/A,FALSE,"Tran";"Riqfinpro",#N/A,FALSE,"Tran"}</definedName>
    <definedName name="aaa" localSheetId="51" hidden="1">{"Riqfin97",#N/A,FALSE,"Tran";"Riqfinpro",#N/A,FALSE,"Tran"}</definedName>
    <definedName name="aaa" localSheetId="17" hidden="1">{"Riqfin97",#N/A,FALSE,"Tran";"Riqfinpro",#N/A,FALSE,"Tran"}</definedName>
    <definedName name="aaa" localSheetId="18" hidden="1">{"Riqfin97",#N/A,FALSE,"Tran";"Riqfinpro",#N/A,FALSE,"Tran"}</definedName>
    <definedName name="aaa" localSheetId="20" hidden="1">{"Riqfin97",#N/A,FALSE,"Tran";"Riqfinpro",#N/A,FALSE,"Tran"}</definedName>
    <definedName name="aaa" localSheetId="21" hidden="1">{"Riqfin97",#N/A,FALSE,"Tran";"Riqfinpro",#N/A,FALSE,"Tran"}</definedName>
    <definedName name="aaa" localSheetId="13" hidden="1">{"Riqfin97",#N/A,FALSE,"Tran";"Riqfinpro",#N/A,FALSE,"Tran"}</definedName>
    <definedName name="aaa" localSheetId="24" hidden="1">{"Riqfin97",#N/A,FALSE,"Tran";"Riqfinpro",#N/A,FALSE,"Tran"}</definedName>
    <definedName name="aaa" localSheetId="25" hidden="1">{"Riqfin97",#N/A,FALSE,"Tran";"Riqfinpro",#N/A,FALSE,"Tran"}</definedName>
    <definedName name="aaa" localSheetId="30" hidden="1">{"Riqfin97",#N/A,FALSE,"Tran";"Riqfinpro",#N/A,FALSE,"Tran"}</definedName>
    <definedName name="aaa" localSheetId="32" hidden="1">{"Riqfin97",#N/A,FALSE,"Tran";"Riqfinpro",#N/A,FALSE,"Tran"}</definedName>
    <definedName name="aaa" localSheetId="34" hidden="1">{"Riqfin97",#N/A,FALSE,"Tran";"Riqfinpro",#N/A,FALSE,"Tran"}</definedName>
    <definedName name="aaa" localSheetId="35" hidden="1">{"Riqfin97",#N/A,FALSE,"Tran";"Riqfinpro",#N/A,FALSE,"Tran"}</definedName>
    <definedName name="aaa" localSheetId="36" hidden="1">{"Riqfin97",#N/A,FALSE,"Tran";"Riqfinpro",#N/A,FALSE,"Tran"}</definedName>
    <definedName name="aaa" localSheetId="37" hidden="1">{"Riqfin97",#N/A,FALSE,"Tran";"Riqfinpro",#N/A,FALSE,"Tran"}</definedName>
    <definedName name="aaa" localSheetId="38" hidden="1">{"Riqfin97",#N/A,FALSE,"Tran";"Riqfinpro",#N/A,FALSE,"Tran"}</definedName>
    <definedName name="aaa" localSheetId="39" hidden="1">{"Riqfin97",#N/A,FALSE,"Tran";"Riqfinpro",#N/A,FALSE,"Tran"}</definedName>
    <definedName name="aaa" localSheetId="40" hidden="1">{"Riqfin97",#N/A,FALSE,"Tran";"Riqfinpro",#N/A,FALSE,"Tran"}</definedName>
    <definedName name="aaa" localSheetId="41" hidden="1">{"Riqfin97",#N/A,FALSE,"Tran";"Riqfinpro",#N/A,FALSE,"Tran"}</definedName>
    <definedName name="aaa" localSheetId="42" hidden="1">{"Riqfin97",#N/A,FALSE,"Tran";"Riqfinpro",#N/A,FALSE,"Tran"}</definedName>
    <definedName name="aaa" localSheetId="45" hidden="1">{"Riqfin97",#N/A,FALSE,"Tran";"Riqfinpro",#N/A,FALSE,"Tran"}</definedName>
    <definedName name="aaa" localSheetId="19" hidden="1">{"Riqfin97",#N/A,FALSE,"Tran";"Riqfinpro",#N/A,FALSE,"Tran"}</definedName>
    <definedName name="aaa" hidden="1">{"Riqfin97",#N/A,FALSE,"Tran";"Riqfinpro",#N/A,FALSE,"Tran"}</definedName>
    <definedName name="abu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46">#REF!</definedName>
    <definedName name="abv" localSheetId="13">#REF!</definedName>
    <definedName name="abv" localSheetId="25">#REF!</definedName>
    <definedName name="abv" localSheetId="30">#REF!</definedName>
    <definedName name="abv" localSheetId="35">#REF!</definedName>
    <definedName name="abv" localSheetId="19">#REF!</definedName>
    <definedName name="abv">#REF!</definedName>
    <definedName name="abx" localSheetId="46">#REF!</definedName>
    <definedName name="abx" localSheetId="47">#REF!</definedName>
    <definedName name="abx" localSheetId="50">#REF!</definedName>
    <definedName name="abx" localSheetId="51">#REF!</definedName>
    <definedName name="abx" localSheetId="17">#REF!</definedName>
    <definedName name="abx" localSheetId="18">#REF!</definedName>
    <definedName name="abx" localSheetId="20">#REF!</definedName>
    <definedName name="abx" localSheetId="21">#REF!</definedName>
    <definedName name="abx" localSheetId="25">#REF!</definedName>
    <definedName name="abx" localSheetId="32">#REF!</definedName>
    <definedName name="abx" localSheetId="34">#REF!</definedName>
    <definedName name="abx" localSheetId="35">#REF!</definedName>
    <definedName name="abx" localSheetId="36">#REF!</definedName>
    <definedName name="abx" localSheetId="37">#REF!</definedName>
    <definedName name="abx" localSheetId="38">#REF!</definedName>
    <definedName name="abx" localSheetId="39">#REF!</definedName>
    <definedName name="abx" localSheetId="40">#REF!</definedName>
    <definedName name="abx" localSheetId="41">#REF!</definedName>
    <definedName name="abx" localSheetId="45">#REF!</definedName>
    <definedName name="abx" localSheetId="19">#REF!</definedName>
    <definedName name="abx">#REF!</definedName>
    <definedName name="AccessDatabase" hidden="1">"\\De2kp-42538\BOLETIN\Claga\CLAGA2000.mdb"</definedName>
    <definedName name="ACTIVATE" localSheetId="13">#REF!</definedName>
    <definedName name="ACTIVATE">#REF!</definedName>
    <definedName name="Actual" localSheetId="46">#REF!</definedName>
    <definedName name="Actual" localSheetId="47">#REF!</definedName>
    <definedName name="Actual" localSheetId="50">#REF!</definedName>
    <definedName name="Actual" localSheetId="51">#REF!</definedName>
    <definedName name="Actual" localSheetId="17">#REF!</definedName>
    <definedName name="Actual" localSheetId="18">#REF!</definedName>
    <definedName name="Actual" localSheetId="20">#REF!</definedName>
    <definedName name="Actual" localSheetId="21">#REF!</definedName>
    <definedName name="Actual" localSheetId="25">#REF!</definedName>
    <definedName name="Actual" localSheetId="32">#REF!</definedName>
    <definedName name="Actual" localSheetId="34">#REF!</definedName>
    <definedName name="Actual" localSheetId="35">#REF!</definedName>
    <definedName name="Actual" localSheetId="36">#REF!</definedName>
    <definedName name="Actual" localSheetId="37">#REF!</definedName>
    <definedName name="Actual" localSheetId="38">#REF!</definedName>
    <definedName name="Actual" localSheetId="39">#REF!</definedName>
    <definedName name="Actual" localSheetId="40">#REF!</definedName>
    <definedName name="Actual" localSheetId="41">#REF!</definedName>
    <definedName name="Actual" localSheetId="45">#REF!</definedName>
    <definedName name="Actual" localSheetId="19">#REF!</definedName>
    <definedName name="Actual">#REF!</definedName>
    <definedName name="ACUMULADO">#N/A</definedName>
    <definedName name="ACwvu.PLA1." localSheetId="46" hidden="1">'[44]COP FED'!#REF!</definedName>
    <definedName name="ACwvu.PLA1." localSheetId="47" hidden="1">'[44]COP FED'!#REF!</definedName>
    <definedName name="ACwvu.PLA1." localSheetId="50" hidden="1">'[45]COP FED'!#REF!</definedName>
    <definedName name="ACwvu.PLA1." localSheetId="51" hidden="1">'[45]COP FED'!#REF!</definedName>
    <definedName name="ACwvu.PLA1." localSheetId="17" hidden="1">'[44]COP FED'!#REF!</definedName>
    <definedName name="ACwvu.PLA1." localSheetId="18" hidden="1">'[44]COP FED'!#REF!</definedName>
    <definedName name="ACwvu.PLA1." localSheetId="20" hidden="1">'[44]COP FED'!#REF!</definedName>
    <definedName name="ACwvu.PLA1." localSheetId="25" hidden="1">'[44]COP FED'!#REF!</definedName>
    <definedName name="ACwvu.PLA1." localSheetId="32" hidden="1">'[44]COP FED'!#REF!</definedName>
    <definedName name="ACwvu.PLA1." localSheetId="34" hidden="1">'[44]COP FED'!#REF!</definedName>
    <definedName name="ACwvu.PLA1." localSheetId="35" hidden="1">'[44]COP FED'!#REF!</definedName>
    <definedName name="ACwvu.PLA1." localSheetId="36" hidden="1">'[44]COP FED'!#REF!</definedName>
    <definedName name="ACwvu.PLA1." localSheetId="37" hidden="1">'[45]COP FED'!#REF!</definedName>
    <definedName name="ACwvu.PLA1." localSheetId="38" hidden="1">'[45]COP FED'!#REF!</definedName>
    <definedName name="ACwvu.PLA1." localSheetId="39" hidden="1">'[45]COP FED'!#REF!</definedName>
    <definedName name="ACwvu.PLA1." localSheetId="40" hidden="1">'[45]COP FED'!#REF!</definedName>
    <definedName name="ACwvu.PLA1." localSheetId="41" hidden="1">'[45]COP FED'!#REF!</definedName>
    <definedName name="ACwvu.PLA1." localSheetId="45" hidden="1">'[44]COP FED'!#REF!</definedName>
    <definedName name="ACwvu.PLA1." localSheetId="19" hidden="1">'[44]COP FED'!#REF!</definedName>
    <definedName name="ACwvu.PLA1." hidden="1">'[44]COP FED'!#REF!</definedName>
    <definedName name="ACwvu.PLA2." hidden="1">'[44]COP FED'!$A$1:$N$49</definedName>
    <definedName name="ad" localSheetId="46" hidden="1">{"Riqfin97",#N/A,FALSE,"Tran";"Riqfinpro",#N/A,FALSE,"Tran"}</definedName>
    <definedName name="ad" localSheetId="47" hidden="1">{"Riqfin97",#N/A,FALSE,"Tran";"Riqfinpro",#N/A,FALSE,"Tran"}</definedName>
    <definedName name="ad" localSheetId="49" hidden="1">{"Riqfin97",#N/A,FALSE,"Tran";"Riqfinpro",#N/A,FALSE,"Tran"}</definedName>
    <definedName name="ad" localSheetId="50" hidden="1">{"Riqfin97",#N/A,FALSE,"Tran";"Riqfinpro",#N/A,FALSE,"Tran"}</definedName>
    <definedName name="ad" localSheetId="51" hidden="1">{"Riqfin97",#N/A,FALSE,"Tran";"Riqfinpro",#N/A,FALSE,"Tran"}</definedName>
    <definedName name="ad" localSheetId="17" hidden="1">{"Riqfin97",#N/A,FALSE,"Tran";"Riqfinpro",#N/A,FALSE,"Tran"}</definedName>
    <definedName name="ad" localSheetId="18" hidden="1">{"Riqfin97",#N/A,FALSE,"Tran";"Riqfinpro",#N/A,FALSE,"Tran"}</definedName>
    <definedName name="ad" localSheetId="20" hidden="1">{"Riqfin97",#N/A,FALSE,"Tran";"Riqfinpro",#N/A,FALSE,"Tran"}</definedName>
    <definedName name="ad" localSheetId="21" hidden="1">{"Riqfin97",#N/A,FALSE,"Tran";"Riqfinpro",#N/A,FALSE,"Tran"}</definedName>
    <definedName name="ad" localSheetId="13" hidden="1">{"Riqfin97",#N/A,FALSE,"Tran";"Riqfinpro",#N/A,FALSE,"Tran"}</definedName>
    <definedName name="ad" localSheetId="24" hidden="1">{"Riqfin97",#N/A,FALSE,"Tran";"Riqfinpro",#N/A,FALSE,"Tran"}</definedName>
    <definedName name="ad" localSheetId="25" hidden="1">{"Riqfin97",#N/A,FALSE,"Tran";"Riqfinpro",#N/A,FALSE,"Tran"}</definedName>
    <definedName name="ad" localSheetId="30" hidden="1">{"Riqfin97",#N/A,FALSE,"Tran";"Riqfinpro",#N/A,FALSE,"Tran"}</definedName>
    <definedName name="ad" localSheetId="32" hidden="1">{"Riqfin97",#N/A,FALSE,"Tran";"Riqfinpro",#N/A,FALSE,"Tran"}</definedName>
    <definedName name="ad" localSheetId="34" hidden="1">{"Riqfin97",#N/A,FALSE,"Tran";"Riqfinpro",#N/A,FALSE,"Tran"}</definedName>
    <definedName name="ad" localSheetId="35" hidden="1">{"Riqfin97",#N/A,FALSE,"Tran";"Riqfinpro",#N/A,FALSE,"Tran"}</definedName>
    <definedName name="ad" localSheetId="36" hidden="1">{"Riqfin97",#N/A,FALSE,"Tran";"Riqfinpro",#N/A,FALSE,"Tran"}</definedName>
    <definedName name="ad" localSheetId="37" hidden="1">{"Riqfin97",#N/A,FALSE,"Tran";"Riqfinpro",#N/A,FALSE,"Tran"}</definedName>
    <definedName name="ad" localSheetId="38" hidden="1">{"Riqfin97",#N/A,FALSE,"Tran";"Riqfinpro",#N/A,FALSE,"Tran"}</definedName>
    <definedName name="ad" localSheetId="39" hidden="1">{"Riqfin97",#N/A,FALSE,"Tran";"Riqfinpro",#N/A,FALSE,"Tran"}</definedName>
    <definedName name="ad" localSheetId="40" hidden="1">{"Riqfin97",#N/A,FALSE,"Tran";"Riqfinpro",#N/A,FALSE,"Tran"}</definedName>
    <definedName name="ad" localSheetId="41" hidden="1">{"Riqfin97",#N/A,FALSE,"Tran";"Riqfinpro",#N/A,FALSE,"Tran"}</definedName>
    <definedName name="ad" localSheetId="42" hidden="1">{"Riqfin97",#N/A,FALSE,"Tran";"Riqfinpro",#N/A,FALSE,"Tran"}</definedName>
    <definedName name="ad" localSheetId="45" hidden="1">{"Riqfin97",#N/A,FALSE,"Tran";"Riqfinpro",#N/A,FALSE,"Tran"}</definedName>
    <definedName name="ad" localSheetId="19" hidden="1">{"Riqfin97",#N/A,FALSE,"Tran";"Riqfinpro",#N/A,FALSE,"Tran"}</definedName>
    <definedName name="ad" hidden="1">{"Riqfin97",#N/A,FALSE,"Tran";"Riqfinpro",#N/A,FALSE,"Tran"}</definedName>
    <definedName name="adaD" localSheetId="46">#REF!</definedName>
    <definedName name="adaD" localSheetId="47">#REF!</definedName>
    <definedName name="adaD" localSheetId="50">#REF!</definedName>
    <definedName name="adaD" localSheetId="51">#REF!</definedName>
    <definedName name="adaD" localSheetId="17">#REF!</definedName>
    <definedName name="adaD" localSheetId="18">#REF!</definedName>
    <definedName name="adaD" localSheetId="20">#REF!</definedName>
    <definedName name="adaD" localSheetId="21">#REF!</definedName>
    <definedName name="adaD" localSheetId="25">#REF!</definedName>
    <definedName name="adaD" localSheetId="32">#REF!</definedName>
    <definedName name="adaD" localSheetId="34">#REF!</definedName>
    <definedName name="adaD" localSheetId="35">#REF!</definedName>
    <definedName name="adaD" localSheetId="36">#REF!</definedName>
    <definedName name="adaD" localSheetId="37">#REF!</definedName>
    <definedName name="adaD" localSheetId="38">#REF!</definedName>
    <definedName name="adaD" localSheetId="39">#REF!</definedName>
    <definedName name="adaD" localSheetId="40">#REF!</definedName>
    <definedName name="adaD" localSheetId="41">#REF!</definedName>
    <definedName name="adaD" localSheetId="45">#REF!</definedName>
    <definedName name="adaD" localSheetId="19">#REF!</definedName>
    <definedName name="adaD">#REF!</definedName>
    <definedName name="adrra" localSheetId="47">#REF!</definedName>
    <definedName name="adrra" localSheetId="50">#REF!</definedName>
    <definedName name="adrra" localSheetId="51">#REF!</definedName>
    <definedName name="adrra" localSheetId="17">#REF!</definedName>
    <definedName name="adrra" localSheetId="20">#REF!</definedName>
    <definedName name="adrra" localSheetId="21">#REF!</definedName>
    <definedName name="adrra" localSheetId="25">#REF!</definedName>
    <definedName name="adrra" localSheetId="35">#REF!</definedName>
    <definedName name="adrra" localSheetId="36">#REF!</definedName>
    <definedName name="adrra" localSheetId="37">#REF!</definedName>
    <definedName name="adrra" localSheetId="39">#REF!</definedName>
    <definedName name="adrra" localSheetId="40">#REF!</definedName>
    <definedName name="adrra" localSheetId="41">#REF!</definedName>
    <definedName name="adrra" localSheetId="19">#REF!</definedName>
    <definedName name="adrra">#REF!</definedName>
    <definedName name="adsadrr" localSheetId="47" hidden="1">#REF!</definedName>
    <definedName name="adsadrr" localSheetId="50" hidden="1">#REF!</definedName>
    <definedName name="adsadrr" localSheetId="51" hidden="1">#REF!</definedName>
    <definedName name="adsadrr" localSheetId="17" hidden="1">#REF!</definedName>
    <definedName name="adsadrr" localSheetId="20" hidden="1">#REF!</definedName>
    <definedName name="adsadrr" localSheetId="21" hidden="1">#REF!</definedName>
    <definedName name="adsadrr" localSheetId="25" hidden="1">#REF!</definedName>
    <definedName name="adsadrr" localSheetId="35" hidden="1">#REF!</definedName>
    <definedName name="adsadrr" localSheetId="36" hidden="1">#REF!</definedName>
    <definedName name="adsadrr" localSheetId="37" hidden="1">#REF!</definedName>
    <definedName name="adsadrr" localSheetId="39" hidden="1">#REF!</definedName>
    <definedName name="adsadrr" localSheetId="40" hidden="1">#REF!</definedName>
    <definedName name="adsadrr" localSheetId="41" hidden="1">#REF!</definedName>
    <definedName name="adsadrr" localSheetId="19" hidden="1">#REF!</definedName>
    <definedName name="adsadrr" hidden="1">#REF!</definedName>
    <definedName name="af" localSheetId="46" hidden="1">{"Tab1",#N/A,FALSE,"P";"Tab2",#N/A,FALSE,"P"}</definedName>
    <definedName name="af" localSheetId="47" hidden="1">{"Tab1",#N/A,FALSE,"P";"Tab2",#N/A,FALSE,"P"}</definedName>
    <definedName name="af" localSheetId="49" hidden="1">{"Tab1",#N/A,FALSE,"P";"Tab2",#N/A,FALSE,"P"}</definedName>
    <definedName name="af" localSheetId="50" hidden="1">{"Tab1",#N/A,FALSE,"P";"Tab2",#N/A,FALSE,"P"}</definedName>
    <definedName name="af" localSheetId="51" hidden="1">{"Tab1",#N/A,FALSE,"P";"Tab2",#N/A,FALSE,"P"}</definedName>
    <definedName name="af" localSheetId="17" hidden="1">{"Tab1",#N/A,FALSE,"P";"Tab2",#N/A,FALSE,"P"}</definedName>
    <definedName name="af" localSheetId="18" hidden="1">{"Tab1",#N/A,FALSE,"P";"Tab2",#N/A,FALSE,"P"}</definedName>
    <definedName name="af" localSheetId="20" hidden="1">{"Tab1",#N/A,FALSE,"P";"Tab2",#N/A,FALSE,"P"}</definedName>
    <definedName name="af" localSheetId="21" hidden="1">{"Tab1",#N/A,FALSE,"P";"Tab2",#N/A,FALSE,"P"}</definedName>
    <definedName name="af" localSheetId="13" hidden="1">{"Tab1",#N/A,FALSE,"P";"Tab2",#N/A,FALSE,"P"}</definedName>
    <definedName name="af" localSheetId="24" hidden="1">{"Tab1",#N/A,FALSE,"P";"Tab2",#N/A,FALSE,"P"}</definedName>
    <definedName name="af" localSheetId="25" hidden="1">{"Tab1",#N/A,FALSE,"P";"Tab2",#N/A,FALSE,"P"}</definedName>
    <definedName name="af" localSheetId="30" hidden="1">{"Tab1",#N/A,FALSE,"P";"Tab2",#N/A,FALSE,"P"}</definedName>
    <definedName name="af" localSheetId="32" hidden="1">{"Tab1",#N/A,FALSE,"P";"Tab2",#N/A,FALSE,"P"}</definedName>
    <definedName name="af" localSheetId="34" hidden="1">{"Tab1",#N/A,FALSE,"P";"Tab2",#N/A,FALSE,"P"}</definedName>
    <definedName name="af" localSheetId="35" hidden="1">{"Tab1",#N/A,FALSE,"P";"Tab2",#N/A,FALSE,"P"}</definedName>
    <definedName name="af" localSheetId="36" hidden="1">{"Tab1",#N/A,FALSE,"P";"Tab2",#N/A,FALSE,"P"}</definedName>
    <definedName name="af" localSheetId="37" hidden="1">{"Tab1",#N/A,FALSE,"P";"Tab2",#N/A,FALSE,"P"}</definedName>
    <definedName name="af" localSheetId="38" hidden="1">{"Tab1",#N/A,FALSE,"P";"Tab2",#N/A,FALSE,"P"}</definedName>
    <definedName name="af" localSheetId="39" hidden="1">{"Tab1",#N/A,FALSE,"P";"Tab2",#N/A,FALSE,"P"}</definedName>
    <definedName name="af" localSheetId="40" hidden="1">{"Tab1",#N/A,FALSE,"P";"Tab2",#N/A,FALSE,"P"}</definedName>
    <definedName name="af" localSheetId="41" hidden="1">{"Tab1",#N/A,FALSE,"P";"Tab2",#N/A,FALSE,"P"}</definedName>
    <definedName name="af" localSheetId="42" hidden="1">{"Tab1",#N/A,FALSE,"P";"Tab2",#N/A,FALSE,"P"}</definedName>
    <definedName name="af" localSheetId="45" hidden="1">{"Tab1",#N/A,FALSE,"P";"Tab2",#N/A,FALSE,"P"}</definedName>
    <definedName name="af" localSheetId="19" hidden="1">{"Tab1",#N/A,FALSE,"P";"Tab2",#N/A,FALSE,"P"}</definedName>
    <definedName name="af" hidden="1">{"Tab1",#N/A,FALSE,"P";"Tab2",#N/A,FALSE,"P"}</definedName>
    <definedName name="aff" localSheetId="46" hidden="1">{"Tab1",#N/A,FALSE,"P";"Tab2",#N/A,FALSE,"P"}</definedName>
    <definedName name="aff" localSheetId="47" hidden="1">{"Tab1",#N/A,FALSE,"P";"Tab2",#N/A,FALSE,"P"}</definedName>
    <definedName name="aff" localSheetId="49" hidden="1">{"Tab1",#N/A,FALSE,"P";"Tab2",#N/A,FALSE,"P"}</definedName>
    <definedName name="aff" localSheetId="50" hidden="1">{"Tab1",#N/A,FALSE,"P";"Tab2",#N/A,FALSE,"P"}</definedName>
    <definedName name="aff" localSheetId="51" hidden="1">{"Tab1",#N/A,FALSE,"P";"Tab2",#N/A,FALSE,"P"}</definedName>
    <definedName name="aff" localSheetId="17" hidden="1">{"Tab1",#N/A,FALSE,"P";"Tab2",#N/A,FALSE,"P"}</definedName>
    <definedName name="aff" localSheetId="18" hidden="1">{"Tab1",#N/A,FALSE,"P";"Tab2",#N/A,FALSE,"P"}</definedName>
    <definedName name="aff" localSheetId="20" hidden="1">{"Tab1",#N/A,FALSE,"P";"Tab2",#N/A,FALSE,"P"}</definedName>
    <definedName name="aff" localSheetId="21" hidden="1">{"Tab1",#N/A,FALSE,"P";"Tab2",#N/A,FALSE,"P"}</definedName>
    <definedName name="aff" localSheetId="13" hidden="1">{"Tab1",#N/A,FALSE,"P";"Tab2",#N/A,FALSE,"P"}</definedName>
    <definedName name="aff" localSheetId="24" hidden="1">{"Tab1",#N/A,FALSE,"P";"Tab2",#N/A,FALSE,"P"}</definedName>
    <definedName name="aff" localSheetId="25" hidden="1">{"Tab1",#N/A,FALSE,"P";"Tab2",#N/A,FALSE,"P"}</definedName>
    <definedName name="aff" localSheetId="30" hidden="1">{"Tab1",#N/A,FALSE,"P";"Tab2",#N/A,FALSE,"P"}</definedName>
    <definedName name="aff" localSheetId="32" hidden="1">{"Tab1",#N/A,FALSE,"P";"Tab2",#N/A,FALSE,"P"}</definedName>
    <definedName name="aff" localSheetId="34" hidden="1">{"Tab1",#N/A,FALSE,"P";"Tab2",#N/A,FALSE,"P"}</definedName>
    <definedName name="aff" localSheetId="35" hidden="1">{"Tab1",#N/A,FALSE,"P";"Tab2",#N/A,FALSE,"P"}</definedName>
    <definedName name="aff" localSheetId="36" hidden="1">{"Tab1",#N/A,FALSE,"P";"Tab2",#N/A,FALSE,"P"}</definedName>
    <definedName name="aff" localSheetId="37" hidden="1">{"Tab1",#N/A,FALSE,"P";"Tab2",#N/A,FALSE,"P"}</definedName>
    <definedName name="aff" localSheetId="38" hidden="1">{"Tab1",#N/A,FALSE,"P";"Tab2",#N/A,FALSE,"P"}</definedName>
    <definedName name="aff" localSheetId="39" hidden="1">{"Tab1",#N/A,FALSE,"P";"Tab2",#N/A,FALSE,"P"}</definedName>
    <definedName name="aff" localSheetId="40" hidden="1">{"Tab1",#N/A,FALSE,"P";"Tab2",#N/A,FALSE,"P"}</definedName>
    <definedName name="aff" localSheetId="41" hidden="1">{"Tab1",#N/A,FALSE,"P";"Tab2",#N/A,FALSE,"P"}</definedName>
    <definedName name="aff" localSheetId="42" hidden="1">{"Tab1",#N/A,FALSE,"P";"Tab2",#N/A,FALSE,"P"}</definedName>
    <definedName name="aff" localSheetId="45" hidden="1">{"Tab1",#N/A,FALSE,"P";"Tab2",#N/A,FALSE,"P"}</definedName>
    <definedName name="aff" localSheetId="19" hidden="1">{"Tab1",#N/A,FALSE,"P";"Tab2",#N/A,FALSE,"P"}</definedName>
    <definedName name="aff" hidden="1">{"Tab1",#N/A,FALSE,"P";"Tab2",#N/A,FALSE,"P"}</definedName>
    <definedName name="ag" localSheetId="46" hidden="1">{"Tab1",#N/A,FALSE,"P";"Tab2",#N/A,FALSE,"P"}</definedName>
    <definedName name="ag" localSheetId="47" hidden="1">{"Tab1",#N/A,FALSE,"P";"Tab2",#N/A,FALSE,"P"}</definedName>
    <definedName name="ag" localSheetId="49" hidden="1">{"Tab1",#N/A,FALSE,"P";"Tab2",#N/A,FALSE,"P"}</definedName>
    <definedName name="ag" localSheetId="50" hidden="1">{"Tab1",#N/A,FALSE,"P";"Tab2",#N/A,FALSE,"P"}</definedName>
    <definedName name="ag" localSheetId="51" hidden="1">{"Tab1",#N/A,FALSE,"P";"Tab2",#N/A,FALSE,"P"}</definedName>
    <definedName name="ag" localSheetId="17" hidden="1">{"Tab1",#N/A,FALSE,"P";"Tab2",#N/A,FALSE,"P"}</definedName>
    <definedName name="ag" localSheetId="18" hidden="1">{"Tab1",#N/A,FALSE,"P";"Tab2",#N/A,FALSE,"P"}</definedName>
    <definedName name="ag" localSheetId="20" hidden="1">{"Tab1",#N/A,FALSE,"P";"Tab2",#N/A,FALSE,"P"}</definedName>
    <definedName name="ag" localSheetId="21" hidden="1">{"Tab1",#N/A,FALSE,"P";"Tab2",#N/A,FALSE,"P"}</definedName>
    <definedName name="ag" localSheetId="13" hidden="1">{"Tab1",#N/A,FALSE,"P";"Tab2",#N/A,FALSE,"P"}</definedName>
    <definedName name="ag" localSheetId="24" hidden="1">{"Tab1",#N/A,FALSE,"P";"Tab2",#N/A,FALSE,"P"}</definedName>
    <definedName name="ag" localSheetId="25" hidden="1">{"Tab1",#N/A,FALSE,"P";"Tab2",#N/A,FALSE,"P"}</definedName>
    <definedName name="ag" localSheetId="30" hidden="1">{"Tab1",#N/A,FALSE,"P";"Tab2",#N/A,FALSE,"P"}</definedName>
    <definedName name="ag" localSheetId="32" hidden="1">{"Tab1",#N/A,FALSE,"P";"Tab2",#N/A,FALSE,"P"}</definedName>
    <definedName name="ag" localSheetId="34" hidden="1">{"Tab1",#N/A,FALSE,"P";"Tab2",#N/A,FALSE,"P"}</definedName>
    <definedName name="ag" localSheetId="35" hidden="1">{"Tab1",#N/A,FALSE,"P";"Tab2",#N/A,FALSE,"P"}</definedName>
    <definedName name="ag" localSheetId="36" hidden="1">{"Tab1",#N/A,FALSE,"P";"Tab2",#N/A,FALSE,"P"}</definedName>
    <definedName name="ag" localSheetId="37" hidden="1">{"Tab1",#N/A,FALSE,"P";"Tab2",#N/A,FALSE,"P"}</definedName>
    <definedName name="ag" localSheetId="38" hidden="1">{"Tab1",#N/A,FALSE,"P";"Tab2",#N/A,FALSE,"P"}</definedName>
    <definedName name="ag" localSheetId="39" hidden="1">{"Tab1",#N/A,FALSE,"P";"Tab2",#N/A,FALSE,"P"}</definedName>
    <definedName name="ag" localSheetId="40" hidden="1">{"Tab1",#N/A,FALSE,"P";"Tab2",#N/A,FALSE,"P"}</definedName>
    <definedName name="ag" localSheetId="41" hidden="1">{"Tab1",#N/A,FALSE,"P";"Tab2",#N/A,FALSE,"P"}</definedName>
    <definedName name="ag" localSheetId="42" hidden="1">{"Tab1",#N/A,FALSE,"P";"Tab2",#N/A,FALSE,"P"}</definedName>
    <definedName name="ag" localSheetId="45" hidden="1">{"Tab1",#N/A,FALSE,"P";"Tab2",#N/A,FALSE,"P"}</definedName>
    <definedName name="ag" localSheetId="19" hidden="1">{"Tab1",#N/A,FALSE,"P";"Tab2",#N/A,FALSE,"P"}</definedName>
    <definedName name="ag" hidden="1">{"Tab1",#N/A,FALSE,"P";"Tab2",#N/A,FALSE,"P"}</definedName>
    <definedName name="ah" localSheetId="46" hidden="1">{"Riqfin97",#N/A,FALSE,"Tran";"Riqfinpro",#N/A,FALSE,"Tran"}</definedName>
    <definedName name="ah" localSheetId="47" hidden="1">{"Riqfin97",#N/A,FALSE,"Tran";"Riqfinpro",#N/A,FALSE,"Tran"}</definedName>
    <definedName name="ah" localSheetId="49" hidden="1">{"Riqfin97",#N/A,FALSE,"Tran";"Riqfinpro",#N/A,FALSE,"Tran"}</definedName>
    <definedName name="ah" localSheetId="50" hidden="1">{"Riqfin97",#N/A,FALSE,"Tran";"Riqfinpro",#N/A,FALSE,"Tran"}</definedName>
    <definedName name="ah" localSheetId="51" hidden="1">{"Riqfin97",#N/A,FALSE,"Tran";"Riqfinpro",#N/A,FALSE,"Tran"}</definedName>
    <definedName name="ah" localSheetId="17" hidden="1">{"Riqfin97",#N/A,FALSE,"Tran";"Riqfinpro",#N/A,FALSE,"Tran"}</definedName>
    <definedName name="ah" localSheetId="18" hidden="1">{"Riqfin97",#N/A,FALSE,"Tran";"Riqfinpro",#N/A,FALSE,"Tran"}</definedName>
    <definedName name="ah" localSheetId="20" hidden="1">{"Riqfin97",#N/A,FALSE,"Tran";"Riqfinpro",#N/A,FALSE,"Tran"}</definedName>
    <definedName name="ah" localSheetId="21" hidden="1">{"Riqfin97",#N/A,FALSE,"Tran";"Riqfinpro",#N/A,FALSE,"Tran"}</definedName>
    <definedName name="ah" localSheetId="13" hidden="1">{"Riqfin97",#N/A,FALSE,"Tran";"Riqfinpro",#N/A,FALSE,"Tran"}</definedName>
    <definedName name="ah" localSheetId="24" hidden="1">{"Riqfin97",#N/A,FALSE,"Tran";"Riqfinpro",#N/A,FALSE,"Tran"}</definedName>
    <definedName name="ah" localSheetId="25" hidden="1">{"Riqfin97",#N/A,FALSE,"Tran";"Riqfinpro",#N/A,FALSE,"Tran"}</definedName>
    <definedName name="ah" localSheetId="30" hidden="1">{"Riqfin97",#N/A,FALSE,"Tran";"Riqfinpro",#N/A,FALSE,"Tran"}</definedName>
    <definedName name="ah" localSheetId="32" hidden="1">{"Riqfin97",#N/A,FALSE,"Tran";"Riqfinpro",#N/A,FALSE,"Tran"}</definedName>
    <definedName name="ah" localSheetId="34" hidden="1">{"Riqfin97",#N/A,FALSE,"Tran";"Riqfinpro",#N/A,FALSE,"Tran"}</definedName>
    <definedName name="ah" localSheetId="35" hidden="1">{"Riqfin97",#N/A,FALSE,"Tran";"Riqfinpro",#N/A,FALSE,"Tran"}</definedName>
    <definedName name="ah" localSheetId="36" hidden="1">{"Riqfin97",#N/A,FALSE,"Tran";"Riqfinpro",#N/A,FALSE,"Tran"}</definedName>
    <definedName name="ah" localSheetId="37" hidden="1">{"Riqfin97",#N/A,FALSE,"Tran";"Riqfinpro",#N/A,FALSE,"Tran"}</definedName>
    <definedName name="ah" localSheetId="38" hidden="1">{"Riqfin97",#N/A,FALSE,"Tran";"Riqfinpro",#N/A,FALSE,"Tran"}</definedName>
    <definedName name="ah" localSheetId="39" hidden="1">{"Riqfin97",#N/A,FALSE,"Tran";"Riqfinpro",#N/A,FALSE,"Tran"}</definedName>
    <definedName name="ah" localSheetId="40" hidden="1">{"Riqfin97",#N/A,FALSE,"Tran";"Riqfinpro",#N/A,FALSE,"Tran"}</definedName>
    <definedName name="ah" localSheetId="41" hidden="1">{"Riqfin97",#N/A,FALSE,"Tran";"Riqfinpro",#N/A,FALSE,"Tran"}</definedName>
    <definedName name="ah" localSheetId="42" hidden="1">{"Riqfin97",#N/A,FALSE,"Tran";"Riqfinpro",#N/A,FALSE,"Tran"}</definedName>
    <definedName name="ah" localSheetId="45" hidden="1">{"Riqfin97",#N/A,FALSE,"Tran";"Riqfinpro",#N/A,FALSE,"Tran"}</definedName>
    <definedName name="ah" localSheetId="19" hidden="1">{"Riqfin97",#N/A,FALSE,"Tran";"Riqfinpro",#N/A,FALSE,"Tran"}</definedName>
    <definedName name="ah" hidden="1">{"Riqfin97",#N/A,FALSE,"Tran";"Riqfinpro",#N/A,FALSE,"Tran"}</definedName>
    <definedName name="aj" localSheetId="46" hidden="1">{"Riqfin97",#N/A,FALSE,"Tran";"Riqfinpro",#N/A,FALSE,"Tran"}</definedName>
    <definedName name="aj" localSheetId="47" hidden="1">{"Riqfin97",#N/A,FALSE,"Tran";"Riqfinpro",#N/A,FALSE,"Tran"}</definedName>
    <definedName name="aj" localSheetId="49" hidden="1">{"Riqfin97",#N/A,FALSE,"Tran";"Riqfinpro",#N/A,FALSE,"Tran"}</definedName>
    <definedName name="aj" localSheetId="50" hidden="1">{"Riqfin97",#N/A,FALSE,"Tran";"Riqfinpro",#N/A,FALSE,"Tran"}</definedName>
    <definedName name="aj" localSheetId="51" hidden="1">{"Riqfin97",#N/A,FALSE,"Tran";"Riqfinpro",#N/A,FALSE,"Tran"}</definedName>
    <definedName name="aj" localSheetId="17" hidden="1">{"Riqfin97",#N/A,FALSE,"Tran";"Riqfinpro",#N/A,FALSE,"Tran"}</definedName>
    <definedName name="aj" localSheetId="18" hidden="1">{"Riqfin97",#N/A,FALSE,"Tran";"Riqfinpro",#N/A,FALSE,"Tran"}</definedName>
    <definedName name="aj" localSheetId="20" hidden="1">{"Riqfin97",#N/A,FALSE,"Tran";"Riqfinpro",#N/A,FALSE,"Tran"}</definedName>
    <definedName name="aj" localSheetId="21" hidden="1">{"Riqfin97",#N/A,FALSE,"Tran";"Riqfinpro",#N/A,FALSE,"Tran"}</definedName>
    <definedName name="aj" localSheetId="13" hidden="1">{"Riqfin97",#N/A,FALSE,"Tran";"Riqfinpro",#N/A,FALSE,"Tran"}</definedName>
    <definedName name="aj" localSheetId="24" hidden="1">{"Riqfin97",#N/A,FALSE,"Tran";"Riqfinpro",#N/A,FALSE,"Tran"}</definedName>
    <definedName name="aj" localSheetId="25" hidden="1">{"Riqfin97",#N/A,FALSE,"Tran";"Riqfinpro",#N/A,FALSE,"Tran"}</definedName>
    <definedName name="aj" localSheetId="30" hidden="1">{"Riqfin97",#N/A,FALSE,"Tran";"Riqfinpro",#N/A,FALSE,"Tran"}</definedName>
    <definedName name="aj" localSheetId="32" hidden="1">{"Riqfin97",#N/A,FALSE,"Tran";"Riqfinpro",#N/A,FALSE,"Tran"}</definedName>
    <definedName name="aj" localSheetId="34" hidden="1">{"Riqfin97",#N/A,FALSE,"Tran";"Riqfinpro",#N/A,FALSE,"Tran"}</definedName>
    <definedName name="aj" localSheetId="35" hidden="1">{"Riqfin97",#N/A,FALSE,"Tran";"Riqfinpro",#N/A,FALSE,"Tran"}</definedName>
    <definedName name="aj" localSheetId="36" hidden="1">{"Riqfin97",#N/A,FALSE,"Tran";"Riqfinpro",#N/A,FALSE,"Tran"}</definedName>
    <definedName name="aj" localSheetId="37" hidden="1">{"Riqfin97",#N/A,FALSE,"Tran";"Riqfinpro",#N/A,FALSE,"Tran"}</definedName>
    <definedName name="aj" localSheetId="38" hidden="1">{"Riqfin97",#N/A,FALSE,"Tran";"Riqfinpro",#N/A,FALSE,"Tran"}</definedName>
    <definedName name="aj" localSheetId="39" hidden="1">{"Riqfin97",#N/A,FALSE,"Tran";"Riqfinpro",#N/A,FALSE,"Tran"}</definedName>
    <definedName name="aj" localSheetId="40" hidden="1">{"Riqfin97",#N/A,FALSE,"Tran";"Riqfinpro",#N/A,FALSE,"Tran"}</definedName>
    <definedName name="aj" localSheetId="41" hidden="1">{"Riqfin97",#N/A,FALSE,"Tran";"Riqfinpro",#N/A,FALSE,"Tran"}</definedName>
    <definedName name="aj" localSheetId="42" hidden="1">{"Riqfin97",#N/A,FALSE,"Tran";"Riqfinpro",#N/A,FALSE,"Tran"}</definedName>
    <definedName name="aj" localSheetId="45" hidden="1">{"Riqfin97",#N/A,FALSE,"Tran";"Riqfinpro",#N/A,FALSE,"Tran"}</definedName>
    <definedName name="aj" localSheetId="19" hidden="1">{"Riqfin97",#N/A,FALSE,"Tran";"Riqfinpro",#N/A,FALSE,"Tran"}</definedName>
    <definedName name="aj" hidden="1">{"Riqfin97",#N/A,FALSE,"Tran";"Riqfinpro",#N/A,FALSE,"Tran"}</definedName>
    <definedName name="al" localSheetId="46" hidden="1">{"Riqfin97",#N/A,FALSE,"Tran";"Riqfinpro",#N/A,FALSE,"Tran"}</definedName>
    <definedName name="al" localSheetId="47" hidden="1">{"Riqfin97",#N/A,FALSE,"Tran";"Riqfinpro",#N/A,FALSE,"Tran"}</definedName>
    <definedName name="al" localSheetId="49" hidden="1">{"Riqfin97",#N/A,FALSE,"Tran";"Riqfinpro",#N/A,FALSE,"Tran"}</definedName>
    <definedName name="al" localSheetId="50" hidden="1">{"Riqfin97",#N/A,FALSE,"Tran";"Riqfinpro",#N/A,FALSE,"Tran"}</definedName>
    <definedName name="al" localSheetId="51" hidden="1">{"Riqfin97",#N/A,FALSE,"Tran";"Riqfinpro",#N/A,FALSE,"Tran"}</definedName>
    <definedName name="al" localSheetId="17" hidden="1">{"Riqfin97",#N/A,FALSE,"Tran";"Riqfinpro",#N/A,FALSE,"Tran"}</definedName>
    <definedName name="al" localSheetId="18" hidden="1">{"Riqfin97",#N/A,FALSE,"Tran";"Riqfinpro",#N/A,FALSE,"Tran"}</definedName>
    <definedName name="al" localSheetId="20" hidden="1">{"Riqfin97",#N/A,FALSE,"Tran";"Riqfinpro",#N/A,FALSE,"Tran"}</definedName>
    <definedName name="al" localSheetId="21" hidden="1">{"Riqfin97",#N/A,FALSE,"Tran";"Riqfinpro",#N/A,FALSE,"Tran"}</definedName>
    <definedName name="al" localSheetId="13" hidden="1">{"Riqfin97",#N/A,FALSE,"Tran";"Riqfinpro",#N/A,FALSE,"Tran"}</definedName>
    <definedName name="al" localSheetId="24" hidden="1">{"Riqfin97",#N/A,FALSE,"Tran";"Riqfinpro",#N/A,FALSE,"Tran"}</definedName>
    <definedName name="al" localSheetId="25" hidden="1">{"Riqfin97",#N/A,FALSE,"Tran";"Riqfinpro",#N/A,FALSE,"Tran"}</definedName>
    <definedName name="al" localSheetId="30" hidden="1">{"Riqfin97",#N/A,FALSE,"Tran";"Riqfinpro",#N/A,FALSE,"Tran"}</definedName>
    <definedName name="al" localSheetId="32" hidden="1">{"Riqfin97",#N/A,FALSE,"Tran";"Riqfinpro",#N/A,FALSE,"Tran"}</definedName>
    <definedName name="al" localSheetId="34" hidden="1">{"Riqfin97",#N/A,FALSE,"Tran";"Riqfinpro",#N/A,FALSE,"Tran"}</definedName>
    <definedName name="al" localSheetId="35" hidden="1">{"Riqfin97",#N/A,FALSE,"Tran";"Riqfinpro",#N/A,FALSE,"Tran"}</definedName>
    <definedName name="al" localSheetId="36" hidden="1">{"Riqfin97",#N/A,FALSE,"Tran";"Riqfinpro",#N/A,FALSE,"Tran"}</definedName>
    <definedName name="al" localSheetId="37" hidden="1">{"Riqfin97",#N/A,FALSE,"Tran";"Riqfinpro",#N/A,FALSE,"Tran"}</definedName>
    <definedName name="al" localSheetId="38" hidden="1">{"Riqfin97",#N/A,FALSE,"Tran";"Riqfinpro",#N/A,FALSE,"Tran"}</definedName>
    <definedName name="al" localSheetId="39" hidden="1">{"Riqfin97",#N/A,FALSE,"Tran";"Riqfinpro",#N/A,FALSE,"Tran"}</definedName>
    <definedName name="al" localSheetId="40" hidden="1">{"Riqfin97",#N/A,FALSE,"Tran";"Riqfinpro",#N/A,FALSE,"Tran"}</definedName>
    <definedName name="al" localSheetId="41" hidden="1">{"Riqfin97",#N/A,FALSE,"Tran";"Riqfinpro",#N/A,FALSE,"Tran"}</definedName>
    <definedName name="al" localSheetId="42" hidden="1">{"Riqfin97",#N/A,FALSE,"Tran";"Riqfinpro",#N/A,FALSE,"Tran"}</definedName>
    <definedName name="al" localSheetId="45" hidden="1">{"Riqfin97",#N/A,FALSE,"Tran";"Riqfinpro",#N/A,FALSE,"Tran"}</definedName>
    <definedName name="al" localSheetId="19" hidden="1">{"Riqfin97",#N/A,FALSE,"Tran";"Riqfinpro",#N/A,FALSE,"Tran"}</definedName>
    <definedName name="al" hidden="1">{"Riqfin97",#N/A,FALSE,"Tran";"Riqfinpro",#N/A,FALSE,"Tran"}</definedName>
    <definedName name="alj" localSheetId="46" hidden="1">{"Riqfin97",#N/A,FALSE,"Tran";"Riqfinpro",#N/A,FALSE,"Tran"}</definedName>
    <definedName name="alj" localSheetId="47" hidden="1">{"Riqfin97",#N/A,FALSE,"Tran";"Riqfinpro",#N/A,FALSE,"Tran"}</definedName>
    <definedName name="alj" localSheetId="49" hidden="1">{"Riqfin97",#N/A,FALSE,"Tran";"Riqfinpro",#N/A,FALSE,"Tran"}</definedName>
    <definedName name="alj" localSheetId="50" hidden="1">{"Riqfin97",#N/A,FALSE,"Tran";"Riqfinpro",#N/A,FALSE,"Tran"}</definedName>
    <definedName name="alj" localSheetId="51" hidden="1">{"Riqfin97",#N/A,FALSE,"Tran";"Riqfinpro",#N/A,FALSE,"Tran"}</definedName>
    <definedName name="alj" localSheetId="17" hidden="1">{"Riqfin97",#N/A,FALSE,"Tran";"Riqfinpro",#N/A,FALSE,"Tran"}</definedName>
    <definedName name="alj" localSheetId="18" hidden="1">{"Riqfin97",#N/A,FALSE,"Tran";"Riqfinpro",#N/A,FALSE,"Tran"}</definedName>
    <definedName name="alj" localSheetId="20" hidden="1">{"Riqfin97",#N/A,FALSE,"Tran";"Riqfinpro",#N/A,FALSE,"Tran"}</definedName>
    <definedName name="alj" localSheetId="21" hidden="1">{"Riqfin97",#N/A,FALSE,"Tran";"Riqfinpro",#N/A,FALSE,"Tran"}</definedName>
    <definedName name="alj" localSheetId="13" hidden="1">{"Riqfin97",#N/A,FALSE,"Tran";"Riqfinpro",#N/A,FALSE,"Tran"}</definedName>
    <definedName name="alj" localSheetId="24" hidden="1">{"Riqfin97",#N/A,FALSE,"Tran";"Riqfinpro",#N/A,FALSE,"Tran"}</definedName>
    <definedName name="alj" localSheetId="25" hidden="1">{"Riqfin97",#N/A,FALSE,"Tran";"Riqfinpro",#N/A,FALSE,"Tran"}</definedName>
    <definedName name="alj" localSheetId="30" hidden="1">{"Riqfin97",#N/A,FALSE,"Tran";"Riqfinpro",#N/A,FALSE,"Tran"}</definedName>
    <definedName name="alj" localSheetId="32" hidden="1">{"Riqfin97",#N/A,FALSE,"Tran";"Riqfinpro",#N/A,FALSE,"Tran"}</definedName>
    <definedName name="alj" localSheetId="34" hidden="1">{"Riqfin97",#N/A,FALSE,"Tran";"Riqfinpro",#N/A,FALSE,"Tran"}</definedName>
    <definedName name="alj" localSheetId="35" hidden="1">{"Riqfin97",#N/A,FALSE,"Tran";"Riqfinpro",#N/A,FALSE,"Tran"}</definedName>
    <definedName name="alj" localSheetId="36" hidden="1">{"Riqfin97",#N/A,FALSE,"Tran";"Riqfinpro",#N/A,FALSE,"Tran"}</definedName>
    <definedName name="alj" localSheetId="37" hidden="1">{"Riqfin97",#N/A,FALSE,"Tran";"Riqfinpro",#N/A,FALSE,"Tran"}</definedName>
    <definedName name="alj" localSheetId="38" hidden="1">{"Riqfin97",#N/A,FALSE,"Tran";"Riqfinpro",#N/A,FALSE,"Tran"}</definedName>
    <definedName name="alj" localSheetId="39" hidden="1">{"Riqfin97",#N/A,FALSE,"Tran";"Riqfinpro",#N/A,FALSE,"Tran"}</definedName>
    <definedName name="alj" localSheetId="40" hidden="1">{"Riqfin97",#N/A,FALSE,"Tran";"Riqfinpro",#N/A,FALSE,"Tran"}</definedName>
    <definedName name="alj" localSheetId="41" hidden="1">{"Riqfin97",#N/A,FALSE,"Tran";"Riqfinpro",#N/A,FALSE,"Tran"}</definedName>
    <definedName name="alj" localSheetId="42" hidden="1">{"Riqfin97",#N/A,FALSE,"Tran";"Riqfinpro",#N/A,FALSE,"Tran"}</definedName>
    <definedName name="alj" localSheetId="45" hidden="1">{"Riqfin97",#N/A,FALSE,"Tran";"Riqfinpro",#N/A,FALSE,"Tran"}</definedName>
    <definedName name="alj" localSheetId="19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46">#REF!</definedName>
    <definedName name="ALLBIRR" localSheetId="47">#REF!</definedName>
    <definedName name="ALLBIRR" localSheetId="50">#REF!</definedName>
    <definedName name="ALLBIRR" localSheetId="51">#REF!</definedName>
    <definedName name="ALLBIRR" localSheetId="17">#REF!</definedName>
    <definedName name="ALLBIRR" localSheetId="18">#REF!</definedName>
    <definedName name="ALLBIRR" localSheetId="20">#REF!</definedName>
    <definedName name="ALLBIRR" localSheetId="21">#REF!</definedName>
    <definedName name="ALLBIRR" localSheetId="25">#REF!</definedName>
    <definedName name="ALLBIRR" localSheetId="32">#REF!</definedName>
    <definedName name="ALLBIRR" localSheetId="34">#REF!</definedName>
    <definedName name="ALLBIRR" localSheetId="35">#REF!</definedName>
    <definedName name="ALLBIRR" localSheetId="36">#REF!</definedName>
    <definedName name="ALLBIRR" localSheetId="37">#REF!</definedName>
    <definedName name="ALLBIRR" localSheetId="38">#REF!</definedName>
    <definedName name="ALLBIRR" localSheetId="39">#REF!</definedName>
    <definedName name="ALLBIRR" localSheetId="40">#REF!</definedName>
    <definedName name="ALLBIRR" localSheetId="41">#REF!</definedName>
    <definedName name="ALLBIRR" localSheetId="45">#REF!</definedName>
    <definedName name="ALLBIRR" localSheetId="19">#REF!</definedName>
    <definedName name="ALLBIRR">#REF!</definedName>
    <definedName name="AllData" localSheetId="47">#REF!</definedName>
    <definedName name="AllData" localSheetId="50">#REF!</definedName>
    <definedName name="AllData" localSheetId="51">#REF!</definedName>
    <definedName name="AllData" localSheetId="17">#REF!</definedName>
    <definedName name="AllData" localSheetId="20">#REF!</definedName>
    <definedName name="AllData" localSheetId="21">#REF!</definedName>
    <definedName name="AllData" localSheetId="25">#REF!</definedName>
    <definedName name="AllData" localSheetId="35">#REF!</definedName>
    <definedName name="AllData" localSheetId="36">#REF!</definedName>
    <definedName name="AllData" localSheetId="37">#REF!</definedName>
    <definedName name="AllData" localSheetId="39">#REF!</definedName>
    <definedName name="AllData" localSheetId="40">#REF!</definedName>
    <definedName name="AllData" localSheetId="41">#REF!</definedName>
    <definedName name="AllData" localSheetId="19">#REF!</definedName>
    <definedName name="AllData">#REF!</definedName>
    <definedName name="ALLSDR" localSheetId="47">#REF!</definedName>
    <definedName name="ALLSDR" localSheetId="50">#REF!</definedName>
    <definedName name="ALLSDR" localSheetId="51">#REF!</definedName>
    <definedName name="ALLSDR" localSheetId="17">#REF!</definedName>
    <definedName name="ALLSDR" localSheetId="20">#REF!</definedName>
    <definedName name="ALLSDR" localSheetId="21">#REF!</definedName>
    <definedName name="ALLSDR" localSheetId="25">#REF!</definedName>
    <definedName name="ALLSDR" localSheetId="35">#REF!</definedName>
    <definedName name="ALLSDR" localSheetId="36">#REF!</definedName>
    <definedName name="ALLSDR" localSheetId="37">#REF!</definedName>
    <definedName name="ALLSDR" localSheetId="39">#REF!</definedName>
    <definedName name="ALLSDR" localSheetId="40">#REF!</definedName>
    <definedName name="ALLSDR" localSheetId="41">#REF!</definedName>
    <definedName name="ALLSDR" localSheetId="19">#REF!</definedName>
    <definedName name="ALLSDR">#REF!</definedName>
    <definedName name="alpha">'[46]Int rate table spreads'!$C$7</definedName>
    <definedName name="AMORTI" localSheetId="46">#REF!</definedName>
    <definedName name="AMORTI" localSheetId="47">#REF!</definedName>
    <definedName name="AMORTI" localSheetId="50">#REF!</definedName>
    <definedName name="AMORTI" localSheetId="51">#REF!</definedName>
    <definedName name="AMORTI" localSheetId="17">#REF!</definedName>
    <definedName name="AMORTI" localSheetId="18">#REF!</definedName>
    <definedName name="AMORTI" localSheetId="20">#REF!</definedName>
    <definedName name="AMORTI" localSheetId="21">#REF!</definedName>
    <definedName name="AMORTI" localSheetId="25">#REF!</definedName>
    <definedName name="AMORTI" localSheetId="32">#REF!</definedName>
    <definedName name="AMORTI" localSheetId="34">#REF!</definedName>
    <definedName name="AMORTI" localSheetId="35">#REF!</definedName>
    <definedName name="AMORTI" localSheetId="36">#REF!</definedName>
    <definedName name="AMORTI" localSheetId="37">#REF!</definedName>
    <definedName name="AMORTI" localSheetId="38">#REF!</definedName>
    <definedName name="AMORTI" localSheetId="39">#REF!</definedName>
    <definedName name="AMORTI" localSheetId="40">#REF!</definedName>
    <definedName name="AMORTI" localSheetId="41">#REF!</definedName>
    <definedName name="AMORTI" localSheetId="45">#REF!</definedName>
    <definedName name="AMORTI" localSheetId="19">#REF!</definedName>
    <definedName name="AMORTI">#REF!</definedName>
    <definedName name="ANEXO2" localSheetId="46">[47]BCP!#REF!</definedName>
    <definedName name="ANEXO2" localSheetId="17">[47]BCP!#REF!</definedName>
    <definedName name="ANEXO2" localSheetId="18">[47]BCP!#REF!</definedName>
    <definedName name="ANEXO2" localSheetId="20">[47]BCP!#REF!</definedName>
    <definedName name="ANEXO2" localSheetId="25">[47]BCP!#REF!</definedName>
    <definedName name="ANEXO2" localSheetId="19">[47]BCP!#REF!</definedName>
    <definedName name="ANEXO2">[47]BCP!#REF!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[35]QNEWLOR!$J$3:$AU$7,[35]QNEWLOR!$J$21:$AU$77,[35]QNEWLOR!$J$91:$AU$149</definedName>
    <definedName name="_xlnm.Print_Area">[48]MONTHLY!$A$2:$U$25,[48]MONTHLY!$A$29:$U$66,[48]MONTHLY!$A$71:$U$124,[48]MONTHLY!$A$127:$U$180,[48]MONTHLY!$A$183:$U$238,[48]MONTHLY!$A$244:$U$287,[48]MONTHLY!$A$291:$U$330</definedName>
    <definedName name="AREACONSTRUCCIO" localSheetId="46">#REF!</definedName>
    <definedName name="AREACONSTRUCCIO" localSheetId="17">#REF!</definedName>
    <definedName name="AREACONSTRUCCIO" localSheetId="18">#REF!</definedName>
    <definedName name="AREACONSTRUCCIO" localSheetId="20">#REF!</definedName>
    <definedName name="AREACONSTRUCCIO" localSheetId="25">#REF!</definedName>
    <definedName name="AREACONSTRUCCIO" localSheetId="19">#REF!</definedName>
    <definedName name="AREACONSTRUCCIO">#REF!</definedName>
    <definedName name="as" localSheetId="46" hidden="1">'[49]Fax a enviar'!#REF!</definedName>
    <definedName name="as" localSheetId="47" hidden="1">'[49]Fax a enviar'!#REF!</definedName>
    <definedName name="as" localSheetId="50" hidden="1">'[50]Fax a enviar'!#REF!</definedName>
    <definedName name="as" localSheetId="51" hidden="1">'[50]Fax a enviar'!#REF!</definedName>
    <definedName name="as" localSheetId="17" hidden="1">'[49]Fax a enviar'!#REF!</definedName>
    <definedName name="as" localSheetId="18" hidden="1">'[49]Fax a enviar'!#REF!</definedName>
    <definedName name="as" localSheetId="20" hidden="1">'[49]Fax a enviar'!#REF!</definedName>
    <definedName name="as" localSheetId="25" hidden="1">'[49]Fax a enviar'!#REF!</definedName>
    <definedName name="as" localSheetId="32" hidden="1">'[49]Fax a enviar'!#REF!</definedName>
    <definedName name="as" localSheetId="34" hidden="1">'[49]Fax a enviar'!#REF!</definedName>
    <definedName name="as" localSheetId="36" hidden="1">'[49]Fax a enviar'!#REF!</definedName>
    <definedName name="as" localSheetId="37" hidden="1">'[50]Fax a enviar'!#REF!</definedName>
    <definedName name="as" localSheetId="38" hidden="1">'[50]Fax a enviar'!#REF!</definedName>
    <definedName name="as" localSheetId="39" hidden="1">'[50]Fax a enviar'!#REF!</definedName>
    <definedName name="as" localSheetId="40" hidden="1">'[50]Fax a enviar'!#REF!</definedName>
    <definedName name="as" localSheetId="41" hidden="1">'[50]Fax a enviar'!#REF!</definedName>
    <definedName name="as" localSheetId="45" hidden="1">'[49]Fax a enviar'!#REF!</definedName>
    <definedName name="as" localSheetId="19" hidden="1">'[49]Fax a enviar'!#REF!</definedName>
    <definedName name="as" hidden="1">'[49]Fax a enviar'!#REF!</definedName>
    <definedName name="ASAU" localSheetId="46">#REF!</definedName>
    <definedName name="ASAU" localSheetId="47">#REF!</definedName>
    <definedName name="ASAU" localSheetId="50">#REF!</definedName>
    <definedName name="ASAU" localSheetId="51">#REF!</definedName>
    <definedName name="ASAU" localSheetId="17">#REF!</definedName>
    <definedName name="ASAU" localSheetId="18">#REF!</definedName>
    <definedName name="ASAU" localSheetId="20">#REF!</definedName>
    <definedName name="ASAU" localSheetId="21">#REF!</definedName>
    <definedName name="ASAU" localSheetId="25">#REF!</definedName>
    <definedName name="ASAU" localSheetId="32">#REF!</definedName>
    <definedName name="ASAU" localSheetId="34">#REF!</definedName>
    <definedName name="ASAU" localSheetId="35">#REF!</definedName>
    <definedName name="ASAU" localSheetId="36">#REF!</definedName>
    <definedName name="ASAU" localSheetId="37">#REF!</definedName>
    <definedName name="ASAU" localSheetId="38">#REF!</definedName>
    <definedName name="ASAU" localSheetId="39">#REF!</definedName>
    <definedName name="ASAU" localSheetId="40">#REF!</definedName>
    <definedName name="ASAU" localSheetId="41">#REF!</definedName>
    <definedName name="ASAU" localSheetId="45">#REF!</definedName>
    <definedName name="ASAU" localSheetId="19">#REF!</definedName>
    <definedName name="ASAU">#REF!</definedName>
    <definedName name="ASAU1" localSheetId="47">#REF!</definedName>
    <definedName name="ASAU1" localSheetId="50">#REF!</definedName>
    <definedName name="ASAU1" localSheetId="51">#REF!</definedName>
    <definedName name="ASAU1" localSheetId="17">#REF!</definedName>
    <definedName name="ASAU1" localSheetId="20">#REF!</definedName>
    <definedName name="ASAU1" localSheetId="21">#REF!</definedName>
    <definedName name="ASAU1" localSheetId="25">#REF!</definedName>
    <definedName name="ASAU1" localSheetId="35">#REF!</definedName>
    <definedName name="ASAU1" localSheetId="36">#REF!</definedName>
    <definedName name="ASAU1" localSheetId="37">#REF!</definedName>
    <definedName name="ASAU1" localSheetId="39">#REF!</definedName>
    <definedName name="ASAU1" localSheetId="40">#REF!</definedName>
    <definedName name="ASAU1" localSheetId="41">#REF!</definedName>
    <definedName name="ASAU1" localSheetId="19">#REF!</definedName>
    <definedName name="ASAU1">#REF!</definedName>
    <definedName name="asd" localSheetId="47">#REF!</definedName>
    <definedName name="asd" localSheetId="50">#REF!</definedName>
    <definedName name="asd" localSheetId="51">#REF!</definedName>
    <definedName name="asd" localSheetId="17">#REF!</definedName>
    <definedName name="asd" localSheetId="20">#REF!</definedName>
    <definedName name="asd" localSheetId="21">#REF!</definedName>
    <definedName name="asd" localSheetId="25">#REF!</definedName>
    <definedName name="asd" localSheetId="35">#REF!</definedName>
    <definedName name="asd" localSheetId="36">#REF!</definedName>
    <definedName name="asd" localSheetId="37">#REF!</definedName>
    <definedName name="asd" localSheetId="39">#REF!</definedName>
    <definedName name="asd" localSheetId="40">#REF!</definedName>
    <definedName name="asd" localSheetId="41">#REF!</definedName>
    <definedName name="asd" localSheetId="19">#REF!</definedName>
    <definedName name="asd">#REF!</definedName>
    <definedName name="asdrae" localSheetId="50" hidden="1">#REF!</definedName>
    <definedName name="asdrae" localSheetId="51" hidden="1">#REF!</definedName>
    <definedName name="asdrae" localSheetId="17" hidden="1">#REF!</definedName>
    <definedName name="asdrae" localSheetId="21" hidden="1">#REF!</definedName>
    <definedName name="asdrae" localSheetId="35" hidden="1">#REF!</definedName>
    <definedName name="asdrae" localSheetId="36" hidden="1">#REF!</definedName>
    <definedName name="asdrae" localSheetId="37" hidden="1">#REF!</definedName>
    <definedName name="asdrae" localSheetId="39" hidden="1">#REF!</definedName>
    <definedName name="asdrae" localSheetId="40" hidden="1">#REF!</definedName>
    <definedName name="asdrae" localSheetId="41" hidden="1">#REF!</definedName>
    <definedName name="asdrae" localSheetId="19" hidden="1">#REF!</definedName>
    <definedName name="asdrae" hidden="1">#REF!</definedName>
    <definedName name="asdrra" localSheetId="50">#REF!</definedName>
    <definedName name="asdrra" localSheetId="51">#REF!</definedName>
    <definedName name="asdrra" localSheetId="17">#REF!</definedName>
    <definedName name="asdrra" localSheetId="21">#REF!</definedName>
    <definedName name="asdrra" localSheetId="35">#REF!</definedName>
    <definedName name="asdrra" localSheetId="36">#REF!</definedName>
    <definedName name="asdrra" localSheetId="37">#REF!</definedName>
    <definedName name="asdrra" localSheetId="39">#REF!</definedName>
    <definedName name="asdrra" localSheetId="40">#REF!</definedName>
    <definedName name="asdrra" localSheetId="41">#REF!</definedName>
    <definedName name="asdrra" localSheetId="19">#REF!</definedName>
    <definedName name="asdrra">#REF!</definedName>
    <definedName name="ase" localSheetId="50">#REF!</definedName>
    <definedName name="ase" localSheetId="51">#REF!</definedName>
    <definedName name="ase" localSheetId="17">#REF!</definedName>
    <definedName name="ase" localSheetId="21">#REF!</definedName>
    <definedName name="ase" localSheetId="35">#REF!</definedName>
    <definedName name="ase" localSheetId="36">#REF!</definedName>
    <definedName name="ase" localSheetId="37">#REF!</definedName>
    <definedName name="ase" localSheetId="39">#REF!</definedName>
    <definedName name="ase" localSheetId="40">#REF!</definedName>
    <definedName name="ase" localSheetId="41">#REF!</definedName>
    <definedName name="ase" localSheetId="19">#REF!</definedName>
    <definedName name="ase">#REF!</definedName>
    <definedName name="aser" localSheetId="50">#REF!</definedName>
    <definedName name="aser" localSheetId="51">#REF!</definedName>
    <definedName name="aser" localSheetId="17">#REF!</definedName>
    <definedName name="aser" localSheetId="21">#REF!</definedName>
    <definedName name="aser" localSheetId="35">#REF!</definedName>
    <definedName name="aser" localSheetId="36">#REF!</definedName>
    <definedName name="aser" localSheetId="37">#REF!</definedName>
    <definedName name="aser" localSheetId="39">#REF!</definedName>
    <definedName name="aser" localSheetId="40">#REF!</definedName>
    <definedName name="aser" localSheetId="41">#REF!</definedName>
    <definedName name="aser" localSheetId="19">#REF!</definedName>
    <definedName name="aser">#REF!</definedName>
    <definedName name="AsignadoA" localSheetId="17">#REF!</definedName>
    <definedName name="AsignadoA">#REF!</definedName>
    <definedName name="ASO" localSheetId="17">#REF!</definedName>
    <definedName name="ASO">#REF!</definedName>
    <definedName name="asraa" localSheetId="50">#REF!</definedName>
    <definedName name="asraa" localSheetId="51">#REF!</definedName>
    <definedName name="asraa" localSheetId="17">#REF!</definedName>
    <definedName name="asraa" localSheetId="21">#REF!</definedName>
    <definedName name="asraa" localSheetId="35">#REF!</definedName>
    <definedName name="asraa" localSheetId="36">#REF!</definedName>
    <definedName name="asraa" localSheetId="37">#REF!</definedName>
    <definedName name="asraa" localSheetId="39">#REF!</definedName>
    <definedName name="asraa" localSheetId="40">#REF!</definedName>
    <definedName name="asraa" localSheetId="41">#REF!</definedName>
    <definedName name="asraa" localSheetId="19">#REF!</definedName>
    <definedName name="asraa">#REF!</definedName>
    <definedName name="asrraa44" localSheetId="50">#REF!</definedName>
    <definedName name="asrraa44" localSheetId="51">#REF!</definedName>
    <definedName name="asrraa44" localSheetId="17">#REF!</definedName>
    <definedName name="asrraa44" localSheetId="21">#REF!</definedName>
    <definedName name="asrraa44" localSheetId="35">#REF!</definedName>
    <definedName name="asrraa44" localSheetId="36">#REF!</definedName>
    <definedName name="asrraa44" localSheetId="37">#REF!</definedName>
    <definedName name="asrraa44" localSheetId="39">#REF!</definedName>
    <definedName name="asrraa44" localSheetId="40">#REF!</definedName>
    <definedName name="asrraa44" localSheetId="41">#REF!</definedName>
    <definedName name="asrraa44" localSheetId="19">#REF!</definedName>
    <definedName name="asrraa44">#REF!</definedName>
    <definedName name="ass">#N/A</definedName>
    <definedName name="ASSUM" localSheetId="46">#REF!</definedName>
    <definedName name="ASSUM" localSheetId="47">#REF!</definedName>
    <definedName name="ASSUM" localSheetId="50">#REF!</definedName>
    <definedName name="ASSUM" localSheetId="51">#REF!</definedName>
    <definedName name="ASSUM" localSheetId="17">#REF!</definedName>
    <definedName name="ASSUM" localSheetId="18">#REF!</definedName>
    <definedName name="ASSUM" localSheetId="20">#REF!</definedName>
    <definedName name="ASSUM" localSheetId="21">#REF!</definedName>
    <definedName name="ASSUM" localSheetId="25">#REF!</definedName>
    <definedName name="ASSUM" localSheetId="32">#REF!</definedName>
    <definedName name="ASSUM" localSheetId="34">#REF!</definedName>
    <definedName name="ASSUM" localSheetId="35">#REF!</definedName>
    <definedName name="ASSUM" localSheetId="36">#REF!</definedName>
    <definedName name="ASSUM" localSheetId="37">#REF!</definedName>
    <definedName name="ASSUM" localSheetId="38">#REF!</definedName>
    <definedName name="ASSUM" localSheetId="39">#REF!</definedName>
    <definedName name="ASSUM" localSheetId="40">#REF!</definedName>
    <definedName name="ASSUM" localSheetId="41">#REF!</definedName>
    <definedName name="ASSUM" localSheetId="45">#REF!</definedName>
    <definedName name="ASSUM" localSheetId="19">#REF!</definedName>
    <definedName name="ASSUM">#REF!</definedName>
    <definedName name="atlantic">[51]nonopec!$D$424:$D$433</definedName>
    <definedName name="atrade" localSheetId="46">[22]!atrade</definedName>
    <definedName name="atrade" localSheetId="48">[22]!atrade</definedName>
    <definedName name="atrade" localSheetId="49">[22]!atrade</definedName>
    <definedName name="atrade" localSheetId="17">[22]!atrade</definedName>
    <definedName name="atrade" localSheetId="18">[22]!atrade</definedName>
    <definedName name="atrade" localSheetId="13">[22]!atrade</definedName>
    <definedName name="atrade">[22]!atrade</definedName>
    <definedName name="AUS" localSheetId="46">#REF!</definedName>
    <definedName name="AUS" localSheetId="47">#REF!</definedName>
    <definedName name="AUS" localSheetId="50">#REF!</definedName>
    <definedName name="AUS" localSheetId="51">#REF!</definedName>
    <definedName name="AUS" localSheetId="17">#REF!</definedName>
    <definedName name="AUS" localSheetId="18">#REF!</definedName>
    <definedName name="AUS" localSheetId="20">#REF!</definedName>
    <definedName name="AUS" localSheetId="21">#REF!</definedName>
    <definedName name="AUS" localSheetId="25">#REF!</definedName>
    <definedName name="AUS" localSheetId="32">#REF!</definedName>
    <definedName name="AUS" localSheetId="34">#REF!</definedName>
    <definedName name="AUS" localSheetId="35">#REF!</definedName>
    <definedName name="AUS" localSheetId="36">#REF!</definedName>
    <definedName name="AUS" localSheetId="37">#REF!</definedName>
    <definedName name="AUS" localSheetId="38">#REF!</definedName>
    <definedName name="AUS" localSheetId="39">#REF!</definedName>
    <definedName name="AUS" localSheetId="40">#REF!</definedName>
    <definedName name="AUS" localSheetId="41">#REF!</definedName>
    <definedName name="AUS" localSheetId="45">#REF!</definedName>
    <definedName name="AUS" localSheetId="19">#REF!</definedName>
    <definedName name="AUS">#REF!</definedName>
    <definedName name="Average_Daily_Depreciation">'[52]Inter-Bank'!$G$5</definedName>
    <definedName name="Average_Weekly_Depreciation">'[52]Inter-Bank'!$K$5</definedName>
    <definedName name="Average_Weekly_Inter_Bank_Exchange_Rate">'[52]Inter-Bank'!$H$5</definedName>
    <definedName name="AVISO" localSheetId="46">#REF!</definedName>
    <definedName name="AVISO" localSheetId="47">#REF!</definedName>
    <definedName name="AVISO" localSheetId="50">#REF!</definedName>
    <definedName name="AVISO" localSheetId="51">#REF!</definedName>
    <definedName name="AVISO" localSheetId="17">#REF!</definedName>
    <definedName name="AVISO" localSheetId="18">#REF!</definedName>
    <definedName name="AVISO" localSheetId="20">#REF!</definedName>
    <definedName name="AVISO" localSheetId="21">#REF!</definedName>
    <definedName name="AVISO" localSheetId="25">#REF!</definedName>
    <definedName name="AVISO" localSheetId="32">#REF!</definedName>
    <definedName name="AVISO" localSheetId="34">#REF!</definedName>
    <definedName name="AVISO" localSheetId="35">#REF!</definedName>
    <definedName name="AVISO" localSheetId="36">#REF!</definedName>
    <definedName name="AVISO" localSheetId="37">#REF!</definedName>
    <definedName name="AVISO" localSheetId="38">#REF!</definedName>
    <definedName name="AVISO" localSheetId="39">#REF!</definedName>
    <definedName name="AVISO" localSheetId="40">#REF!</definedName>
    <definedName name="AVISO" localSheetId="41">#REF!</definedName>
    <definedName name="AVISO" localSheetId="45">#REF!</definedName>
    <definedName name="AVISO" localSheetId="19">#REF!</definedName>
    <definedName name="AVISO">#REF!</definedName>
    <definedName name="B" localSheetId="47">#REF!</definedName>
    <definedName name="B" localSheetId="50">#REF!</definedName>
    <definedName name="B" localSheetId="51">#REF!</definedName>
    <definedName name="B" localSheetId="17">#REF!</definedName>
    <definedName name="B" localSheetId="20">#REF!</definedName>
    <definedName name="B" localSheetId="21">#REF!</definedName>
    <definedName name="B" localSheetId="25">#REF!</definedName>
    <definedName name="B" localSheetId="35">#REF!</definedName>
    <definedName name="B" localSheetId="36">#REF!</definedName>
    <definedName name="B" localSheetId="37">#REF!</definedName>
    <definedName name="B" localSheetId="39">#REF!</definedName>
    <definedName name="B" localSheetId="40">#REF!</definedName>
    <definedName name="B" localSheetId="41">#REF!</definedName>
    <definedName name="B" localSheetId="19">#REF!</definedName>
    <definedName name="B">#REF!</definedName>
    <definedName name="BAL" localSheetId="17">#REF!</definedName>
    <definedName name="BAL" localSheetId="20">#REF!</definedName>
    <definedName name="BAL" localSheetId="25">#REF!</definedName>
    <definedName name="BAL">#REF!</definedName>
    <definedName name="bALANCE" localSheetId="46" hidden="1">{"Minpmon",#N/A,FALSE,"Monthinput"}</definedName>
    <definedName name="bALANCE" localSheetId="47" hidden="1">{"Minpmon",#N/A,FALSE,"Monthinput"}</definedName>
    <definedName name="bALANCE" localSheetId="49" hidden="1">{"Minpmon",#N/A,FALSE,"Monthinput"}</definedName>
    <definedName name="bALANCE" localSheetId="50" hidden="1">{"Minpmon",#N/A,FALSE,"Monthinput"}</definedName>
    <definedName name="bALANCE" localSheetId="51" hidden="1">{"Minpmon",#N/A,FALSE,"Monthinput"}</definedName>
    <definedName name="bALANCE" localSheetId="17" hidden="1">{"Minpmon",#N/A,FALSE,"Monthinput"}</definedName>
    <definedName name="bALANCE" localSheetId="18" hidden="1">{"Minpmon",#N/A,FALSE,"Monthinput"}</definedName>
    <definedName name="bALANCE" localSheetId="20" hidden="1">{"Minpmon",#N/A,FALSE,"Monthinput"}</definedName>
    <definedName name="bALANCE" localSheetId="21" hidden="1">{"Minpmon",#N/A,FALSE,"Monthinput"}</definedName>
    <definedName name="bALANCE" localSheetId="13" hidden="1">{"Minpmon",#N/A,FALSE,"Monthinput"}</definedName>
    <definedName name="bALANCE" localSheetId="24" hidden="1">{"Minpmon",#N/A,FALSE,"Monthinput"}</definedName>
    <definedName name="bALANCE" localSheetId="25" hidden="1">{"Minpmon",#N/A,FALSE,"Monthinput"}</definedName>
    <definedName name="bALANCE" localSheetId="30" hidden="1">{"Minpmon",#N/A,FALSE,"Monthinput"}</definedName>
    <definedName name="bALANCE" localSheetId="32" hidden="1">{"Minpmon",#N/A,FALSE,"Monthinput"}</definedName>
    <definedName name="bALANCE" localSheetId="34" hidden="1">{"Minpmon",#N/A,FALSE,"Monthinput"}</definedName>
    <definedName name="bALANCE" localSheetId="35" hidden="1">{"Minpmon",#N/A,FALSE,"Monthinput"}</definedName>
    <definedName name="bALANCE" localSheetId="36" hidden="1">{"Minpmon",#N/A,FALSE,"Monthinput"}</definedName>
    <definedName name="bALANCE" localSheetId="37" hidden="1">{"Minpmon",#N/A,FALSE,"Monthinput"}</definedName>
    <definedName name="bALANCE" localSheetId="38" hidden="1">{"Minpmon",#N/A,FALSE,"Monthinput"}</definedName>
    <definedName name="bALANCE" localSheetId="39" hidden="1">{"Minpmon",#N/A,FALSE,"Monthinput"}</definedName>
    <definedName name="bALANCE" localSheetId="40" hidden="1">{"Minpmon",#N/A,FALSE,"Monthinput"}</definedName>
    <definedName name="bALANCE" localSheetId="41" hidden="1">{"Minpmon",#N/A,FALSE,"Monthinput"}</definedName>
    <definedName name="bALANCE" localSheetId="42" hidden="1">{"Minpmon",#N/A,FALSE,"Monthinput"}</definedName>
    <definedName name="bALANCE" localSheetId="45" hidden="1">{"Minpmon",#N/A,FALSE,"Monthinput"}</definedName>
    <definedName name="bALANCE" localSheetId="19" hidden="1">{"Minpmon",#N/A,FALSE,"Monthinput"}</definedName>
    <definedName name="bALANCE" hidden="1">{"Minpmon",#N/A,FALSE,"Monthinput"}</definedName>
    <definedName name="BANCOS" localSheetId="46">#REF!</definedName>
    <definedName name="BANCOS" localSheetId="47">#REF!</definedName>
    <definedName name="BANCOS" localSheetId="50">#REF!</definedName>
    <definedName name="BANCOS" localSheetId="51">#REF!</definedName>
    <definedName name="BANCOS" localSheetId="17">#REF!</definedName>
    <definedName name="BANCOS" localSheetId="18">#REF!</definedName>
    <definedName name="BANCOS" localSheetId="20">#REF!</definedName>
    <definedName name="BANCOS" localSheetId="21">#REF!</definedName>
    <definedName name="BANCOS" localSheetId="25">#REF!</definedName>
    <definedName name="BANCOS" localSheetId="32">#REF!</definedName>
    <definedName name="BANCOS" localSheetId="34">#REF!</definedName>
    <definedName name="BANCOS" localSheetId="35">#REF!</definedName>
    <definedName name="BANCOS" localSheetId="36">#REF!</definedName>
    <definedName name="BANCOS" localSheetId="37">#REF!</definedName>
    <definedName name="BANCOS" localSheetId="38">#REF!</definedName>
    <definedName name="BANCOS" localSheetId="39">#REF!</definedName>
    <definedName name="BANCOS" localSheetId="40">#REF!</definedName>
    <definedName name="BANCOS" localSheetId="41">#REF!</definedName>
    <definedName name="BANCOS" localSheetId="45">#REF!</definedName>
    <definedName name="BANCOS" localSheetId="19">#REF!</definedName>
    <definedName name="BANCOS">#REF!</definedName>
    <definedName name="_xlnm.Database" localSheetId="17">#REF!</definedName>
    <definedName name="_xlnm.Database" localSheetId="18">#REF!</definedName>
    <definedName name="_xlnm.Database" localSheetId="20">#REF!</definedName>
    <definedName name="_xlnm.Database" localSheetId="25">#REF!</definedName>
    <definedName name="_xlnm.Database" localSheetId="19">#REF!</definedName>
    <definedName name="_xlnm.Database">#REF!</definedName>
    <definedName name="Batumi_debt" localSheetId="17">#REF!</definedName>
    <definedName name="Batumi_debt" localSheetId="20">#REF!</definedName>
    <definedName name="Batumi_debt" localSheetId="25">#REF!</definedName>
    <definedName name="Batumi_debt">#REF!</definedName>
    <definedName name="bb" localSheetId="46" hidden="1">{"Riqfin97",#N/A,FALSE,"Tran";"Riqfinpro",#N/A,FALSE,"Tran"}</definedName>
    <definedName name="bb" localSheetId="47" hidden="1">{"Riqfin97",#N/A,FALSE,"Tran";"Riqfinpro",#N/A,FALSE,"Tran"}</definedName>
    <definedName name="bb" localSheetId="49" hidden="1">{"Riqfin97",#N/A,FALSE,"Tran";"Riqfinpro",#N/A,FALSE,"Tran"}</definedName>
    <definedName name="bb" localSheetId="50" hidden="1">{"Riqfin97",#N/A,FALSE,"Tran";"Riqfinpro",#N/A,FALSE,"Tran"}</definedName>
    <definedName name="bb" localSheetId="51" hidden="1">{"Riqfin97",#N/A,FALSE,"Tran";"Riqfinpro",#N/A,FALSE,"Tran"}</definedName>
    <definedName name="bb" localSheetId="17" hidden="1">{"Riqfin97",#N/A,FALSE,"Tran";"Riqfinpro",#N/A,FALSE,"Tran"}</definedName>
    <definedName name="bb" localSheetId="18" hidden="1">{"Riqfin97",#N/A,FALSE,"Tran";"Riqfinpro",#N/A,FALSE,"Tran"}</definedName>
    <definedName name="bb" localSheetId="20" hidden="1">{"Riqfin97",#N/A,FALSE,"Tran";"Riqfinpro",#N/A,FALSE,"Tran"}</definedName>
    <definedName name="bb" localSheetId="21" hidden="1">{"Riqfin97",#N/A,FALSE,"Tran";"Riqfinpro",#N/A,FALSE,"Tran"}</definedName>
    <definedName name="bb" localSheetId="13" hidden="1">{"Riqfin97",#N/A,FALSE,"Tran";"Riqfinpro",#N/A,FALSE,"Tran"}</definedName>
    <definedName name="bb" localSheetId="24" hidden="1">{"Riqfin97",#N/A,FALSE,"Tran";"Riqfinpro",#N/A,FALSE,"Tran"}</definedName>
    <definedName name="bb" localSheetId="25" hidden="1">{"Riqfin97",#N/A,FALSE,"Tran";"Riqfinpro",#N/A,FALSE,"Tran"}</definedName>
    <definedName name="bb" localSheetId="30" hidden="1">{"Riqfin97",#N/A,FALSE,"Tran";"Riqfinpro",#N/A,FALSE,"Tran"}</definedName>
    <definedName name="bb" localSheetId="32" hidden="1">{"Riqfin97",#N/A,FALSE,"Tran";"Riqfinpro",#N/A,FALSE,"Tran"}</definedName>
    <definedName name="bb" localSheetId="34" hidden="1">{"Riqfin97",#N/A,FALSE,"Tran";"Riqfinpro",#N/A,FALSE,"Tran"}</definedName>
    <definedName name="bb" localSheetId="35" hidden="1">{"Riqfin97",#N/A,FALSE,"Tran";"Riqfinpro",#N/A,FALSE,"Tran"}</definedName>
    <definedName name="bb" localSheetId="36" hidden="1">{"Riqfin97",#N/A,FALSE,"Tran";"Riqfinpro",#N/A,FALSE,"Tran"}</definedName>
    <definedName name="bb" localSheetId="37" hidden="1">{"Riqfin97",#N/A,FALSE,"Tran";"Riqfinpro",#N/A,FALSE,"Tran"}</definedName>
    <definedName name="bb" localSheetId="38" hidden="1">{"Riqfin97",#N/A,FALSE,"Tran";"Riqfinpro",#N/A,FALSE,"Tran"}</definedName>
    <definedName name="bb" localSheetId="39" hidden="1">{"Riqfin97",#N/A,FALSE,"Tran";"Riqfinpro",#N/A,FALSE,"Tran"}</definedName>
    <definedName name="bb" localSheetId="40" hidden="1">{"Riqfin97",#N/A,FALSE,"Tran";"Riqfinpro",#N/A,FALSE,"Tran"}</definedName>
    <definedName name="bb" localSheetId="41" hidden="1">{"Riqfin97",#N/A,FALSE,"Tran";"Riqfinpro",#N/A,FALSE,"Tran"}</definedName>
    <definedName name="bb" localSheetId="42" hidden="1">{"Riqfin97",#N/A,FALSE,"Tran";"Riqfinpro",#N/A,FALSE,"Tran"}</definedName>
    <definedName name="bb" localSheetId="45" hidden="1">{"Riqfin97",#N/A,FALSE,"Tran";"Riqfinpro",#N/A,FALSE,"Tran"}</definedName>
    <definedName name="bb" localSheetId="19" hidden="1">{"Riqfin97",#N/A,FALSE,"Tran";"Riqfinpro",#N/A,FALSE,"Tran"}</definedName>
    <definedName name="bb" hidden="1">{"Riqfin97",#N/A,FALSE,"Tran";"Riqfinpro",#N/A,FALSE,"Tran"}</definedName>
    <definedName name="BBB" localSheetId="13">#REF!</definedName>
    <definedName name="BBB">#REF!</definedName>
    <definedName name="bbbb" localSheetId="46" hidden="1">{"Minpmon",#N/A,FALSE,"Monthinput"}</definedName>
    <definedName name="bbbb" localSheetId="47" hidden="1">{"Minpmon",#N/A,FALSE,"Monthinput"}</definedName>
    <definedName name="bbbb" localSheetId="49" hidden="1">{"Minpmon",#N/A,FALSE,"Monthinput"}</definedName>
    <definedName name="bbbb" localSheetId="50" hidden="1">{"Minpmon",#N/A,FALSE,"Monthinput"}</definedName>
    <definedName name="bbbb" localSheetId="51" hidden="1">{"Minpmon",#N/A,FALSE,"Monthinput"}</definedName>
    <definedName name="bbbb" localSheetId="17" hidden="1">{"Minpmon",#N/A,FALSE,"Monthinput"}</definedName>
    <definedName name="bbbb" localSheetId="18" hidden="1">{"Minpmon",#N/A,FALSE,"Monthinput"}</definedName>
    <definedName name="bbbb" localSheetId="20" hidden="1">{"Minpmon",#N/A,FALSE,"Monthinput"}</definedName>
    <definedName name="bbbb" localSheetId="21" hidden="1">{"Minpmon",#N/A,FALSE,"Monthinput"}</definedName>
    <definedName name="bbbb" localSheetId="13" hidden="1">{"Minpmon",#N/A,FALSE,"Monthinput"}</definedName>
    <definedName name="bbbb" localSheetId="24" hidden="1">{"Minpmon",#N/A,FALSE,"Monthinput"}</definedName>
    <definedName name="bbbb" localSheetId="25" hidden="1">{"Minpmon",#N/A,FALSE,"Monthinput"}</definedName>
    <definedName name="bbbb" localSheetId="30" hidden="1">{"Minpmon",#N/A,FALSE,"Monthinput"}</definedName>
    <definedName name="bbbb" localSheetId="32" hidden="1">{"Minpmon",#N/A,FALSE,"Monthinput"}</definedName>
    <definedName name="bbbb" localSheetId="34" hidden="1">{"Minpmon",#N/A,FALSE,"Monthinput"}</definedName>
    <definedName name="bbbb" localSheetId="35" hidden="1">{"Minpmon",#N/A,FALSE,"Monthinput"}</definedName>
    <definedName name="bbbb" localSheetId="36" hidden="1">{"Minpmon",#N/A,FALSE,"Monthinput"}</definedName>
    <definedName name="bbbb" localSheetId="37" hidden="1">{"Minpmon",#N/A,FALSE,"Monthinput"}</definedName>
    <definedName name="bbbb" localSheetId="38" hidden="1">{"Minpmon",#N/A,FALSE,"Monthinput"}</definedName>
    <definedName name="bbbb" localSheetId="39" hidden="1">{"Minpmon",#N/A,FALSE,"Monthinput"}</definedName>
    <definedName name="bbbb" localSheetId="40" hidden="1">{"Minpmon",#N/A,FALSE,"Monthinput"}</definedName>
    <definedName name="bbbb" localSheetId="41" hidden="1">{"Minpmon",#N/A,FALSE,"Monthinput"}</definedName>
    <definedName name="bbbb" localSheetId="42" hidden="1">{"Minpmon",#N/A,FALSE,"Monthinput"}</definedName>
    <definedName name="bbbb" localSheetId="45" hidden="1">{"Minpmon",#N/A,FALSE,"Monthinput"}</definedName>
    <definedName name="bbbb" localSheetId="19" hidden="1">{"Minpmon",#N/A,FALSE,"Monthinput"}</definedName>
    <definedName name="bbbb" hidden="1">{"Minpmon",#N/A,FALSE,"Monthinput"}</definedName>
    <definedName name="bbbbbbbbbbbbb" localSheetId="46" hidden="1">{"Tab1",#N/A,FALSE,"P";"Tab2",#N/A,FALSE,"P"}</definedName>
    <definedName name="bbbbbbbbbbbbb" localSheetId="47" hidden="1">{"Tab1",#N/A,FALSE,"P";"Tab2",#N/A,FALSE,"P"}</definedName>
    <definedName name="bbbbbbbbbbbbb" localSheetId="49" hidden="1">{"Tab1",#N/A,FALSE,"P";"Tab2",#N/A,FALSE,"P"}</definedName>
    <definedName name="bbbbbbbbbbbbb" localSheetId="50" hidden="1">{"Tab1",#N/A,FALSE,"P";"Tab2",#N/A,FALSE,"P"}</definedName>
    <definedName name="bbbbbbbbbbbbb" localSheetId="51" hidden="1">{"Tab1",#N/A,FALSE,"P";"Tab2",#N/A,FALSE,"P"}</definedName>
    <definedName name="bbbbbbbbbbbbb" localSheetId="17" hidden="1">{"Tab1",#N/A,FALSE,"P";"Tab2",#N/A,FALSE,"P"}</definedName>
    <definedName name="bbbbbbbbbbbbb" localSheetId="18" hidden="1">{"Tab1",#N/A,FALSE,"P";"Tab2",#N/A,FALSE,"P"}</definedName>
    <definedName name="bbbbbbbbbbbbb" localSheetId="20" hidden="1">{"Tab1",#N/A,FALSE,"P";"Tab2",#N/A,FALSE,"P"}</definedName>
    <definedName name="bbbbbbbbbbbbb" localSheetId="21" hidden="1">{"Tab1",#N/A,FALSE,"P";"Tab2",#N/A,FALSE,"P"}</definedName>
    <definedName name="bbbbbbbbbbbbb" localSheetId="13" hidden="1">{"Tab1",#N/A,FALSE,"P";"Tab2",#N/A,FALSE,"P"}</definedName>
    <definedName name="bbbbbbbbbbbbb" localSheetId="24" hidden="1">{"Tab1",#N/A,FALSE,"P";"Tab2",#N/A,FALSE,"P"}</definedName>
    <definedName name="bbbbbbbbbbbbb" localSheetId="25" hidden="1">{"Tab1",#N/A,FALSE,"P";"Tab2",#N/A,FALSE,"P"}</definedName>
    <definedName name="bbbbbbbbbbbbb" localSheetId="30" hidden="1">{"Tab1",#N/A,FALSE,"P";"Tab2",#N/A,FALSE,"P"}</definedName>
    <definedName name="bbbbbbbbbbbbb" localSheetId="32" hidden="1">{"Tab1",#N/A,FALSE,"P";"Tab2",#N/A,FALSE,"P"}</definedName>
    <definedName name="bbbbbbbbbbbbb" localSheetId="34" hidden="1">{"Tab1",#N/A,FALSE,"P";"Tab2",#N/A,FALSE,"P"}</definedName>
    <definedName name="bbbbbbbbbbbbb" localSheetId="35" hidden="1">{"Tab1",#N/A,FALSE,"P";"Tab2",#N/A,FALSE,"P"}</definedName>
    <definedName name="bbbbbbbbbbbbb" localSheetId="36" hidden="1">{"Tab1",#N/A,FALSE,"P";"Tab2",#N/A,FALSE,"P"}</definedName>
    <definedName name="bbbbbbbbbbbbb" localSheetId="37" hidden="1">{"Tab1",#N/A,FALSE,"P";"Tab2",#N/A,FALSE,"P"}</definedName>
    <definedName name="bbbbbbbbbbbbb" localSheetId="38" hidden="1">{"Tab1",#N/A,FALSE,"P";"Tab2",#N/A,FALSE,"P"}</definedName>
    <definedName name="bbbbbbbbbbbbb" localSheetId="39" hidden="1">{"Tab1",#N/A,FALSE,"P";"Tab2",#N/A,FALSE,"P"}</definedName>
    <definedName name="bbbbbbbbbbbbb" localSheetId="40" hidden="1">{"Tab1",#N/A,FALSE,"P";"Tab2",#N/A,FALSE,"P"}</definedName>
    <definedName name="bbbbbbbbbbbbb" localSheetId="41" hidden="1">{"Tab1",#N/A,FALSE,"P";"Tab2",#N/A,FALSE,"P"}</definedName>
    <definedName name="bbbbbbbbbbbbb" localSheetId="42" hidden="1">{"Tab1",#N/A,FALSE,"P";"Tab2",#N/A,FALSE,"P"}</definedName>
    <definedName name="bbbbbbbbbbbbb" localSheetId="45" hidden="1">{"Tab1",#N/A,FALSE,"P";"Tab2",#N/A,FALSE,"P"}</definedName>
    <definedName name="bbbbbbbbbbbbb" localSheetId="19" hidden="1">{"Tab1",#N/A,FALSE,"P";"Tab2",#N/A,FALSE,"P"}</definedName>
    <definedName name="bbbbbbbbbbbbb" hidden="1">{"Tab1",#N/A,FALSE,"P";"Tab2",#N/A,FALSE,"P"}</definedName>
    <definedName name="BC" localSheetId="46">#REF!</definedName>
    <definedName name="BC" localSheetId="47">#REF!</definedName>
    <definedName name="BC" localSheetId="50">#REF!</definedName>
    <definedName name="BC" localSheetId="51">#REF!</definedName>
    <definedName name="BC" localSheetId="17">#REF!</definedName>
    <definedName name="BC" localSheetId="18">#REF!</definedName>
    <definedName name="BC" localSheetId="20">#REF!</definedName>
    <definedName name="BC" localSheetId="21">#REF!</definedName>
    <definedName name="BC" localSheetId="25">#REF!</definedName>
    <definedName name="BC" localSheetId="32">#REF!</definedName>
    <definedName name="BC" localSheetId="34">#REF!</definedName>
    <definedName name="BC" localSheetId="35">#REF!</definedName>
    <definedName name="BC" localSheetId="36">#REF!</definedName>
    <definedName name="BC" localSheetId="37">#REF!</definedName>
    <definedName name="BC" localSheetId="38">#REF!</definedName>
    <definedName name="BC" localSheetId="39">#REF!</definedName>
    <definedName name="BC" localSheetId="40">#REF!</definedName>
    <definedName name="BC" localSheetId="41">#REF!</definedName>
    <definedName name="BC" localSheetId="45">#REF!</definedName>
    <definedName name="BC" localSheetId="19">#REF!</definedName>
    <definedName name="BC">#REF!</definedName>
    <definedName name="BCA">#N/A</definedName>
    <definedName name="BCA_GDP">#N/A</definedName>
    <definedName name="BCA_NGDP" localSheetId="46">#REF!</definedName>
    <definedName name="BCA_NGDP" localSheetId="17">#REF!</definedName>
    <definedName name="BCA_NGDP" localSheetId="18">#REF!</definedName>
    <definedName name="BCA_NGDP" localSheetId="20">#REF!</definedName>
    <definedName name="BCA_NGDP" localSheetId="25">#REF!</definedName>
    <definedName name="BCA_NGDP" localSheetId="19">#REF!</definedName>
    <definedName name="BCA_NGDP">#REF!</definedName>
    <definedName name="BCH" localSheetId="17">#REF!</definedName>
    <definedName name="BCH" localSheetId="18">#REF!</definedName>
    <definedName name="BCH" localSheetId="20">#REF!</definedName>
    <definedName name="BCH" localSheetId="25">#REF!</definedName>
    <definedName name="BCH" localSheetId="19">#REF!</definedName>
    <definedName name="BCH">#REF!</definedName>
    <definedName name="BCH_10G" localSheetId="17">#REF!</definedName>
    <definedName name="BCH_10G" localSheetId="18">#REF!</definedName>
    <definedName name="BCH_10G" localSheetId="20">#REF!</definedName>
    <definedName name="BCH_10G" localSheetId="25">#REF!</definedName>
    <definedName name="BCH_10G" localSheetId="19">#REF!</definedName>
    <definedName name="BCH_10G">#REF!</definedName>
    <definedName name="BCH_10R" localSheetId="17">#REF!</definedName>
    <definedName name="BCH_10R">#REF!</definedName>
    <definedName name="Bcos_Com_20G" localSheetId="17">#REF!</definedName>
    <definedName name="Bcos_Com_20G">#REF!</definedName>
    <definedName name="Bcos_Com20R" localSheetId="17">#REF!</definedName>
    <definedName name="Bcos_Com20R">#REF!</definedName>
    <definedName name="BCRD15" localSheetId="17" hidden="1">'[53]Crédito SPNF (fiscal)'!#REF!</definedName>
    <definedName name="BCRD15" hidden="1">'[53]Crédito SPNF (fiscal)'!#REF!</definedName>
    <definedName name="BE">#N/A</definedName>
    <definedName name="BEA" localSheetId="46">#REF!</definedName>
    <definedName name="BEA" localSheetId="17">#REF!</definedName>
    <definedName name="BEA" localSheetId="18">#REF!</definedName>
    <definedName name="BEA" localSheetId="20">#REF!</definedName>
    <definedName name="BEA" localSheetId="25">#REF!</definedName>
    <definedName name="BEA" localSheetId="19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46">#REF!</definedName>
    <definedName name="BED" localSheetId="17">#REF!</definedName>
    <definedName name="BED" localSheetId="18">#REF!</definedName>
    <definedName name="BED" localSheetId="20">#REF!</definedName>
    <definedName name="BED" localSheetId="25">#REF!</definedName>
    <definedName name="BED" localSheetId="19">#REF!</definedName>
    <definedName name="BED">#REF!</definedName>
    <definedName name="BED_6" localSheetId="17">#REF!</definedName>
    <definedName name="BED_6" localSheetId="18">#REF!</definedName>
    <definedName name="BED_6" localSheetId="20">#REF!</definedName>
    <definedName name="BED_6" localSheetId="25">#REF!</definedName>
    <definedName name="BED_6" localSheetId="19">#REF!</definedName>
    <definedName name="BED_6">#REF!</definedName>
    <definedName name="BEO" localSheetId="17">#REF!</definedName>
    <definedName name="BEO" localSheetId="18">#REF!</definedName>
    <definedName name="BEO" localSheetId="20">#REF!</definedName>
    <definedName name="BEO" localSheetId="25">#REF!</definedName>
    <definedName name="BEO" localSheetId="19">#REF!</definedName>
    <definedName name="BEO">#REF!</definedName>
    <definedName name="BER" localSheetId="17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46">#REF!</definedName>
    <definedName name="BFD" localSheetId="17">#REF!</definedName>
    <definedName name="BFD" localSheetId="18">#REF!</definedName>
    <definedName name="BFD" localSheetId="20">#REF!</definedName>
    <definedName name="BFD" localSheetId="25">#REF!</definedName>
    <definedName name="BFD" localSheetId="19">#REF!</definedName>
    <definedName name="BFD">#REF!</definedName>
    <definedName name="BFDA" localSheetId="17">#REF!</definedName>
    <definedName name="BFDA" localSheetId="18">#REF!</definedName>
    <definedName name="BFDA" localSheetId="20">#REF!</definedName>
    <definedName name="BFDA" localSheetId="25">#REF!</definedName>
    <definedName name="BFDA" localSheetId="19">#REF!</definedName>
    <definedName name="BFDA">#REF!</definedName>
    <definedName name="BFDI" localSheetId="17">#REF!</definedName>
    <definedName name="BFDI" localSheetId="18">#REF!</definedName>
    <definedName name="BFDI" localSheetId="20">#REF!</definedName>
    <definedName name="BFDI" localSheetId="25">#REF!</definedName>
    <definedName name="BFDI" localSheetId="19">#REF!</definedName>
    <definedName name="BFDI">#REF!</definedName>
    <definedName name="BFDIL" localSheetId="17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6">[54]!BFLD_DF</definedName>
    <definedName name="BFLD_DF" localSheetId="48">[54]!BFLD_DF</definedName>
    <definedName name="BFLD_DF" localSheetId="49">[54]!BFLD_DF</definedName>
    <definedName name="BFLD_DF" localSheetId="17">[54]!BFLD_DF</definedName>
    <definedName name="BFLD_DF" localSheetId="18">[54]!BFLD_DF</definedName>
    <definedName name="BFLD_DF" localSheetId="13">[54]!BFLD_DF</definedName>
    <definedName name="BFLD_DF">[54]!BFLD_DF</definedName>
    <definedName name="BFLD_DF1">#N/A</definedName>
    <definedName name="BFLG">#N/A</definedName>
    <definedName name="BFLG_D">#N/A</definedName>
    <definedName name="BFLG_DF">#N/A</definedName>
    <definedName name="BFO" localSheetId="13">#REF!</definedName>
    <definedName name="BFO">#REF!</definedName>
    <definedName name="BFOA" localSheetId="46">#REF!</definedName>
    <definedName name="BFOA" localSheetId="17">#REF!</definedName>
    <definedName name="BFOA" localSheetId="18">#REF!</definedName>
    <definedName name="BFOA" localSheetId="20">#REF!</definedName>
    <definedName name="BFOA" localSheetId="25">#REF!</definedName>
    <definedName name="BFOA" localSheetId="19">#REF!</definedName>
    <definedName name="BFOA">#REF!</definedName>
    <definedName name="BFOAG" localSheetId="17">#REF!</definedName>
    <definedName name="BFOAG" localSheetId="18">#REF!</definedName>
    <definedName name="BFOAG" localSheetId="20">#REF!</definedName>
    <definedName name="BFOAG" localSheetId="25">#REF!</definedName>
    <definedName name="BFOAG" localSheetId="19">#REF!</definedName>
    <definedName name="BFOAG">#REF!</definedName>
    <definedName name="BFOL" localSheetId="17">#REF!</definedName>
    <definedName name="BFOL">#REF!</definedName>
    <definedName name="BFOL_B" localSheetId="17">#REF!</definedName>
    <definedName name="BFOL_B">#REF!</definedName>
    <definedName name="BFOL_G" localSheetId="17">#REF!</definedName>
    <definedName name="BFOL_G">#REF!</definedName>
    <definedName name="BFOL_L" localSheetId="17">#REF!</definedName>
    <definedName name="BFOL_L">#REF!</definedName>
    <definedName name="BFOL_O" localSheetId="17">#REF!</definedName>
    <definedName name="BFOL_O">#REF!</definedName>
    <definedName name="BFOL_S" localSheetId="17">#REF!</definedName>
    <definedName name="BFOL_S">#REF!</definedName>
    <definedName name="BFOLB" localSheetId="17">#REF!</definedName>
    <definedName name="BFOLB">#REF!</definedName>
    <definedName name="BFOLG_L" localSheetId="17">#REF!</definedName>
    <definedName name="BFOLG_L">#REF!</definedName>
    <definedName name="BFP" localSheetId="17">#REF!</definedName>
    <definedName name="BFP">#REF!</definedName>
    <definedName name="BFPA" localSheetId="17">#REF!</definedName>
    <definedName name="BFPA">#REF!</definedName>
    <definedName name="BFPAG" localSheetId="17">#REF!</definedName>
    <definedName name="BFPAG">#REF!</definedName>
    <definedName name="BFPL" localSheetId="17">#REF!</definedName>
    <definedName name="BFPL">#REF!</definedName>
    <definedName name="BFPLBN" localSheetId="17">#REF!</definedName>
    <definedName name="BFPLBN">#REF!</definedName>
    <definedName name="BFPLD" localSheetId="17">#REF!</definedName>
    <definedName name="BFPLD">#REF!</definedName>
    <definedName name="BFPLD_G" localSheetId="17">#REF!</definedName>
    <definedName name="BFPLD_G">#REF!</definedName>
    <definedName name="BFPLE" localSheetId="17">#REF!</definedName>
    <definedName name="BFPLE">#REF!</definedName>
    <definedName name="BFPLE_G" localSheetId="17">#REF!</definedName>
    <definedName name="BFPLE_G">#REF!</definedName>
    <definedName name="BFPLMM" localSheetId="17">#REF!</definedName>
    <definedName name="BFPLMM">#REF!</definedName>
    <definedName name="BFRA">#N/A</definedName>
    <definedName name="BFUND" localSheetId="46">#REF!</definedName>
    <definedName name="BFUND" localSheetId="17">#REF!</definedName>
    <definedName name="BFUND" localSheetId="18">#REF!</definedName>
    <definedName name="BFUND" localSheetId="20">#REF!</definedName>
    <definedName name="BFUND" localSheetId="25">#REF!</definedName>
    <definedName name="BFUND" localSheetId="19">#REF!</definedName>
    <definedName name="BFUND">#REF!</definedName>
    <definedName name="BGS" localSheetId="17">#REF!</definedName>
    <definedName name="BGS" localSheetId="18">#REF!</definedName>
    <definedName name="BGS" localSheetId="20">#REF!</definedName>
    <definedName name="BGS" localSheetId="25">#REF!</definedName>
    <definedName name="BGS" localSheetId="19">#REF!</definedName>
    <definedName name="BGS">#REF!</definedName>
    <definedName name="BI">#N/A</definedName>
    <definedName name="BIP" localSheetId="46">#REF!</definedName>
    <definedName name="BIP" localSheetId="17">#REF!</definedName>
    <definedName name="BIP" localSheetId="18">#REF!</definedName>
    <definedName name="BIP" localSheetId="20">#REF!</definedName>
    <definedName name="BIP" localSheetId="25">#REF!</definedName>
    <definedName name="BIP" localSheetId="19">#REF!</definedName>
    <definedName name="BIP">#REF!</definedName>
    <definedName name="BK">#N/A</definedName>
    <definedName name="BKF">#N/A</definedName>
    <definedName name="BKFA" localSheetId="46">#REF!</definedName>
    <definedName name="BKFA" localSheetId="17">#REF!</definedName>
    <definedName name="BKFA" localSheetId="18">#REF!</definedName>
    <definedName name="BKFA" localSheetId="20">#REF!</definedName>
    <definedName name="BKFA" localSheetId="25">#REF!</definedName>
    <definedName name="BKFA" localSheetId="19">#REF!</definedName>
    <definedName name="BKFA">#REF!</definedName>
    <definedName name="BKO" localSheetId="17">#REF!</definedName>
    <definedName name="BKO" localSheetId="18">#REF!</definedName>
    <definedName name="BKO" localSheetId="20">#REF!</definedName>
    <definedName name="BKO" localSheetId="25">#REF!</definedName>
    <definedName name="BKO" localSheetId="19">#REF!</definedName>
    <definedName name="BKO">#REF!</definedName>
    <definedName name="bla" localSheetId="47" hidden="1">#REF!</definedName>
    <definedName name="bla" localSheetId="50" hidden="1">#REF!</definedName>
    <definedName name="bla" localSheetId="51" hidden="1">#REF!</definedName>
    <definedName name="bla" localSheetId="17" hidden="1">#REF!</definedName>
    <definedName name="bla" localSheetId="20" hidden="1">#REF!</definedName>
    <definedName name="bla" localSheetId="21" hidden="1">#REF!</definedName>
    <definedName name="bla" localSheetId="25" hidden="1">#REF!</definedName>
    <definedName name="bla" localSheetId="35" hidden="1">#REF!</definedName>
    <definedName name="bla" localSheetId="36" hidden="1">#REF!</definedName>
    <definedName name="bla" localSheetId="37" hidden="1">#REF!</definedName>
    <definedName name="bla" localSheetId="39" hidden="1">#REF!</definedName>
    <definedName name="bla" localSheetId="40" hidden="1">#REF!</definedName>
    <definedName name="bla" localSheetId="41" hidden="1">#REF!</definedName>
    <definedName name="bla" localSheetId="19" hidden="1">#REF!</definedName>
    <definedName name="bla" hidden="1">#REF!</definedName>
    <definedName name="BLPH1" hidden="1">'[55]Ex rate bloom'!$A$4</definedName>
    <definedName name="BLPH2" hidden="1">'[55]Ex rate bloom'!$D$4</definedName>
    <definedName name="BLPH3" hidden="1">'[55]Ex rate bloom'!$G$4</definedName>
    <definedName name="BLPH4" hidden="1">'[55]Ex rate bloom'!$J$4</definedName>
    <definedName name="BLPH5" hidden="1">'[55]Ex rate bloom'!$M$4</definedName>
    <definedName name="BLPH6" hidden="1">'[55]Ex rate bloom'!$P$4</definedName>
    <definedName name="BLPH7" hidden="1">'[55]Ex rate bloom'!$S$4</definedName>
    <definedName name="BLPH8" hidden="1">'[55]Ex rate bloom'!$V$4</definedName>
    <definedName name="BM" localSheetId="46">#REF!</definedName>
    <definedName name="BM" localSheetId="17">#REF!</definedName>
    <definedName name="BM" localSheetId="18">#REF!</definedName>
    <definedName name="BM" localSheetId="20">#REF!</definedName>
    <definedName name="BM" localSheetId="25">#REF!</definedName>
    <definedName name="BM" localSheetId="19">#REF!</definedName>
    <definedName name="BM">#REF!</definedName>
    <definedName name="BMG">[56]Q6!$E$28:$AH$28</definedName>
    <definedName name="BMII">#N/A</definedName>
    <definedName name="BMII_7" localSheetId="13">#REF!</definedName>
    <definedName name="BMII_7">#REF!</definedName>
    <definedName name="BMIIB">#N/A</definedName>
    <definedName name="BMIIG">#N/A</definedName>
    <definedName name="BMS" localSheetId="13">#REF!</definedName>
    <definedName name="BMS">#REF!</definedName>
    <definedName name="BOG" localSheetId="46">#REF!</definedName>
    <definedName name="BOG" localSheetId="47">#REF!</definedName>
    <definedName name="BOG" localSheetId="50">#REF!</definedName>
    <definedName name="BOG" localSheetId="51">#REF!</definedName>
    <definedName name="BOG" localSheetId="17">#REF!</definedName>
    <definedName name="BOG" localSheetId="18">#REF!</definedName>
    <definedName name="BOG" localSheetId="20">#REF!</definedName>
    <definedName name="BOG" localSheetId="21">#REF!</definedName>
    <definedName name="BOG" localSheetId="25">#REF!</definedName>
    <definedName name="BOG" localSheetId="32">#REF!</definedName>
    <definedName name="BOG" localSheetId="34">#REF!</definedName>
    <definedName name="BOG" localSheetId="35">#REF!</definedName>
    <definedName name="BOG" localSheetId="36">#REF!</definedName>
    <definedName name="BOG" localSheetId="37">#REF!</definedName>
    <definedName name="BOG" localSheetId="38">#REF!</definedName>
    <definedName name="BOG" localSheetId="39">#REF!</definedName>
    <definedName name="BOG" localSheetId="40">#REF!</definedName>
    <definedName name="BOG" localSheetId="41">#REF!</definedName>
    <definedName name="BOG" localSheetId="45">#REF!</definedName>
    <definedName name="BOG" localSheetId="19">#REF!</definedName>
    <definedName name="BOG">#REF!</definedName>
    <definedName name="BOLETIN" localSheetId="46">[47]BCP!#REF!</definedName>
    <definedName name="BOLETIN" localSheetId="17">[47]BCP!#REF!</definedName>
    <definedName name="BOLETIN" localSheetId="18">[47]BCP!#REF!</definedName>
    <definedName name="BOLETIN" localSheetId="20">[47]BCP!#REF!</definedName>
    <definedName name="BOLETIN" localSheetId="25">[47]BCP!#REF!</definedName>
    <definedName name="BOLETIN" localSheetId="19">[47]BCP!#REF!</definedName>
    <definedName name="BOLETIN">[47]BCP!#REF!</definedName>
    <definedName name="BOP">#N/A</definedName>
    <definedName name="BOPUSD" localSheetId="46">#REF!</definedName>
    <definedName name="BOPUSD" localSheetId="17">#REF!</definedName>
    <definedName name="BOPUSD" localSheetId="18">#REF!</definedName>
    <definedName name="BOPUSD" localSheetId="20">#REF!</definedName>
    <definedName name="BOPUSD" localSheetId="25">#REF!</definedName>
    <definedName name="BOPUSD" localSheetId="19">#REF!</definedName>
    <definedName name="BOPUSD">#REF!</definedName>
    <definedName name="BRASS" localSheetId="17">#REF!</definedName>
    <definedName name="BRASS" localSheetId="18">#REF!</definedName>
    <definedName name="BRASS" localSheetId="20">#REF!</definedName>
    <definedName name="BRASS" localSheetId="25">#REF!</definedName>
    <definedName name="BRASS" localSheetId="19">#REF!</definedName>
    <definedName name="BRASS">#REF!</definedName>
    <definedName name="BRASS_1" localSheetId="17">#REF!</definedName>
    <definedName name="BRASS_1" localSheetId="18">#REF!</definedName>
    <definedName name="BRASS_1" localSheetId="20">#REF!</definedName>
    <definedName name="BRASS_1" localSheetId="25">#REF!</definedName>
    <definedName name="BRASS_1" localSheetId="19">#REF!</definedName>
    <definedName name="BRASS_1">#REF!</definedName>
    <definedName name="BRASS_6" localSheetId="17">#REF!</definedName>
    <definedName name="BRASS_6">#REF!</definedName>
    <definedName name="BS" localSheetId="47">#REF!</definedName>
    <definedName name="BS" localSheetId="50">#REF!</definedName>
    <definedName name="BS" localSheetId="51">#REF!</definedName>
    <definedName name="BS" localSheetId="17">#REF!</definedName>
    <definedName name="BS" localSheetId="21">#REF!</definedName>
    <definedName name="BS" localSheetId="35">#REF!</definedName>
    <definedName name="BS" localSheetId="36">#REF!</definedName>
    <definedName name="BS" localSheetId="37">#REF!</definedName>
    <definedName name="BS" localSheetId="39">#REF!</definedName>
    <definedName name="BS" localSheetId="40">#REF!</definedName>
    <definedName name="BS" localSheetId="41">#REF!</definedName>
    <definedName name="BS" localSheetId="19">#REF!</definedName>
    <definedName name="BS">#REF!</definedName>
    <definedName name="BS1A" localSheetId="47">#REF!</definedName>
    <definedName name="BS1A" localSheetId="50">#REF!</definedName>
    <definedName name="BS1A" localSheetId="51">#REF!</definedName>
    <definedName name="BS1A" localSheetId="17">#REF!</definedName>
    <definedName name="BS1A" localSheetId="21">#REF!</definedName>
    <definedName name="BS1A" localSheetId="35">#REF!</definedName>
    <definedName name="BS1A" localSheetId="36">#REF!</definedName>
    <definedName name="BS1A" localSheetId="37">#REF!</definedName>
    <definedName name="BS1A" localSheetId="39">#REF!</definedName>
    <definedName name="BS1A" localSheetId="40">#REF!</definedName>
    <definedName name="BS1A" localSheetId="41">#REF!</definedName>
    <definedName name="BS1A" localSheetId="19">#REF!</definedName>
    <definedName name="BS1A">#REF!</definedName>
    <definedName name="BTR" localSheetId="17">#REF!</definedName>
    <definedName name="BTR">#REF!</definedName>
    <definedName name="BTRG" localSheetId="17">#REF!</definedName>
    <definedName name="BTRG">#REF!</definedName>
    <definedName name="Budget" localSheetId="50">#REF!</definedName>
    <definedName name="Budget" localSheetId="51">#REF!</definedName>
    <definedName name="Budget" localSheetId="17">#REF!</definedName>
    <definedName name="Budget" localSheetId="21">#REF!</definedName>
    <definedName name="Budget" localSheetId="35">#REF!</definedName>
    <definedName name="Budget" localSheetId="36">#REF!</definedName>
    <definedName name="Budget" localSheetId="37">#REF!</definedName>
    <definedName name="Budget" localSheetId="39">#REF!</definedName>
    <definedName name="Budget" localSheetId="40">#REF!</definedName>
    <definedName name="Budget" localSheetId="41">#REF!</definedName>
    <definedName name="Budget" localSheetId="19">#REF!</definedName>
    <definedName name="Budget">#REF!</definedName>
    <definedName name="Button_13">"CLAGA2000_Consolidado_2001_List"</definedName>
    <definedName name="BX" localSheetId="13">#REF!</definedName>
    <definedName name="BX">#REF!</definedName>
    <definedName name="BXG">[56]Q6!$E$26:$AH$26</definedName>
    <definedName name="BXS" localSheetId="46">#REF!</definedName>
    <definedName name="BXS" localSheetId="17">#REF!</definedName>
    <definedName name="BXS" localSheetId="18">#REF!</definedName>
    <definedName name="BXS" localSheetId="20">#REF!</definedName>
    <definedName name="BXS" localSheetId="25">#REF!</definedName>
    <definedName name="BXS" localSheetId="19">#REF!</definedName>
    <definedName name="BXS">#REF!</definedName>
    <definedName name="C.2" localSheetId="17">#REF!</definedName>
    <definedName name="C.2" localSheetId="18">#REF!</definedName>
    <definedName name="C.2" localSheetId="20">#REF!</definedName>
    <definedName name="C.2" localSheetId="25">#REF!</definedName>
    <definedName name="C.2" localSheetId="19">#REF!</definedName>
    <definedName name="C.2">#REF!</definedName>
    <definedName name="C_" localSheetId="47">#REF!</definedName>
    <definedName name="C_" localSheetId="50">#REF!</definedName>
    <definedName name="C_" localSheetId="51">#REF!</definedName>
    <definedName name="C_" localSheetId="17">#REF!</definedName>
    <definedName name="C_" localSheetId="20">#REF!</definedName>
    <definedName name="C_" localSheetId="21">#REF!</definedName>
    <definedName name="C_" localSheetId="25">#REF!</definedName>
    <definedName name="C_" localSheetId="32">#REF!</definedName>
    <definedName name="C_" localSheetId="34">#REF!</definedName>
    <definedName name="C_" localSheetId="35">#REF!</definedName>
    <definedName name="C_" localSheetId="36">#REF!</definedName>
    <definedName name="C_" localSheetId="37">#REF!</definedName>
    <definedName name="C_" localSheetId="38">#REF!</definedName>
    <definedName name="C_" localSheetId="39">#REF!</definedName>
    <definedName name="C_" localSheetId="40">#REF!</definedName>
    <definedName name="C_" localSheetId="41">#REF!</definedName>
    <definedName name="C_" localSheetId="45">#REF!</definedName>
    <definedName name="C_" localSheetId="19">#REF!</definedName>
    <definedName name="C_">#REF!</definedName>
    <definedName name="C_1" localSheetId="17">OFFSET(#REF!,0,0,COUNT(#REF!),1)</definedName>
    <definedName name="C_1" localSheetId="18">OFFSET(#REF!,0,0,COUNT(#REF!),1)</definedName>
    <definedName name="C_1" localSheetId="20">OFFSET(#REF!,0,0,COUNT(#REF!),1)</definedName>
    <definedName name="C_1" localSheetId="25">OFFSET(#REF!,0,0,COUNT(#REF!),1)</definedName>
    <definedName name="C_1" localSheetId="35">OFFSET(#REF!,0,0,COUNT(#REF!),1)</definedName>
    <definedName name="C_1" localSheetId="36">OFFSET(#REF!,0,0,COUNT(#REF!),1)</definedName>
    <definedName name="C_1" localSheetId="37">OFFSET(#REF!,0,0,COUNT(#REF!),1)</definedName>
    <definedName name="C_1" localSheetId="19">OFFSET(#REF!,0,0,COUNT(#REF!),1)</definedName>
    <definedName name="C_1">OFFSET(#REF!,0,0,COUNT(#REF!),1)</definedName>
    <definedName name="C_2" localSheetId="17">OFFSET(#REF!,0,0,COUNT(#REF!),1)</definedName>
    <definedName name="C_2" localSheetId="35">OFFSET(#REF!,0,0,COUNT(#REF!),1)</definedName>
    <definedName name="C_2" localSheetId="36">OFFSET(#REF!,0,0,COUNT(#REF!),1)</definedName>
    <definedName name="C_2" localSheetId="37">OFFSET(#REF!,0,0,COUNT(#REF!),1)</definedName>
    <definedName name="C_2">OFFSET(#REF!,0,0,COUNT(#REF!),1)</definedName>
    <definedName name="CAD" localSheetId="46">#REF!</definedName>
    <definedName name="CAD" localSheetId="47">#REF!</definedName>
    <definedName name="CAD" localSheetId="50">#REF!</definedName>
    <definedName name="CAD" localSheetId="51">#REF!</definedName>
    <definedName name="CAD" localSheetId="17">#REF!</definedName>
    <definedName name="CAD" localSheetId="18">#REF!</definedName>
    <definedName name="CAD" localSheetId="20">#REF!</definedName>
    <definedName name="CAD" localSheetId="21">#REF!</definedName>
    <definedName name="CAD" localSheetId="25">#REF!</definedName>
    <definedName name="CAD" localSheetId="35">#REF!</definedName>
    <definedName name="CAD" localSheetId="36">#REF!</definedName>
    <definedName name="CAD" localSheetId="37">#REF!</definedName>
    <definedName name="CAD" localSheetId="39">#REF!</definedName>
    <definedName name="CAD" localSheetId="40">#REF!</definedName>
    <definedName name="CAD" localSheetId="41">#REF!</definedName>
    <definedName name="CAD" localSheetId="19">#REF!</definedName>
    <definedName name="CAD">#REF!</definedName>
    <definedName name="caja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13">#REF!</definedName>
    <definedName name="CAMARON">#REF!</definedName>
    <definedName name="Cavg" localSheetId="17">OFFSET(#REF!,0,0,COUNT(#REF!),1)</definedName>
    <definedName name="Cavg" localSheetId="18">OFFSET(#REF!,0,0,COUNT(#REF!),1)</definedName>
    <definedName name="Cavg" localSheetId="20">OFFSET(#REF!,0,0,COUNT(#REF!),1)</definedName>
    <definedName name="Cavg" localSheetId="25">OFFSET(#REF!,0,0,COUNT(#REF!),1)</definedName>
    <definedName name="Cavg" localSheetId="35">OFFSET(#REF!,0,0,COUNT(#REF!),1)</definedName>
    <definedName name="Cavg" localSheetId="36">OFFSET(#REF!,0,0,COUNT(#REF!),1)</definedName>
    <definedName name="Cavg" localSheetId="37">OFFSET(#REF!,0,0,COUNT(#REF!),1)</definedName>
    <definedName name="Cavg" localSheetId="19">OFFSET(#REF!,0,0,COUNT(#REF!),1)</definedName>
    <definedName name="Cavg">OFFSET(#REF!,0,0,COUNT(#REF!),1)</definedName>
    <definedName name="cc" localSheetId="46" hidden="1">{"Riqfin97",#N/A,FALSE,"Tran";"Riqfinpro",#N/A,FALSE,"Tran"}</definedName>
    <definedName name="cc" localSheetId="47" hidden="1">{"Riqfin97",#N/A,FALSE,"Tran";"Riqfinpro",#N/A,FALSE,"Tran"}</definedName>
    <definedName name="cc" localSheetId="49" hidden="1">{"Riqfin97",#N/A,FALSE,"Tran";"Riqfinpro",#N/A,FALSE,"Tran"}</definedName>
    <definedName name="cc" localSheetId="50" hidden="1">{"Riqfin97",#N/A,FALSE,"Tran";"Riqfinpro",#N/A,FALSE,"Tran"}</definedName>
    <definedName name="cc" localSheetId="51" hidden="1">{"Riqfin97",#N/A,FALSE,"Tran";"Riqfinpro",#N/A,FALSE,"Tran"}</definedName>
    <definedName name="cc" localSheetId="17" hidden="1">{"Riqfin97",#N/A,FALSE,"Tran";"Riqfinpro",#N/A,FALSE,"Tran"}</definedName>
    <definedName name="cc" localSheetId="18" hidden="1">{"Riqfin97",#N/A,FALSE,"Tran";"Riqfinpro",#N/A,FALSE,"Tran"}</definedName>
    <definedName name="cc" localSheetId="20" hidden="1">{"Riqfin97",#N/A,FALSE,"Tran";"Riqfinpro",#N/A,FALSE,"Tran"}</definedName>
    <definedName name="cc" localSheetId="21" hidden="1">{"Riqfin97",#N/A,FALSE,"Tran";"Riqfinpro",#N/A,FALSE,"Tran"}</definedName>
    <definedName name="cc" localSheetId="13" hidden="1">{"Riqfin97",#N/A,FALSE,"Tran";"Riqfinpro",#N/A,FALSE,"Tran"}</definedName>
    <definedName name="cc" localSheetId="24" hidden="1">{"Riqfin97",#N/A,FALSE,"Tran";"Riqfinpro",#N/A,FALSE,"Tran"}</definedName>
    <definedName name="cc" localSheetId="25" hidden="1">{"Riqfin97",#N/A,FALSE,"Tran";"Riqfinpro",#N/A,FALSE,"Tran"}</definedName>
    <definedName name="cc" localSheetId="30" hidden="1">{"Riqfin97",#N/A,FALSE,"Tran";"Riqfinpro",#N/A,FALSE,"Tran"}</definedName>
    <definedName name="cc" localSheetId="32" hidden="1">{"Riqfin97",#N/A,FALSE,"Tran";"Riqfinpro",#N/A,FALSE,"Tran"}</definedName>
    <definedName name="cc" localSheetId="34" hidden="1">{"Riqfin97",#N/A,FALSE,"Tran";"Riqfinpro",#N/A,FALSE,"Tran"}</definedName>
    <definedName name="cc" localSheetId="35" hidden="1">{"Riqfin97",#N/A,FALSE,"Tran";"Riqfinpro",#N/A,FALSE,"Tran"}</definedName>
    <definedName name="cc" localSheetId="36" hidden="1">{"Riqfin97",#N/A,FALSE,"Tran";"Riqfinpro",#N/A,FALSE,"Tran"}</definedName>
    <definedName name="cc" localSheetId="37" hidden="1">{"Riqfin97",#N/A,FALSE,"Tran";"Riqfinpro",#N/A,FALSE,"Tran"}</definedName>
    <definedName name="cc" localSheetId="38" hidden="1">{"Riqfin97",#N/A,FALSE,"Tran";"Riqfinpro",#N/A,FALSE,"Tran"}</definedName>
    <definedName name="cc" localSheetId="39" hidden="1">{"Riqfin97",#N/A,FALSE,"Tran";"Riqfinpro",#N/A,FALSE,"Tran"}</definedName>
    <definedName name="cc" localSheetId="40" hidden="1">{"Riqfin97",#N/A,FALSE,"Tran";"Riqfinpro",#N/A,FALSE,"Tran"}</definedName>
    <definedName name="cc" localSheetId="41" hidden="1">{"Riqfin97",#N/A,FALSE,"Tran";"Riqfinpro",#N/A,FALSE,"Tran"}</definedName>
    <definedName name="cc" localSheetId="42" hidden="1">{"Riqfin97",#N/A,FALSE,"Tran";"Riqfinpro",#N/A,FALSE,"Tran"}</definedName>
    <definedName name="cc" localSheetId="45" hidden="1">{"Riqfin97",#N/A,FALSE,"Tran";"Riqfinpro",#N/A,FALSE,"Tran"}</definedName>
    <definedName name="cc" localSheetId="19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46" hidden="1">{"Minpmon",#N/A,FALSE,"Monthinput"}</definedName>
    <definedName name="ccccc" localSheetId="47" hidden="1">{"Minpmon",#N/A,FALSE,"Monthinput"}</definedName>
    <definedName name="ccccc" localSheetId="49" hidden="1">{"Minpmon",#N/A,FALSE,"Monthinput"}</definedName>
    <definedName name="ccccc" localSheetId="50" hidden="1">{"Minpmon",#N/A,FALSE,"Monthinput"}</definedName>
    <definedName name="ccccc" localSheetId="51" hidden="1">{"Minpmon",#N/A,FALSE,"Monthinput"}</definedName>
    <definedName name="ccccc" localSheetId="17" hidden="1">{"Minpmon",#N/A,FALSE,"Monthinput"}</definedName>
    <definedName name="ccccc" localSheetId="18" hidden="1">{"Minpmon",#N/A,FALSE,"Monthinput"}</definedName>
    <definedName name="ccccc" localSheetId="20" hidden="1">{"Minpmon",#N/A,FALSE,"Monthinput"}</definedName>
    <definedName name="ccccc" localSheetId="21" hidden="1">{"Minpmon",#N/A,FALSE,"Monthinput"}</definedName>
    <definedName name="ccccc" localSheetId="13" hidden="1">{"Minpmon",#N/A,FALSE,"Monthinput"}</definedName>
    <definedName name="ccccc" localSheetId="24" hidden="1">{"Minpmon",#N/A,FALSE,"Monthinput"}</definedName>
    <definedName name="ccccc" localSheetId="25" hidden="1">{"Minpmon",#N/A,FALSE,"Monthinput"}</definedName>
    <definedName name="ccccc" localSheetId="30" hidden="1">{"Minpmon",#N/A,FALSE,"Monthinput"}</definedName>
    <definedName name="ccccc" localSheetId="32" hidden="1">{"Minpmon",#N/A,FALSE,"Monthinput"}</definedName>
    <definedName name="ccccc" localSheetId="34" hidden="1">{"Minpmon",#N/A,FALSE,"Monthinput"}</definedName>
    <definedName name="ccccc" localSheetId="35" hidden="1">{"Minpmon",#N/A,FALSE,"Monthinput"}</definedName>
    <definedName name="ccccc" localSheetId="36" hidden="1">{"Minpmon",#N/A,FALSE,"Monthinput"}</definedName>
    <definedName name="ccccc" localSheetId="37" hidden="1">{"Minpmon",#N/A,FALSE,"Monthinput"}</definedName>
    <definedName name="ccccc" localSheetId="38" hidden="1">{"Minpmon",#N/A,FALSE,"Monthinput"}</definedName>
    <definedName name="ccccc" localSheetId="39" hidden="1">{"Minpmon",#N/A,FALSE,"Monthinput"}</definedName>
    <definedName name="ccccc" localSheetId="40" hidden="1">{"Minpmon",#N/A,FALSE,"Monthinput"}</definedName>
    <definedName name="ccccc" localSheetId="41" hidden="1">{"Minpmon",#N/A,FALSE,"Monthinput"}</definedName>
    <definedName name="ccccc" localSheetId="42" hidden="1">{"Minpmon",#N/A,FALSE,"Monthinput"}</definedName>
    <definedName name="ccccc" localSheetId="45" hidden="1">{"Minpmon",#N/A,FALSE,"Monthinput"}</definedName>
    <definedName name="ccccc" localSheetId="19" hidden="1">{"Minpmon",#N/A,FALSE,"Monthinput"}</definedName>
    <definedName name="ccccc" hidden="1">{"Minpmon",#N/A,FALSE,"Monthinput"}</definedName>
    <definedName name="cccccccccccccc" localSheetId="46" hidden="1">{"Tab1",#N/A,FALSE,"P";"Tab2",#N/A,FALSE,"P"}</definedName>
    <definedName name="cccccccccccccc" localSheetId="47" hidden="1">{"Tab1",#N/A,FALSE,"P";"Tab2",#N/A,FALSE,"P"}</definedName>
    <definedName name="cccccccccccccc" localSheetId="49" hidden="1">{"Tab1",#N/A,FALSE,"P";"Tab2",#N/A,FALSE,"P"}</definedName>
    <definedName name="cccccccccccccc" localSheetId="50" hidden="1">{"Tab1",#N/A,FALSE,"P";"Tab2",#N/A,FALSE,"P"}</definedName>
    <definedName name="cccccccccccccc" localSheetId="51" hidden="1">{"Tab1",#N/A,FALSE,"P";"Tab2",#N/A,FALSE,"P"}</definedName>
    <definedName name="cccccccccccccc" localSheetId="17" hidden="1">{"Tab1",#N/A,FALSE,"P";"Tab2",#N/A,FALSE,"P"}</definedName>
    <definedName name="cccccccccccccc" localSheetId="18" hidden="1">{"Tab1",#N/A,FALSE,"P";"Tab2",#N/A,FALSE,"P"}</definedName>
    <definedName name="cccccccccccccc" localSheetId="20" hidden="1">{"Tab1",#N/A,FALSE,"P";"Tab2",#N/A,FALSE,"P"}</definedName>
    <definedName name="cccccccccccccc" localSheetId="21" hidden="1">{"Tab1",#N/A,FALSE,"P";"Tab2",#N/A,FALSE,"P"}</definedName>
    <definedName name="cccccccccccccc" localSheetId="13" hidden="1">{"Tab1",#N/A,FALSE,"P";"Tab2",#N/A,FALSE,"P"}</definedName>
    <definedName name="cccccccccccccc" localSheetId="24" hidden="1">{"Tab1",#N/A,FALSE,"P";"Tab2",#N/A,FALSE,"P"}</definedName>
    <definedName name="cccccccccccccc" localSheetId="25" hidden="1">{"Tab1",#N/A,FALSE,"P";"Tab2",#N/A,FALSE,"P"}</definedName>
    <definedName name="cccccccccccccc" localSheetId="30" hidden="1">{"Tab1",#N/A,FALSE,"P";"Tab2",#N/A,FALSE,"P"}</definedName>
    <definedName name="cccccccccccccc" localSheetId="32" hidden="1">{"Tab1",#N/A,FALSE,"P";"Tab2",#N/A,FALSE,"P"}</definedName>
    <definedName name="cccccccccccccc" localSheetId="34" hidden="1">{"Tab1",#N/A,FALSE,"P";"Tab2",#N/A,FALSE,"P"}</definedName>
    <definedName name="cccccccccccccc" localSheetId="35" hidden="1">{"Tab1",#N/A,FALSE,"P";"Tab2",#N/A,FALSE,"P"}</definedName>
    <definedName name="cccccccccccccc" localSheetId="36" hidden="1">{"Tab1",#N/A,FALSE,"P";"Tab2",#N/A,FALSE,"P"}</definedName>
    <definedName name="cccccccccccccc" localSheetId="37" hidden="1">{"Tab1",#N/A,FALSE,"P";"Tab2",#N/A,FALSE,"P"}</definedName>
    <definedName name="cccccccccccccc" localSheetId="38" hidden="1">{"Tab1",#N/A,FALSE,"P";"Tab2",#N/A,FALSE,"P"}</definedName>
    <definedName name="cccccccccccccc" localSheetId="39" hidden="1">{"Tab1",#N/A,FALSE,"P";"Tab2",#N/A,FALSE,"P"}</definedName>
    <definedName name="cccccccccccccc" localSheetId="40" hidden="1">{"Tab1",#N/A,FALSE,"P";"Tab2",#N/A,FALSE,"P"}</definedName>
    <definedName name="cccccccccccccc" localSheetId="41" hidden="1">{"Tab1",#N/A,FALSE,"P";"Tab2",#N/A,FALSE,"P"}</definedName>
    <definedName name="cccccccccccccc" localSheetId="42" hidden="1">{"Tab1",#N/A,FALSE,"P";"Tab2",#N/A,FALSE,"P"}</definedName>
    <definedName name="cccccccccccccc" localSheetId="45" hidden="1">{"Tab1",#N/A,FALSE,"P";"Tab2",#N/A,FALSE,"P"}</definedName>
    <definedName name="cccccccccccccc" localSheetId="19" hidden="1">{"Tab1",#N/A,FALSE,"P";"Tab2",#N/A,FALSE,"P"}</definedName>
    <definedName name="cccccccccccccc" hidden="1">{"Tab1",#N/A,FALSE,"P";"Tab2",#N/A,FALSE,"P"}</definedName>
    <definedName name="cccm" localSheetId="46" hidden="1">{"Riqfin97",#N/A,FALSE,"Tran";"Riqfinpro",#N/A,FALSE,"Tran"}</definedName>
    <definedName name="cccm" localSheetId="47" hidden="1">{"Riqfin97",#N/A,FALSE,"Tran";"Riqfinpro",#N/A,FALSE,"Tran"}</definedName>
    <definedName name="cccm" localSheetId="49" hidden="1">{"Riqfin97",#N/A,FALSE,"Tran";"Riqfinpro",#N/A,FALSE,"Tran"}</definedName>
    <definedName name="cccm" localSheetId="50" hidden="1">{"Riqfin97",#N/A,FALSE,"Tran";"Riqfinpro",#N/A,FALSE,"Tran"}</definedName>
    <definedName name="cccm" localSheetId="51" hidden="1">{"Riqfin97",#N/A,FALSE,"Tran";"Riqfinpro",#N/A,FALSE,"Tran"}</definedName>
    <definedName name="cccm" localSheetId="17" hidden="1">{"Riqfin97",#N/A,FALSE,"Tran";"Riqfinpro",#N/A,FALSE,"Tran"}</definedName>
    <definedName name="cccm" localSheetId="18" hidden="1">{"Riqfin97",#N/A,FALSE,"Tran";"Riqfinpro",#N/A,FALSE,"Tran"}</definedName>
    <definedName name="cccm" localSheetId="20" hidden="1">{"Riqfin97",#N/A,FALSE,"Tran";"Riqfinpro",#N/A,FALSE,"Tran"}</definedName>
    <definedName name="cccm" localSheetId="21" hidden="1">{"Riqfin97",#N/A,FALSE,"Tran";"Riqfinpro",#N/A,FALSE,"Tran"}</definedName>
    <definedName name="cccm" localSheetId="13" hidden="1">{"Riqfin97",#N/A,FALSE,"Tran";"Riqfinpro",#N/A,FALSE,"Tran"}</definedName>
    <definedName name="cccm" localSheetId="24" hidden="1">{"Riqfin97",#N/A,FALSE,"Tran";"Riqfinpro",#N/A,FALSE,"Tran"}</definedName>
    <definedName name="cccm" localSheetId="25" hidden="1">{"Riqfin97",#N/A,FALSE,"Tran";"Riqfinpro",#N/A,FALSE,"Tran"}</definedName>
    <definedName name="cccm" localSheetId="30" hidden="1">{"Riqfin97",#N/A,FALSE,"Tran";"Riqfinpro",#N/A,FALSE,"Tran"}</definedName>
    <definedName name="cccm" localSheetId="32" hidden="1">{"Riqfin97",#N/A,FALSE,"Tran";"Riqfinpro",#N/A,FALSE,"Tran"}</definedName>
    <definedName name="cccm" localSheetId="34" hidden="1">{"Riqfin97",#N/A,FALSE,"Tran";"Riqfinpro",#N/A,FALSE,"Tran"}</definedName>
    <definedName name="cccm" localSheetId="35" hidden="1">{"Riqfin97",#N/A,FALSE,"Tran";"Riqfinpro",#N/A,FALSE,"Tran"}</definedName>
    <definedName name="cccm" localSheetId="36" hidden="1">{"Riqfin97",#N/A,FALSE,"Tran";"Riqfinpro",#N/A,FALSE,"Tran"}</definedName>
    <definedName name="cccm" localSheetId="37" hidden="1">{"Riqfin97",#N/A,FALSE,"Tran";"Riqfinpro",#N/A,FALSE,"Tran"}</definedName>
    <definedName name="cccm" localSheetId="38" hidden="1">{"Riqfin97",#N/A,FALSE,"Tran";"Riqfinpro",#N/A,FALSE,"Tran"}</definedName>
    <definedName name="cccm" localSheetId="39" hidden="1">{"Riqfin97",#N/A,FALSE,"Tran";"Riqfinpro",#N/A,FALSE,"Tran"}</definedName>
    <definedName name="cccm" localSheetId="40" hidden="1">{"Riqfin97",#N/A,FALSE,"Tran";"Riqfinpro",#N/A,FALSE,"Tran"}</definedName>
    <definedName name="cccm" localSheetId="41" hidden="1">{"Riqfin97",#N/A,FALSE,"Tran";"Riqfinpro",#N/A,FALSE,"Tran"}</definedName>
    <definedName name="cccm" localSheetId="42" hidden="1">{"Riqfin97",#N/A,FALSE,"Tran";"Riqfinpro",#N/A,FALSE,"Tran"}</definedName>
    <definedName name="cccm" localSheetId="45" hidden="1">{"Riqfin97",#N/A,FALSE,"Tran";"Riqfinpro",#N/A,FALSE,"Tran"}</definedName>
    <definedName name="cccm" localSheetId="19" hidden="1">{"Riqfin97",#N/A,FALSE,"Tran";"Riqfinpro",#N/A,FALSE,"Tran"}</definedName>
    <definedName name="cccm" hidden="1">{"Riqfin97",#N/A,FALSE,"Tran";"Riqfinpro",#N/A,FALSE,"Tran"}</definedName>
    <definedName name="CD" localSheetId="46">#REF!</definedName>
    <definedName name="CD" localSheetId="47">#REF!</definedName>
    <definedName name="CD" localSheetId="50">#REF!</definedName>
    <definedName name="CD" localSheetId="51">#REF!</definedName>
    <definedName name="CD" localSheetId="17">#REF!</definedName>
    <definedName name="CD" localSheetId="18">#REF!</definedName>
    <definedName name="CD" localSheetId="20">#REF!</definedName>
    <definedName name="CD" localSheetId="21">#REF!</definedName>
    <definedName name="CD" localSheetId="25">#REF!</definedName>
    <definedName name="CD" localSheetId="32">#REF!</definedName>
    <definedName name="CD" localSheetId="34">#REF!</definedName>
    <definedName name="CD" localSheetId="35">#REF!</definedName>
    <definedName name="CD" localSheetId="36">#REF!</definedName>
    <definedName name="CD" localSheetId="37">#REF!</definedName>
    <definedName name="CD" localSheetId="38">#REF!</definedName>
    <definedName name="CD" localSheetId="39">#REF!</definedName>
    <definedName name="CD" localSheetId="40">#REF!</definedName>
    <definedName name="CD" localSheetId="41">#REF!</definedName>
    <definedName name="CD" localSheetId="45">#REF!</definedName>
    <definedName name="CD" localSheetId="19">#REF!</definedName>
    <definedName name="CD">#REF!</definedName>
    <definedName name="CD1A" localSheetId="47">#REF!</definedName>
    <definedName name="CD1A" localSheetId="50">#REF!</definedName>
    <definedName name="CD1A" localSheetId="51">#REF!</definedName>
    <definedName name="CD1A" localSheetId="17">#REF!</definedName>
    <definedName name="CD1A" localSheetId="20">#REF!</definedName>
    <definedName name="CD1A" localSheetId="21">#REF!</definedName>
    <definedName name="CD1A" localSheetId="25">#REF!</definedName>
    <definedName name="CD1A" localSheetId="35">#REF!</definedName>
    <definedName name="CD1A" localSheetId="36">#REF!</definedName>
    <definedName name="CD1A" localSheetId="37">#REF!</definedName>
    <definedName name="CD1A" localSheetId="39">#REF!</definedName>
    <definedName name="CD1A" localSheetId="40">#REF!</definedName>
    <definedName name="CD1A" localSheetId="41">#REF!</definedName>
    <definedName name="CD1A" localSheetId="19">#REF!</definedName>
    <definedName name="CD1A">#REF!</definedName>
    <definedName name="CEMENTO" localSheetId="17">#REF!</definedName>
    <definedName name="CEMENTO" localSheetId="20">#REF!</definedName>
    <definedName name="CEMENTO" localSheetId="25">#REF!</definedName>
    <definedName name="CEMENTO">#REF!</definedName>
    <definedName name="cfdfdf" localSheetId="47" hidden="1">#REF!</definedName>
    <definedName name="cfdfdf" localSheetId="50" hidden="1">#REF!</definedName>
    <definedName name="cfdfdf" localSheetId="51" hidden="1">#REF!</definedName>
    <definedName name="cfdfdf" localSheetId="17" hidden="1">#REF!</definedName>
    <definedName name="cfdfdf" localSheetId="21" hidden="1">#REF!</definedName>
    <definedName name="cfdfdf" localSheetId="35" hidden="1">#REF!</definedName>
    <definedName name="cfdfdf" localSheetId="36" hidden="1">#REF!</definedName>
    <definedName name="cfdfdf" localSheetId="37" hidden="1">#REF!</definedName>
    <definedName name="cfdfdf" localSheetId="39" hidden="1">#REF!</definedName>
    <definedName name="cfdfdf" localSheetId="40" hidden="1">#REF!</definedName>
    <definedName name="cfdfdf" localSheetId="41" hidden="1">#REF!</definedName>
    <definedName name="cfdfdf" localSheetId="19" hidden="1">#REF!</definedName>
    <definedName name="cfdfdf" hidden="1">#REF!</definedName>
    <definedName name="chart" localSheetId="50">#REF!</definedName>
    <definedName name="chart" localSheetId="51">#REF!</definedName>
    <definedName name="chart" localSheetId="17">#REF!</definedName>
    <definedName name="chart" localSheetId="21">#REF!</definedName>
    <definedName name="chart" localSheetId="35">#REF!</definedName>
    <definedName name="chart" localSheetId="36">#REF!</definedName>
    <definedName name="chart" localSheetId="37">#REF!</definedName>
    <definedName name="chart" localSheetId="39">#REF!</definedName>
    <definedName name="chart" localSheetId="40">#REF!</definedName>
    <definedName name="chart" localSheetId="41">#REF!</definedName>
    <definedName name="chart" localSheetId="19">#REF!</definedName>
    <definedName name="chart">#REF!</definedName>
    <definedName name="CHF" localSheetId="50">#REF!</definedName>
    <definedName name="CHF" localSheetId="51">#REF!</definedName>
    <definedName name="CHF" localSheetId="17">#REF!</definedName>
    <definedName name="CHF" localSheetId="21">#REF!</definedName>
    <definedName name="CHF" localSheetId="35">#REF!</definedName>
    <definedName name="CHF" localSheetId="36">#REF!</definedName>
    <definedName name="CHF" localSheetId="37">#REF!</definedName>
    <definedName name="CHF" localSheetId="39">#REF!</definedName>
    <definedName name="CHF" localSheetId="40">#REF!</definedName>
    <definedName name="CHF" localSheetId="41">#REF!</definedName>
    <definedName name="CHF" localSheetId="19">#REF!</definedName>
    <definedName name="CHF">#REF!</definedName>
    <definedName name="CHK5.1" localSheetId="17">#REF!</definedName>
    <definedName name="CHK5.1">#REF!</definedName>
    <definedName name="cirr" localSheetId="17">#REF!</definedName>
    <definedName name="cirr">#REF!</definedName>
    <definedName name="ClaveDeColor" localSheetId="17">#REF!</definedName>
    <definedName name="ClaveDeColor">#REF!</definedName>
    <definedName name="CLUB91" localSheetId="50">#REF!</definedName>
    <definedName name="CLUB91" localSheetId="51">#REF!</definedName>
    <definedName name="CLUB91" localSheetId="17">#REF!</definedName>
    <definedName name="CLUB91" localSheetId="21">#REF!</definedName>
    <definedName name="CLUB91" localSheetId="35">#REF!</definedName>
    <definedName name="CLUB91" localSheetId="36">#REF!</definedName>
    <definedName name="CLUB91" localSheetId="37">#REF!</definedName>
    <definedName name="CLUB91" localSheetId="39">#REF!</definedName>
    <definedName name="CLUB91" localSheetId="40">#REF!</definedName>
    <definedName name="CLUB91" localSheetId="41">#REF!</definedName>
    <definedName name="CLUB91" localSheetId="19">#REF!</definedName>
    <definedName name="CLUB91">#REF!</definedName>
    <definedName name="CMD" localSheetId="17">[47]BCP!#REF!</definedName>
    <definedName name="CMD">[47]BCP!#REF!</definedName>
    <definedName name="cmethapp" localSheetId="46">#REF!,#REF!,#REF!</definedName>
    <definedName name="cmethapp" localSheetId="47">#REF!,#REF!,#REF!</definedName>
    <definedName name="cmethapp" localSheetId="50">#REF!,#REF!,#REF!</definedName>
    <definedName name="cmethapp" localSheetId="51">#REF!,#REF!,#REF!</definedName>
    <definedName name="cmethapp" localSheetId="17">#REF!,#REF!,#REF!</definedName>
    <definedName name="cmethapp" localSheetId="18">#REF!,#REF!,#REF!</definedName>
    <definedName name="cmethapp" localSheetId="20">#REF!,#REF!,#REF!</definedName>
    <definedName name="cmethapp" localSheetId="21">#REF!,#REF!,#REF!</definedName>
    <definedName name="cmethapp" localSheetId="25">#REF!,#REF!,#REF!</definedName>
    <definedName name="cmethapp" localSheetId="32">#REF!,#REF!,#REF!</definedName>
    <definedName name="cmethapp" localSheetId="34">#REF!,#REF!,#REF!</definedName>
    <definedName name="cmethapp" localSheetId="35">#REF!,#REF!,#REF!</definedName>
    <definedName name="cmethapp" localSheetId="36">#REF!,#REF!,#REF!</definedName>
    <definedName name="cmethapp" localSheetId="37">#REF!,#REF!,#REF!</definedName>
    <definedName name="cmethapp" localSheetId="38">#REF!,#REF!,#REF!</definedName>
    <definedName name="cmethapp" localSheetId="39">#REF!,#REF!,#REF!</definedName>
    <definedName name="cmethapp" localSheetId="40">#REF!,#REF!,#REF!</definedName>
    <definedName name="cmethapp" localSheetId="41">#REF!,#REF!,#REF!</definedName>
    <definedName name="cmethapp" localSheetId="45">#REF!,#REF!,#REF!</definedName>
    <definedName name="cmethapp" localSheetId="19">#REF!,#REF!,#REF!</definedName>
    <definedName name="cmethapp">#REF!,#REF!,#REF!</definedName>
    <definedName name="cmethmain" localSheetId="46">#REF!</definedName>
    <definedName name="cmethmain" localSheetId="47">#REF!</definedName>
    <definedName name="cmethmain" localSheetId="50">#REF!</definedName>
    <definedName name="cmethmain" localSheetId="51">#REF!</definedName>
    <definedName name="cmethmain" localSheetId="17">#REF!</definedName>
    <definedName name="cmethmain" localSheetId="18">#REF!</definedName>
    <definedName name="cmethmain" localSheetId="20">#REF!</definedName>
    <definedName name="cmethmain" localSheetId="21">#REF!</definedName>
    <definedName name="cmethmain" localSheetId="25">#REF!</definedName>
    <definedName name="cmethmain" localSheetId="32">#REF!</definedName>
    <definedName name="cmethmain" localSheetId="34">#REF!</definedName>
    <definedName name="cmethmain" localSheetId="35">#REF!</definedName>
    <definedName name="cmethmain" localSheetId="36">#REF!</definedName>
    <definedName name="cmethmain" localSheetId="37">#REF!</definedName>
    <definedName name="cmethmain" localSheetId="38">#REF!</definedName>
    <definedName name="cmethmain" localSheetId="39">#REF!</definedName>
    <definedName name="cmethmain" localSheetId="40">#REF!</definedName>
    <definedName name="cmethmain" localSheetId="41">#REF!</definedName>
    <definedName name="cmethmain" localSheetId="45">#REF!</definedName>
    <definedName name="cmethmain" localSheetId="19">#REF!</definedName>
    <definedName name="cmethmain">#REF!</definedName>
    <definedName name="Cmin" localSheetId="17">OFFSET(#REF!,0,0,COUNT(#REF!),1)</definedName>
    <definedName name="Cmin" localSheetId="18">OFFSET(#REF!,0,0,COUNT(#REF!),1)</definedName>
    <definedName name="Cmin" localSheetId="20">OFFSET(#REF!,0,0,COUNT(#REF!),1)</definedName>
    <definedName name="Cmin" localSheetId="25">OFFSET(#REF!,0,0,COUNT(#REF!),1)</definedName>
    <definedName name="Cmin" localSheetId="35">OFFSET(#REF!,0,0,COUNT(#REF!),1)</definedName>
    <definedName name="Cmin" localSheetId="36">OFFSET(#REF!,0,0,COUNT(#REF!),1)</definedName>
    <definedName name="Cmin" localSheetId="37">OFFSET(#REF!,0,0,COUNT(#REF!),1)</definedName>
    <definedName name="Cmin" localSheetId="19">OFFSET(#REF!,0,0,COUNT(#REF!),1)</definedName>
    <definedName name="Cmin">OFFSET(#REF!,0,0,COUNT(#REF!),1)</definedName>
    <definedName name="CN" localSheetId="46">#REF!</definedName>
    <definedName name="CN" localSheetId="47">#REF!</definedName>
    <definedName name="CN" localSheetId="50">#REF!</definedName>
    <definedName name="CN" localSheetId="51">#REF!</definedName>
    <definedName name="CN" localSheetId="17">#REF!</definedName>
    <definedName name="CN" localSheetId="18">#REF!</definedName>
    <definedName name="CN" localSheetId="20">#REF!</definedName>
    <definedName name="CN" localSheetId="21">#REF!</definedName>
    <definedName name="CN" localSheetId="25">#REF!</definedName>
    <definedName name="CN" localSheetId="35">#REF!</definedName>
    <definedName name="CN" localSheetId="36">#REF!</definedName>
    <definedName name="CN" localSheetId="37">#REF!</definedName>
    <definedName name="CN" localSheetId="39">#REF!</definedName>
    <definedName name="CN" localSheetId="40">#REF!</definedName>
    <definedName name="CN" localSheetId="41">#REF!</definedName>
    <definedName name="CN" localSheetId="19">#REF!</definedName>
    <definedName name="CN">#REF!</definedName>
    <definedName name="CN1A" localSheetId="47">#REF!</definedName>
    <definedName name="CN1A" localSheetId="50">#REF!</definedName>
    <definedName name="CN1A" localSheetId="51">#REF!</definedName>
    <definedName name="CN1A" localSheetId="17">#REF!</definedName>
    <definedName name="CN1A" localSheetId="20">#REF!</definedName>
    <definedName name="CN1A" localSheetId="21">#REF!</definedName>
    <definedName name="CN1A" localSheetId="25">#REF!</definedName>
    <definedName name="CN1A" localSheetId="35">#REF!</definedName>
    <definedName name="CN1A" localSheetId="36">#REF!</definedName>
    <definedName name="CN1A" localSheetId="37">#REF!</definedName>
    <definedName name="CN1A" localSheetId="39">#REF!</definedName>
    <definedName name="CN1A" localSheetId="40">#REF!</definedName>
    <definedName name="CN1A" localSheetId="41">#REF!</definedName>
    <definedName name="CN1A" localSheetId="19">#REF!</definedName>
    <definedName name="CN1A">#REF!</definedName>
    <definedName name="Color1" localSheetId="17">#REF!</definedName>
    <definedName name="Color1" localSheetId="20">#REF!</definedName>
    <definedName name="Color1" localSheetId="25">#REF!</definedName>
    <definedName name="Color1">#REF!</definedName>
    <definedName name="Color2" localSheetId="17">#REF!</definedName>
    <definedName name="Color2">#REF!</definedName>
    <definedName name="Color3" localSheetId="17">#REF!</definedName>
    <definedName name="Color3">#REF!</definedName>
    <definedName name="Color4" localSheetId="17">#REF!</definedName>
    <definedName name="Color4">#REF!</definedName>
    <definedName name="Color5" localSheetId="17">#REF!</definedName>
    <definedName name="Color5">#REF!</definedName>
    <definedName name="Color6" localSheetId="17">#REF!</definedName>
    <definedName name="Color6">#REF!</definedName>
    <definedName name="COM" localSheetId="17">#REF!</definedName>
    <definedName name="COM">#REF!</definedName>
    <definedName name="CONS1">[57]MONTHLY!$BP$4:$CA$4</definedName>
    <definedName name="CONS2">[57]MONTHLY!$CB$4:$CM$4</definedName>
    <definedName name="CONSOL" localSheetId="46">#REF!</definedName>
    <definedName name="CONSOL" localSheetId="17">#REF!</definedName>
    <definedName name="CONSOL" localSheetId="18">#REF!</definedName>
    <definedName name="CONSOL" localSheetId="20">#REF!</definedName>
    <definedName name="CONSOL" localSheetId="25">#REF!</definedName>
    <definedName name="CONSOL" localSheetId="19">#REF!</definedName>
    <definedName name="CONSOL">#REF!</definedName>
    <definedName name="CONSOLC2" localSheetId="17">#REF!</definedName>
    <definedName name="CONSOLC2" localSheetId="18">#REF!</definedName>
    <definedName name="CONSOLC2" localSheetId="20">#REF!</definedName>
    <definedName name="CONSOLC2" localSheetId="25">#REF!</definedName>
    <definedName name="CONSOLC2" localSheetId="19">#REF!</definedName>
    <definedName name="CONSOLC2">#REF!</definedName>
    <definedName name="copystart" localSheetId="17">#REF!</definedName>
    <definedName name="copystart" localSheetId="18">#REF!</definedName>
    <definedName name="copystart" localSheetId="20">#REF!</definedName>
    <definedName name="copystart" localSheetId="25">#REF!</definedName>
    <definedName name="copystart" localSheetId="19">#REF!</definedName>
    <definedName name="copystart">#REF!</definedName>
    <definedName name="Copytodebt" localSheetId="17">'[1]in-out'!#REF!</definedName>
    <definedName name="Copytodebt" localSheetId="18">'[1]in-out'!#REF!</definedName>
    <definedName name="Copytodebt" localSheetId="20">'[1]in-out'!#REF!</definedName>
    <definedName name="Copytodebt" localSheetId="25">'[1]in-out'!#REF!</definedName>
    <definedName name="Copytodebt" localSheetId="19">'[1]in-out'!#REF!</definedName>
    <definedName name="Copytodebt">'[1]in-out'!#REF!</definedName>
    <definedName name="COUNT" localSheetId="46">#REF!</definedName>
    <definedName name="COUNT" localSheetId="17">#REF!</definedName>
    <definedName name="COUNT" localSheetId="18">#REF!</definedName>
    <definedName name="COUNT" localSheetId="20">#REF!</definedName>
    <definedName name="COUNT" localSheetId="25">#REF!</definedName>
    <definedName name="COUNT" localSheetId="19">#REF!</definedName>
    <definedName name="COUNT">#REF!</definedName>
    <definedName name="COUNTER" localSheetId="17">#REF!</definedName>
    <definedName name="COUNTER" localSheetId="18">#REF!</definedName>
    <definedName name="COUNTER" localSheetId="20">#REF!</definedName>
    <definedName name="COUNTER" localSheetId="25">#REF!</definedName>
    <definedName name="COUNTER" localSheetId="19">#REF!</definedName>
    <definedName name="COUNTER">#REF!</definedName>
    <definedName name="cp" localSheetId="47" hidden="1">'[58]C Summary'!#REF!</definedName>
    <definedName name="cp" localSheetId="50" hidden="1">'[59]C Summary'!#REF!</definedName>
    <definedName name="cp" localSheetId="51" hidden="1">'[59]C Summary'!#REF!</definedName>
    <definedName name="cp" localSheetId="17" hidden="1">'[58]C Summary'!#REF!</definedName>
    <definedName name="cp" localSheetId="18" hidden="1">'[58]C Summary'!#REF!</definedName>
    <definedName name="cp" localSheetId="20" hidden="1">'[58]C Summary'!#REF!</definedName>
    <definedName name="cp" localSheetId="25" hidden="1">'[58]C Summary'!#REF!</definedName>
    <definedName name="cp" localSheetId="32" hidden="1">'[58]C Summary'!#REF!</definedName>
    <definedName name="cp" localSheetId="34" hidden="1">'[58]C Summary'!#REF!</definedName>
    <definedName name="cp" localSheetId="37" hidden="1">'[59]C Summary'!#REF!</definedName>
    <definedName name="cp" localSheetId="38" hidden="1">'[59]C Summary'!#REF!</definedName>
    <definedName name="cp" localSheetId="39" hidden="1">'[59]C Summary'!#REF!</definedName>
    <definedName name="cp" localSheetId="40" hidden="1">'[59]C Summary'!#REF!</definedName>
    <definedName name="cp" localSheetId="41" hidden="1">'[59]C Summary'!#REF!</definedName>
    <definedName name="cp" localSheetId="45" hidden="1">'[58]C Summary'!#REF!</definedName>
    <definedName name="cp" localSheetId="19" hidden="1">'[58]C Summary'!#REF!</definedName>
    <definedName name="cp" hidden="1">'[58]C Summary'!#REF!</definedName>
    <definedName name="CPF" localSheetId="46">#REF!</definedName>
    <definedName name="CPF" localSheetId="17">#REF!</definedName>
    <definedName name="CPF" localSheetId="18">#REF!</definedName>
    <definedName name="CPF" localSheetId="20">#REF!</definedName>
    <definedName name="CPF" localSheetId="25">#REF!</definedName>
    <definedName name="CPF" localSheetId="35">#REF!</definedName>
    <definedName name="CPF" localSheetId="19">#REF!</definedName>
    <definedName name="CPF">#REF!</definedName>
    <definedName name="CPI_Core" localSheetId="17">#REF!</definedName>
    <definedName name="CPI_Core" localSheetId="18">#REF!</definedName>
    <definedName name="CPI_Core" localSheetId="20">#REF!</definedName>
    <definedName name="CPI_Core" localSheetId="25">#REF!</definedName>
    <definedName name="CPI_Core" localSheetId="35">#REF!</definedName>
    <definedName name="CPI_Core" localSheetId="19">#REF!</definedName>
    <definedName name="CPI_Core">#REF!</definedName>
    <definedName name="CPI_NAT_monthly" localSheetId="17">#REF!</definedName>
    <definedName name="CPI_NAT_monthly" localSheetId="18">#REF!</definedName>
    <definedName name="CPI_NAT_monthly" localSheetId="20">#REF!</definedName>
    <definedName name="CPI_NAT_monthly" localSheetId="25">#REF!</definedName>
    <definedName name="CPI_NAT_monthly" localSheetId="35">#REF!</definedName>
    <definedName name="CPI_NAT_monthly" localSheetId="19">#REF!</definedName>
    <definedName name="CPI_NAT_monthly">#REF!</definedName>
    <definedName name="CREDITOBCH" localSheetId="17">#REF!</definedName>
    <definedName name="CREDITOBCH">#REF!</definedName>
    <definedName name="CREDITORSB" localSheetId="17">#REF!</definedName>
    <definedName name="CREDITORSB">#REF!</definedName>
    <definedName name="Crng" localSheetId="17">OFFSET(#REF!,0,0,COUNT(#REF!),1)</definedName>
    <definedName name="Crng" localSheetId="18">OFFSET(#REF!,0,0,COUNT(#REF!),1)</definedName>
    <definedName name="Crng" localSheetId="20">OFFSET(#REF!,0,0,COUNT(#REF!),1)</definedName>
    <definedName name="Crng" localSheetId="25">OFFSET(#REF!,0,0,COUNT(#REF!),1)</definedName>
    <definedName name="Crng" localSheetId="35">OFFSET(#REF!,0,0,COUNT(#REF!),1)</definedName>
    <definedName name="Crng" localSheetId="36">OFFSET(#REF!,0,0,COUNT(#REF!),1)</definedName>
    <definedName name="Crng" localSheetId="37">OFFSET(#REF!,0,0,COUNT(#REF!),1)</definedName>
    <definedName name="Crng" localSheetId="19">OFFSET(#REF!,0,0,COUNT(#REF!),1)</definedName>
    <definedName name="Crng">OFFSET(#REF!,0,0,COUNT(#REF!),1)</definedName>
    <definedName name="Crt" localSheetId="46">#REF!</definedName>
    <definedName name="Crt" localSheetId="47">#REF!</definedName>
    <definedName name="Crt" localSheetId="50">#REF!</definedName>
    <definedName name="Crt" localSheetId="51">#REF!</definedName>
    <definedName name="Crt" localSheetId="17">#REF!</definedName>
    <definedName name="Crt" localSheetId="18">#REF!</definedName>
    <definedName name="Crt" localSheetId="20">#REF!</definedName>
    <definedName name="Crt" localSheetId="21">#REF!</definedName>
    <definedName name="Crt" localSheetId="25">#REF!</definedName>
    <definedName name="Crt" localSheetId="32">#REF!</definedName>
    <definedName name="Crt" localSheetId="34">#REF!</definedName>
    <definedName name="Crt" localSheetId="35">#REF!</definedName>
    <definedName name="Crt" localSheetId="36">#REF!</definedName>
    <definedName name="Crt" localSheetId="37">#REF!</definedName>
    <definedName name="Crt" localSheetId="38">#REF!</definedName>
    <definedName name="Crt" localSheetId="39">#REF!</definedName>
    <definedName name="Crt" localSheetId="40">#REF!</definedName>
    <definedName name="Crt" localSheetId="41">#REF!</definedName>
    <definedName name="Crt" localSheetId="45">#REF!</definedName>
    <definedName name="Crt" localSheetId="19">#REF!</definedName>
    <definedName name="Crt">#REF!</definedName>
    <definedName name="CRUDE1">[57]MONTHLY!$B$437:$Z$444</definedName>
    <definedName name="CRUDE2">[57]MONTHLY!$B$451:$Z$458</definedName>
    <definedName name="CRUDE3">[57]MONTHLY!$B$465:$Z$472</definedName>
    <definedName name="CRUZ" localSheetId="46">#REF!</definedName>
    <definedName name="CRUZ" localSheetId="47">#REF!</definedName>
    <definedName name="CRUZ" localSheetId="50">#REF!</definedName>
    <definedName name="CRUZ" localSheetId="51">#REF!</definedName>
    <definedName name="CRUZ" localSheetId="17">#REF!</definedName>
    <definedName name="CRUZ" localSheetId="18">#REF!</definedName>
    <definedName name="CRUZ" localSheetId="20">#REF!</definedName>
    <definedName name="CRUZ" localSheetId="21">#REF!</definedName>
    <definedName name="CRUZ" localSheetId="25">#REF!</definedName>
    <definedName name="CRUZ" localSheetId="32">#REF!</definedName>
    <definedName name="CRUZ" localSheetId="34">#REF!</definedName>
    <definedName name="CRUZ" localSheetId="35">#REF!</definedName>
    <definedName name="CRUZ" localSheetId="36">#REF!</definedName>
    <definedName name="CRUZ" localSheetId="37">#REF!</definedName>
    <definedName name="CRUZ" localSheetId="38">#REF!</definedName>
    <definedName name="CRUZ" localSheetId="39">#REF!</definedName>
    <definedName name="CRUZ" localSheetId="40">#REF!</definedName>
    <definedName name="CRUZ" localSheetId="41">#REF!</definedName>
    <definedName name="CRUZ" localSheetId="45">#REF!</definedName>
    <definedName name="CRUZ" localSheetId="19">#REF!</definedName>
    <definedName name="CRUZ">#REF!</definedName>
    <definedName name="CRUZ1" localSheetId="47">#REF!</definedName>
    <definedName name="CRUZ1" localSheetId="50">#REF!</definedName>
    <definedName name="CRUZ1" localSheetId="51">#REF!</definedName>
    <definedName name="CRUZ1" localSheetId="17">#REF!</definedName>
    <definedName name="CRUZ1" localSheetId="20">#REF!</definedName>
    <definedName name="CRUZ1" localSheetId="21">#REF!</definedName>
    <definedName name="CRUZ1" localSheetId="25">#REF!</definedName>
    <definedName name="CRUZ1" localSheetId="35">#REF!</definedName>
    <definedName name="CRUZ1" localSheetId="36">#REF!</definedName>
    <definedName name="CRUZ1" localSheetId="37">#REF!</definedName>
    <definedName name="CRUZ1" localSheetId="39">#REF!</definedName>
    <definedName name="CRUZ1" localSheetId="40">#REF!</definedName>
    <definedName name="CRUZ1" localSheetId="41">#REF!</definedName>
    <definedName name="CRUZ1" localSheetId="19">#REF!</definedName>
    <definedName name="CRUZ1">#REF!</definedName>
    <definedName name="CS" localSheetId="47">#REF!</definedName>
    <definedName name="CS" localSheetId="50">#REF!</definedName>
    <definedName name="CS" localSheetId="51">#REF!</definedName>
    <definedName name="CS" localSheetId="17">#REF!</definedName>
    <definedName name="CS" localSheetId="20">#REF!</definedName>
    <definedName name="CS" localSheetId="21">#REF!</definedName>
    <definedName name="CS" localSheetId="25">#REF!</definedName>
    <definedName name="CS" localSheetId="35">#REF!</definedName>
    <definedName name="CS" localSheetId="36">#REF!</definedName>
    <definedName name="CS" localSheetId="37">#REF!</definedName>
    <definedName name="CS" localSheetId="39">#REF!</definedName>
    <definedName name="CS" localSheetId="40">#REF!</definedName>
    <definedName name="CS" localSheetId="41">#REF!</definedName>
    <definedName name="CS" localSheetId="19">#REF!</definedName>
    <definedName name="CS">#REF!</definedName>
    <definedName name="CS1A" localSheetId="50">#REF!</definedName>
    <definedName name="CS1A" localSheetId="51">#REF!</definedName>
    <definedName name="CS1A" localSheetId="17">#REF!</definedName>
    <definedName name="CS1A" localSheetId="21">#REF!</definedName>
    <definedName name="CS1A" localSheetId="35">#REF!</definedName>
    <definedName name="CS1A" localSheetId="36">#REF!</definedName>
    <definedName name="CS1A" localSheetId="37">#REF!</definedName>
    <definedName name="CS1A" localSheetId="39">#REF!</definedName>
    <definedName name="CS1A" localSheetId="40">#REF!</definedName>
    <definedName name="CS1A" localSheetId="41">#REF!</definedName>
    <definedName name="CS1A" localSheetId="19">#REF!</definedName>
    <definedName name="CS1A">#REF!</definedName>
    <definedName name="CUENTASMON" localSheetId="17">[47]BCP!#REF!</definedName>
    <definedName name="CUENTASMON">[47]BCP!#REF!</definedName>
    <definedName name="CurMonth" localSheetId="46">#REF!</definedName>
    <definedName name="CurMonth" localSheetId="50">#REF!</definedName>
    <definedName name="CurMonth" localSheetId="51">#REF!</definedName>
    <definedName name="CurMonth" localSheetId="17">#REF!</definedName>
    <definedName name="CurMonth" localSheetId="18">#REF!</definedName>
    <definedName name="CurMonth" localSheetId="20">#REF!</definedName>
    <definedName name="CurMonth" localSheetId="21">#REF!</definedName>
    <definedName name="CurMonth" localSheetId="25">#REF!</definedName>
    <definedName name="CurMonth" localSheetId="35">#REF!</definedName>
    <definedName name="CurMonth" localSheetId="36">#REF!</definedName>
    <definedName name="CurMonth" localSheetId="37">#REF!</definedName>
    <definedName name="CurMonth" localSheetId="39">#REF!</definedName>
    <definedName name="CurMonth" localSheetId="40">#REF!</definedName>
    <definedName name="CurMonth" localSheetId="41">#REF!</definedName>
    <definedName name="CurMonth" localSheetId="19">#REF!</definedName>
    <definedName name="CurMonth">#REF!</definedName>
    <definedName name="Currency" localSheetId="50">#REF!</definedName>
    <definedName name="Currency" localSheetId="51">#REF!</definedName>
    <definedName name="Currency" localSheetId="17">#REF!</definedName>
    <definedName name="Currency" localSheetId="20">#REF!</definedName>
    <definedName name="Currency" localSheetId="21">#REF!</definedName>
    <definedName name="Currency" localSheetId="25">#REF!</definedName>
    <definedName name="Currency" localSheetId="35">#REF!</definedName>
    <definedName name="Currency" localSheetId="36">#REF!</definedName>
    <definedName name="Currency" localSheetId="37">#REF!</definedName>
    <definedName name="Currency" localSheetId="39">#REF!</definedName>
    <definedName name="Currency" localSheetId="40">#REF!</definedName>
    <definedName name="Currency" localSheetId="41">#REF!</definedName>
    <definedName name="Currency" localSheetId="19">#REF!</definedName>
    <definedName name="Currency">#REF!</definedName>
    <definedName name="cutoff">'[60]LIC cutoff'!$A$2:$B$15</definedName>
    <definedName name="CYEAR2021">[61]Coal!$B$583:$J$583</definedName>
    <definedName name="CYEAR2022">[61]Coal!$K$583:$V$583</definedName>
    <definedName name="CYEAR2023">[61]Coal!$W$583:$AH$583</definedName>
    <definedName name="CYEAR2024">[61]Coal!$AI$583:$AT$583</definedName>
    <definedName name="CYEAR2025">[61]Coal!$AU$583:$AX$583</definedName>
    <definedName name="d" localSheetId="46" hidden="1">'[62]Fax a enviar'!#REF!</definedName>
    <definedName name="d" localSheetId="47" hidden="1">'[62]Fax a enviar'!#REF!</definedName>
    <definedName name="d" localSheetId="50" hidden="1">'[62]Fax a enviar'!#REF!</definedName>
    <definedName name="d" localSheetId="51" hidden="1">'[62]Fax a enviar'!#REF!</definedName>
    <definedName name="d" localSheetId="17" hidden="1">'[62]Fax a enviar'!#REF!</definedName>
    <definedName name="d" localSheetId="18" hidden="1">'[62]Fax a enviar'!#REF!</definedName>
    <definedName name="d" localSheetId="20" hidden="1">'[62]Fax a enviar'!#REF!</definedName>
    <definedName name="d" localSheetId="25" hidden="1">'[62]Fax a enviar'!#REF!</definedName>
    <definedName name="d" localSheetId="32" hidden="1">'[62]Fax a enviar'!#REF!</definedName>
    <definedName name="d" localSheetId="34" hidden="1">'[62]Fax a enviar'!#REF!</definedName>
    <definedName name="d" localSheetId="37" hidden="1">'[62]Fax a enviar'!#REF!</definedName>
    <definedName name="d" localSheetId="38" hidden="1">'[62]Fax a enviar'!#REF!</definedName>
    <definedName name="d" localSheetId="39" hidden="1">'[62]Fax a enviar'!#REF!</definedName>
    <definedName name="d" localSheetId="40" hidden="1">'[62]Fax a enviar'!#REF!</definedName>
    <definedName name="d" localSheetId="41" hidden="1">'[62]Fax a enviar'!#REF!</definedName>
    <definedName name="d" localSheetId="45" hidden="1">'[62]Fax a enviar'!#REF!</definedName>
    <definedName name="d" localSheetId="19" hidden="1">'[62]Fax a enviar'!#REF!</definedName>
    <definedName name="d" hidden="1">'[62]Fax a enviar'!#REF!</definedName>
    <definedName name="D_B" localSheetId="46">#REF!</definedName>
    <definedName name="D_B" localSheetId="17">#REF!</definedName>
    <definedName name="D_B" localSheetId="18">#REF!</definedName>
    <definedName name="D_B" localSheetId="20">#REF!</definedName>
    <definedName name="D_B" localSheetId="25">#REF!</definedName>
    <definedName name="D_B" localSheetId="19">#REF!</definedName>
    <definedName name="D_B">#REF!</definedName>
    <definedName name="D_G" localSheetId="17">#REF!</definedName>
    <definedName name="D_G" localSheetId="18">#REF!</definedName>
    <definedName name="D_G" localSheetId="20">#REF!</definedName>
    <definedName name="D_G" localSheetId="25">#REF!</definedName>
    <definedName name="D_G" localSheetId="19">#REF!</definedName>
    <definedName name="D_G">#REF!</definedName>
    <definedName name="D_Ind" localSheetId="17">#REF!</definedName>
    <definedName name="D_Ind" localSheetId="18">#REF!</definedName>
    <definedName name="D_Ind" localSheetId="20">#REF!</definedName>
    <definedName name="D_Ind" localSheetId="25">#REF!</definedName>
    <definedName name="D_Ind" localSheetId="19">#REF!</definedName>
    <definedName name="D_Ind">#REF!</definedName>
    <definedName name="D_L" localSheetId="17">#REF!</definedName>
    <definedName name="D_L">#REF!</definedName>
    <definedName name="D_O" localSheetId="17">#REF!</definedName>
    <definedName name="D_O">#REF!</definedName>
    <definedName name="D_S" localSheetId="17">#REF!</definedName>
    <definedName name="D_S">#REF!</definedName>
    <definedName name="D_SRM" localSheetId="17">#REF!</definedName>
    <definedName name="D_SRM">#REF!</definedName>
    <definedName name="D_SY" localSheetId="17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7">#REF!</definedName>
    <definedName name="da">#REF!</definedName>
    <definedName name="DABproj">#N/A</definedName>
    <definedName name="DAGproj">#N/A</definedName>
    <definedName name="Daily_Depreciation">'[52]Inter-Bank'!$E$5</definedName>
    <definedName name="DAproj">#N/A</definedName>
    <definedName name="DASD">#N/A</definedName>
    <definedName name="DASDB">#N/A</definedName>
    <definedName name="DASDG">#N/A</definedName>
    <definedName name="data" localSheetId="46">#REF!</definedName>
    <definedName name="data" localSheetId="47">#REF!</definedName>
    <definedName name="data" localSheetId="50">#REF!</definedName>
    <definedName name="data" localSheetId="51">#REF!</definedName>
    <definedName name="data" localSheetId="17">#REF!</definedName>
    <definedName name="data" localSheetId="18">#REF!</definedName>
    <definedName name="data" localSheetId="20">#REF!</definedName>
    <definedName name="data" localSheetId="21">#REF!</definedName>
    <definedName name="data" localSheetId="25">#REF!</definedName>
    <definedName name="data" localSheetId="32">#REF!</definedName>
    <definedName name="data" localSheetId="34">#REF!</definedName>
    <definedName name="data" localSheetId="35">#REF!</definedName>
    <definedName name="data" localSheetId="36">#REF!</definedName>
    <definedName name="data" localSheetId="37">#REF!</definedName>
    <definedName name="data" localSheetId="38">#REF!</definedName>
    <definedName name="data" localSheetId="39">#REF!</definedName>
    <definedName name="data" localSheetId="40">#REF!</definedName>
    <definedName name="data" localSheetId="41">#REF!</definedName>
    <definedName name="data" localSheetId="45">#REF!</definedName>
    <definedName name="data" localSheetId="19">#REF!</definedName>
    <definedName name="data">#REF!</definedName>
    <definedName name="data1" localSheetId="47">#REF!</definedName>
    <definedName name="data1" localSheetId="50">#REF!</definedName>
    <definedName name="data1" localSheetId="51">#REF!</definedName>
    <definedName name="data1" localSheetId="17">#REF!</definedName>
    <definedName name="data1" localSheetId="20">#REF!</definedName>
    <definedName name="data1" localSheetId="21">#REF!</definedName>
    <definedName name="data1" localSheetId="25">#REF!</definedName>
    <definedName name="data1" localSheetId="35">#REF!</definedName>
    <definedName name="data1" localSheetId="36">#REF!</definedName>
    <definedName name="data1" localSheetId="37">#REF!</definedName>
    <definedName name="data1" localSheetId="39">#REF!</definedName>
    <definedName name="data1" localSheetId="40">#REF!</definedName>
    <definedName name="data1" localSheetId="41">#REF!</definedName>
    <definedName name="data1" localSheetId="19">#REF!</definedName>
    <definedName name="data1">#REF!</definedName>
    <definedName name="Data2" localSheetId="47">#REF!</definedName>
    <definedName name="Data2" localSheetId="50">#REF!</definedName>
    <definedName name="Data2" localSheetId="51">#REF!</definedName>
    <definedName name="Data2" localSheetId="17">#REF!</definedName>
    <definedName name="Data2" localSheetId="20">#REF!</definedName>
    <definedName name="Data2" localSheetId="21">#REF!</definedName>
    <definedName name="Data2" localSheetId="25">#REF!</definedName>
    <definedName name="Data2" localSheetId="35">#REF!</definedName>
    <definedName name="Data2" localSheetId="36">#REF!</definedName>
    <definedName name="Data2" localSheetId="37">#REF!</definedName>
    <definedName name="Data2" localSheetId="39">#REF!</definedName>
    <definedName name="Data2" localSheetId="40">#REF!</definedName>
    <definedName name="Data2" localSheetId="41">#REF!</definedName>
    <definedName name="Data2" localSheetId="19">#REF!</definedName>
    <definedName name="Data2">#REF!</definedName>
    <definedName name="Dataset" localSheetId="50">#REF!</definedName>
    <definedName name="Dataset" localSheetId="51">#REF!</definedName>
    <definedName name="Dataset" localSheetId="17">#REF!</definedName>
    <definedName name="Dataset" localSheetId="21">#REF!</definedName>
    <definedName name="Dataset" localSheetId="35">#REF!</definedName>
    <definedName name="Dataset" localSheetId="36">#REF!</definedName>
    <definedName name="Dataset" localSheetId="37">#REF!</definedName>
    <definedName name="Dataset" localSheetId="39">#REF!</definedName>
    <definedName name="Dataset" localSheetId="40">#REF!</definedName>
    <definedName name="Dataset" localSheetId="41">#REF!</definedName>
    <definedName name="Dataset" localSheetId="19">#REF!</definedName>
    <definedName name="Dataset">#REF!</definedName>
    <definedName name="date" localSheetId="47">[63]Tablas!$IV$1:$IV$2</definedName>
    <definedName name="date" localSheetId="17">[63]Tablas!$IV$1:$IV$2</definedName>
    <definedName name="date" localSheetId="18">[63]Tablas!$IV$1:$IV$2</definedName>
    <definedName name="date" localSheetId="20">[63]Tablas!$IV$1:$IV$2</definedName>
    <definedName name="date" localSheetId="13">[64]Tablas!$IV$1:$IV$2</definedName>
    <definedName name="date" localSheetId="32">[63]Tablas!$IV$1:$IV$2</definedName>
    <definedName name="date" localSheetId="34">[63]Tablas!$IV$1:$IV$2</definedName>
    <definedName name="date" localSheetId="37">[65]Tablas!$IV$1:$IV$2</definedName>
    <definedName name="date" localSheetId="45">[63]Tablas!$IV$1:$IV$2</definedName>
    <definedName name="date" localSheetId="19">[65]Tablas!$IV$1:$IV$2</definedName>
    <definedName name="date">[65]Tablas!$IV$1:$IV$2</definedName>
    <definedName name="dates">'[41]shared data'!$S$8:$S$155</definedName>
    <definedName name="DATES_A">'[41]shared data'!$D$2:$AC$2</definedName>
    <definedName name="Dates1" localSheetId="46">#REF!</definedName>
    <definedName name="Dates1" localSheetId="17">#REF!</definedName>
    <definedName name="Dates1" localSheetId="18">#REF!</definedName>
    <definedName name="Dates1" localSheetId="20">#REF!</definedName>
    <definedName name="Dates1" localSheetId="25">#REF!</definedName>
    <definedName name="Dates1" localSheetId="19">#REF!</definedName>
    <definedName name="Dates1">#REF!</definedName>
    <definedName name="DB" localSheetId="17">#REF!</definedName>
    <definedName name="DB" localSheetId="18">#REF!</definedName>
    <definedName name="DB" localSheetId="20">#REF!</definedName>
    <definedName name="DB" localSheetId="25">#REF!</definedName>
    <definedName name="DB" localSheetId="19">#REF!</definedName>
    <definedName name="DB">#REF!</definedName>
    <definedName name="dbo" localSheetId="47">#REF!</definedName>
    <definedName name="dbo" localSheetId="50">#REF!</definedName>
    <definedName name="dbo" localSheetId="51">#REF!</definedName>
    <definedName name="dbo" localSheetId="17">#REF!</definedName>
    <definedName name="dbo" localSheetId="20">#REF!</definedName>
    <definedName name="dbo" localSheetId="21">#REF!</definedName>
    <definedName name="dbo" localSheetId="25">#REF!</definedName>
    <definedName name="dbo" localSheetId="32">#REF!</definedName>
    <definedName name="dbo" localSheetId="34">#REF!</definedName>
    <definedName name="dbo" localSheetId="35">#REF!</definedName>
    <definedName name="dbo" localSheetId="36">#REF!</definedName>
    <definedName name="dbo" localSheetId="37">#REF!</definedName>
    <definedName name="dbo" localSheetId="38">#REF!</definedName>
    <definedName name="dbo" localSheetId="39">#REF!</definedName>
    <definedName name="dbo" localSheetId="40">#REF!</definedName>
    <definedName name="dbo" localSheetId="41">#REF!</definedName>
    <definedName name="dbo" localSheetId="45">#REF!</definedName>
    <definedName name="dbo" localSheetId="19">#REF!</definedName>
    <definedName name="dbo">#REF!</definedName>
    <definedName name="DBproj">#N/A</definedName>
    <definedName name="dd" localSheetId="46" hidden="1">{"Riqfin97",#N/A,FALSE,"Tran";"Riqfinpro",#N/A,FALSE,"Tran"}</definedName>
    <definedName name="dd" localSheetId="47" hidden="1">{"Riqfin97",#N/A,FALSE,"Tran";"Riqfinpro",#N/A,FALSE,"Tran"}</definedName>
    <definedName name="dd" localSheetId="49" hidden="1">{"Riqfin97",#N/A,FALSE,"Tran";"Riqfinpro",#N/A,FALSE,"Tran"}</definedName>
    <definedName name="dd" localSheetId="50" hidden="1">{"Riqfin97",#N/A,FALSE,"Tran";"Riqfinpro",#N/A,FALSE,"Tran"}</definedName>
    <definedName name="dd" localSheetId="51" hidden="1">{"Riqfin97",#N/A,FALSE,"Tran";"Riqfinpro",#N/A,FALSE,"Tran"}</definedName>
    <definedName name="dd" localSheetId="17" hidden="1">{"Riqfin97",#N/A,FALSE,"Tran";"Riqfinpro",#N/A,FALSE,"Tran"}</definedName>
    <definedName name="dd" localSheetId="18" hidden="1">{"Riqfin97",#N/A,FALSE,"Tran";"Riqfinpro",#N/A,FALSE,"Tran"}</definedName>
    <definedName name="dd" localSheetId="20" hidden="1">{"Riqfin97",#N/A,FALSE,"Tran";"Riqfinpro",#N/A,FALSE,"Tran"}</definedName>
    <definedName name="dd" localSheetId="21" hidden="1">{"Riqfin97",#N/A,FALSE,"Tran";"Riqfinpro",#N/A,FALSE,"Tran"}</definedName>
    <definedName name="dd" localSheetId="13" hidden="1">{"Riqfin97",#N/A,FALSE,"Tran";"Riqfinpro",#N/A,FALSE,"Tran"}</definedName>
    <definedName name="dd" localSheetId="24" hidden="1">{"Riqfin97",#N/A,FALSE,"Tran";"Riqfinpro",#N/A,FALSE,"Tran"}</definedName>
    <definedName name="dd" localSheetId="25" hidden="1">{"Riqfin97",#N/A,FALSE,"Tran";"Riqfinpro",#N/A,FALSE,"Tran"}</definedName>
    <definedName name="dd" localSheetId="30" hidden="1">{"Riqfin97",#N/A,FALSE,"Tran";"Riqfinpro",#N/A,FALSE,"Tran"}</definedName>
    <definedName name="dd" localSheetId="32" hidden="1">{"Riqfin97",#N/A,FALSE,"Tran";"Riqfinpro",#N/A,FALSE,"Tran"}</definedName>
    <definedName name="dd" localSheetId="34" hidden="1">{"Riqfin97",#N/A,FALSE,"Tran";"Riqfinpro",#N/A,FALSE,"Tran"}</definedName>
    <definedName name="dd" localSheetId="35" hidden="1">{"Riqfin97",#N/A,FALSE,"Tran";"Riqfinpro",#N/A,FALSE,"Tran"}</definedName>
    <definedName name="dd" localSheetId="36" hidden="1">{"Riqfin97",#N/A,FALSE,"Tran";"Riqfinpro",#N/A,FALSE,"Tran"}</definedName>
    <definedName name="dd" localSheetId="37" hidden="1">{"Riqfin97",#N/A,FALSE,"Tran";"Riqfinpro",#N/A,FALSE,"Tran"}</definedName>
    <definedName name="dd" localSheetId="38" hidden="1">{"Riqfin97",#N/A,FALSE,"Tran";"Riqfinpro",#N/A,FALSE,"Tran"}</definedName>
    <definedName name="dd" localSheetId="39" hidden="1">{"Riqfin97",#N/A,FALSE,"Tran";"Riqfinpro",#N/A,FALSE,"Tran"}</definedName>
    <definedName name="dd" localSheetId="40" hidden="1">{"Riqfin97",#N/A,FALSE,"Tran";"Riqfinpro",#N/A,FALSE,"Tran"}</definedName>
    <definedName name="dd" localSheetId="41" hidden="1">{"Riqfin97",#N/A,FALSE,"Tran";"Riqfinpro",#N/A,FALSE,"Tran"}</definedName>
    <definedName name="dd" localSheetId="42" hidden="1">{"Riqfin97",#N/A,FALSE,"Tran";"Riqfinpro",#N/A,FALSE,"Tran"}</definedName>
    <definedName name="dd" localSheetId="45" hidden="1">{"Riqfin97",#N/A,FALSE,"Tran";"Riqfinpro",#N/A,FALSE,"Tran"}</definedName>
    <definedName name="dd" localSheetId="19" hidden="1">{"Riqfin97",#N/A,FALSE,"Tran";"Riqfinpro",#N/A,FALSE,"Tran"}</definedName>
    <definedName name="dd" hidden="1">{"Riqfin97",#N/A,FALSE,"Tran";"Riqfinpro",#N/A,FALSE,"Tran"}</definedName>
    <definedName name="DDD" localSheetId="46">#REF!</definedName>
    <definedName name="DDD" localSheetId="47">#REF!</definedName>
    <definedName name="DDD" localSheetId="50">#REF!</definedName>
    <definedName name="DDD" localSheetId="51">#REF!</definedName>
    <definedName name="DDD" localSheetId="17">#REF!</definedName>
    <definedName name="DDD" localSheetId="18">#REF!</definedName>
    <definedName name="DDD" localSheetId="20">#REF!</definedName>
    <definedName name="DDD" localSheetId="21">#REF!</definedName>
    <definedName name="DDD" localSheetId="25">#REF!</definedName>
    <definedName name="DDD" localSheetId="32">#REF!</definedName>
    <definedName name="DDD" localSheetId="34">#REF!</definedName>
    <definedName name="DDD" localSheetId="35">#REF!</definedName>
    <definedName name="DDD" localSheetId="36">#REF!</definedName>
    <definedName name="DDD" localSheetId="37">#REF!</definedName>
    <definedName name="DDD" localSheetId="38">#REF!</definedName>
    <definedName name="DDD" localSheetId="39">#REF!</definedName>
    <definedName name="DDD" localSheetId="40">#REF!</definedName>
    <definedName name="DDD" localSheetId="41">#REF!</definedName>
    <definedName name="DDD" localSheetId="45">#REF!</definedName>
    <definedName name="DDD" localSheetId="19">#REF!</definedName>
    <definedName name="DDD">#REF!</definedName>
    <definedName name="dddd" localSheetId="46" hidden="1">{"Minpmon",#N/A,FALSE,"Monthinput"}</definedName>
    <definedName name="dddd" localSheetId="47" hidden="1">{"Minpmon",#N/A,FALSE,"Monthinput"}</definedName>
    <definedName name="dddd" localSheetId="49" hidden="1">{"Minpmon",#N/A,FALSE,"Monthinput"}</definedName>
    <definedName name="dddd" localSheetId="50" hidden="1">{"Minpmon",#N/A,FALSE,"Monthinput"}</definedName>
    <definedName name="dddd" localSheetId="51" hidden="1">{"Minpmon",#N/A,FALSE,"Monthinput"}</definedName>
    <definedName name="dddd" localSheetId="17" hidden="1">{"Minpmon",#N/A,FALSE,"Monthinput"}</definedName>
    <definedName name="dddd" localSheetId="18" hidden="1">{"Minpmon",#N/A,FALSE,"Monthinput"}</definedName>
    <definedName name="dddd" localSheetId="20" hidden="1">{"Minpmon",#N/A,FALSE,"Monthinput"}</definedName>
    <definedName name="dddd" localSheetId="21" hidden="1">{"Minpmon",#N/A,FALSE,"Monthinput"}</definedName>
    <definedName name="dddd" localSheetId="13" hidden="1">{"Minpmon",#N/A,FALSE,"Monthinput"}</definedName>
    <definedName name="dddd" localSheetId="24" hidden="1">{"Minpmon",#N/A,FALSE,"Monthinput"}</definedName>
    <definedName name="dddd" localSheetId="25" hidden="1">{"Minpmon",#N/A,FALSE,"Monthinput"}</definedName>
    <definedName name="dddd" localSheetId="30" hidden="1">{"Minpmon",#N/A,FALSE,"Monthinput"}</definedName>
    <definedName name="dddd" localSheetId="32" hidden="1">{"Minpmon",#N/A,FALSE,"Monthinput"}</definedName>
    <definedName name="dddd" localSheetId="34" hidden="1">{"Minpmon",#N/A,FALSE,"Monthinput"}</definedName>
    <definedName name="dddd" localSheetId="35" hidden="1">{"Minpmon",#N/A,FALSE,"Monthinput"}</definedName>
    <definedName name="dddd" localSheetId="36" hidden="1">{"Minpmon",#N/A,FALSE,"Monthinput"}</definedName>
    <definedName name="dddd" localSheetId="37" hidden="1">{"Minpmon",#N/A,FALSE,"Monthinput"}</definedName>
    <definedName name="dddd" localSheetId="38" hidden="1">{"Minpmon",#N/A,FALSE,"Monthinput"}</definedName>
    <definedName name="dddd" localSheetId="39" hidden="1">{"Minpmon",#N/A,FALSE,"Monthinput"}</definedName>
    <definedName name="dddd" localSheetId="40" hidden="1">{"Minpmon",#N/A,FALSE,"Monthinput"}</definedName>
    <definedName name="dddd" localSheetId="41" hidden="1">{"Minpmon",#N/A,FALSE,"Monthinput"}</definedName>
    <definedName name="dddd" localSheetId="42" hidden="1">{"Minpmon",#N/A,FALSE,"Monthinput"}</definedName>
    <definedName name="dddd" localSheetId="45" hidden="1">{"Minpmon",#N/A,FALSE,"Monthinput"}</definedName>
    <definedName name="dddd" localSheetId="19" hidden="1">{"Minpmon",#N/A,FALSE,"Monthinput"}</definedName>
    <definedName name="dddd" hidden="1">{"Minpmon",#N/A,FALSE,"Monthinput"}</definedName>
    <definedName name="dddddd" localSheetId="46" hidden="1">{"Tab1",#N/A,FALSE,"P";"Tab2",#N/A,FALSE,"P"}</definedName>
    <definedName name="dddddd" localSheetId="47" hidden="1">{"Tab1",#N/A,FALSE,"P";"Tab2",#N/A,FALSE,"P"}</definedName>
    <definedName name="dddddd" localSheetId="49" hidden="1">{"Tab1",#N/A,FALSE,"P";"Tab2",#N/A,FALSE,"P"}</definedName>
    <definedName name="dddddd" localSheetId="50" hidden="1">{"Tab1",#N/A,FALSE,"P";"Tab2",#N/A,FALSE,"P"}</definedName>
    <definedName name="dddddd" localSheetId="51" hidden="1">{"Tab1",#N/A,FALSE,"P";"Tab2",#N/A,FALSE,"P"}</definedName>
    <definedName name="dddddd" localSheetId="17" hidden="1">{"Tab1",#N/A,FALSE,"P";"Tab2",#N/A,FALSE,"P"}</definedName>
    <definedName name="dddddd" localSheetId="18" hidden="1">{"Tab1",#N/A,FALSE,"P";"Tab2",#N/A,FALSE,"P"}</definedName>
    <definedName name="dddddd" localSheetId="20" hidden="1">{"Tab1",#N/A,FALSE,"P";"Tab2",#N/A,FALSE,"P"}</definedName>
    <definedName name="dddddd" localSheetId="21" hidden="1">{"Tab1",#N/A,FALSE,"P";"Tab2",#N/A,FALSE,"P"}</definedName>
    <definedName name="dddddd" localSheetId="13" hidden="1">{"Tab1",#N/A,FALSE,"P";"Tab2",#N/A,FALSE,"P"}</definedName>
    <definedName name="dddddd" localSheetId="24" hidden="1">{"Tab1",#N/A,FALSE,"P";"Tab2",#N/A,FALSE,"P"}</definedName>
    <definedName name="dddddd" localSheetId="25" hidden="1">{"Tab1",#N/A,FALSE,"P";"Tab2",#N/A,FALSE,"P"}</definedName>
    <definedName name="dddddd" localSheetId="30" hidden="1">{"Tab1",#N/A,FALSE,"P";"Tab2",#N/A,FALSE,"P"}</definedName>
    <definedName name="dddddd" localSheetId="32" hidden="1">{"Tab1",#N/A,FALSE,"P";"Tab2",#N/A,FALSE,"P"}</definedName>
    <definedName name="dddddd" localSheetId="34" hidden="1">{"Tab1",#N/A,FALSE,"P";"Tab2",#N/A,FALSE,"P"}</definedName>
    <definedName name="dddddd" localSheetId="35" hidden="1">{"Tab1",#N/A,FALSE,"P";"Tab2",#N/A,FALSE,"P"}</definedName>
    <definedName name="dddddd" localSheetId="36" hidden="1">{"Tab1",#N/A,FALSE,"P";"Tab2",#N/A,FALSE,"P"}</definedName>
    <definedName name="dddddd" localSheetId="37" hidden="1">{"Tab1",#N/A,FALSE,"P";"Tab2",#N/A,FALSE,"P"}</definedName>
    <definedName name="dddddd" localSheetId="38" hidden="1">{"Tab1",#N/A,FALSE,"P";"Tab2",#N/A,FALSE,"P"}</definedName>
    <definedName name="dddddd" localSheetId="39" hidden="1">{"Tab1",#N/A,FALSE,"P";"Tab2",#N/A,FALSE,"P"}</definedName>
    <definedName name="dddddd" localSheetId="40" hidden="1">{"Tab1",#N/A,FALSE,"P";"Tab2",#N/A,FALSE,"P"}</definedName>
    <definedName name="dddddd" localSheetId="41" hidden="1">{"Tab1",#N/A,FALSE,"P";"Tab2",#N/A,FALSE,"P"}</definedName>
    <definedName name="dddddd" localSheetId="42" hidden="1">{"Tab1",#N/A,FALSE,"P";"Tab2",#N/A,FALSE,"P"}</definedName>
    <definedName name="dddddd" localSheetId="45" hidden="1">{"Tab1",#N/A,FALSE,"P";"Tab2",#N/A,FALSE,"P"}</definedName>
    <definedName name="dddddd" localSheetId="19" hidden="1">{"Tab1",#N/A,FALSE,"P";"Tab2",#N/A,FALSE,"P"}</definedName>
    <definedName name="dddddd" hidden="1">{"Tab1",#N/A,FALSE,"P";"Tab2",#N/A,FALSE,"P"}</definedName>
    <definedName name="ddgdg" localSheetId="46" hidden="1">#REF!</definedName>
    <definedName name="ddgdg" localSheetId="47" hidden="1">#REF!</definedName>
    <definedName name="ddgdg" localSheetId="50" hidden="1">#REF!</definedName>
    <definedName name="ddgdg" localSheetId="51" hidden="1">#REF!</definedName>
    <definedName name="ddgdg" localSheetId="17" hidden="1">#REF!</definedName>
    <definedName name="ddgdg" localSheetId="18" hidden="1">#REF!</definedName>
    <definedName name="ddgdg" localSheetId="20" hidden="1">#REF!</definedName>
    <definedName name="ddgdg" localSheetId="21" hidden="1">#REF!</definedName>
    <definedName name="ddgdg" localSheetId="25" hidden="1">#REF!</definedName>
    <definedName name="ddgdg" localSheetId="32" hidden="1">#REF!</definedName>
    <definedName name="ddgdg" localSheetId="34" hidden="1">#REF!</definedName>
    <definedName name="ddgdg" localSheetId="35" hidden="1">#REF!</definedName>
    <definedName name="ddgdg" localSheetId="36" hidden="1">#REF!</definedName>
    <definedName name="ddgdg" localSheetId="37" hidden="1">#REF!</definedName>
    <definedName name="ddgdg" localSheetId="38" hidden="1">#REF!</definedName>
    <definedName name="ddgdg" localSheetId="39" hidden="1">#REF!</definedName>
    <definedName name="ddgdg" localSheetId="40" hidden="1">#REF!</definedName>
    <definedName name="ddgdg" localSheetId="41" hidden="1">#REF!</definedName>
    <definedName name="ddgdg" localSheetId="45" hidden="1">#REF!</definedName>
    <definedName name="ddgdg" localSheetId="19" hidden="1">#REF!</definedName>
    <definedName name="ddgdg" hidden="1">#REF!</definedName>
    <definedName name="Deal_Date">'[52]Inter-Bank'!$B$5</definedName>
    <definedName name="DEBRIEF" localSheetId="46">#REF!</definedName>
    <definedName name="DEBRIEF" localSheetId="17">#REF!</definedName>
    <definedName name="DEBRIEF" localSheetId="18">#REF!</definedName>
    <definedName name="DEBRIEF" localSheetId="20">#REF!</definedName>
    <definedName name="DEBRIEF" localSheetId="25">#REF!</definedName>
    <definedName name="DEBRIEF" localSheetId="19">#REF!</definedName>
    <definedName name="DEBRIEF">#REF!</definedName>
    <definedName name="DEBT" localSheetId="47">#REF!</definedName>
    <definedName name="DEBT" localSheetId="50">#REF!</definedName>
    <definedName name="DEBT" localSheetId="51">#REF!</definedName>
    <definedName name="DEBT" localSheetId="17">#REF!</definedName>
    <definedName name="DEBT" localSheetId="18">#REF!</definedName>
    <definedName name="DEBT" localSheetId="20">#REF!</definedName>
    <definedName name="DEBT" localSheetId="21">#REF!</definedName>
    <definedName name="DEBT" localSheetId="25">#REF!</definedName>
    <definedName name="DEBT" localSheetId="32">#REF!</definedName>
    <definedName name="DEBT" localSheetId="34">#REF!</definedName>
    <definedName name="DEBT" localSheetId="35">#REF!</definedName>
    <definedName name="DEBT" localSheetId="36">#REF!</definedName>
    <definedName name="DEBT" localSheetId="37">#REF!</definedName>
    <definedName name="DEBT" localSheetId="38">#REF!</definedName>
    <definedName name="DEBT" localSheetId="39">#REF!</definedName>
    <definedName name="DEBT" localSheetId="40">#REF!</definedName>
    <definedName name="DEBT" localSheetId="41">#REF!</definedName>
    <definedName name="DEBT" localSheetId="45">#REF!</definedName>
    <definedName name="DEBT" localSheetId="19">#REF!</definedName>
    <definedName name="DEBT">#REF!</definedName>
    <definedName name="DEFL" localSheetId="17">#REF!</definedName>
    <definedName name="DEFL" localSheetId="20">#REF!</definedName>
    <definedName name="DEFL" localSheetId="25">#REF!</definedName>
    <definedName name="DEFL">#REF!</definedName>
    <definedName name="DEG" localSheetId="47">#REF!</definedName>
    <definedName name="DEG" localSheetId="50">#REF!</definedName>
    <definedName name="DEG" localSheetId="51">#REF!</definedName>
    <definedName name="DEG" localSheetId="17">#REF!</definedName>
    <definedName name="DEG" localSheetId="21">#REF!</definedName>
    <definedName name="DEG" localSheetId="35">#REF!</definedName>
    <definedName name="DEG" localSheetId="36">#REF!</definedName>
    <definedName name="DEG" localSheetId="37">#REF!</definedName>
    <definedName name="DEG" localSheetId="39">#REF!</definedName>
    <definedName name="DEG" localSheetId="40">#REF!</definedName>
    <definedName name="DEG" localSheetId="41">#REF!</definedName>
    <definedName name="DEG" localSheetId="19">#REF!</definedName>
    <definedName name="DEG">#REF!</definedName>
    <definedName name="DEMEURO" localSheetId="47">#REF!</definedName>
    <definedName name="DEMEURO" localSheetId="50">#REF!</definedName>
    <definedName name="DEMEURO" localSheetId="51">#REF!</definedName>
    <definedName name="DEMEURO" localSheetId="17">#REF!</definedName>
    <definedName name="DEMEURO" localSheetId="21">#REF!</definedName>
    <definedName name="DEMEURO" localSheetId="35">#REF!</definedName>
    <definedName name="DEMEURO" localSheetId="36">#REF!</definedName>
    <definedName name="DEMEURO" localSheetId="37">#REF!</definedName>
    <definedName name="DEMEURO" localSheetId="39">#REF!</definedName>
    <definedName name="DEMEURO" localSheetId="40">#REF!</definedName>
    <definedName name="DEMEURO" localSheetId="41">#REF!</definedName>
    <definedName name="DEMEURO" localSheetId="19">#REF!</definedName>
    <definedName name="DEMEURO">#REF!</definedName>
    <definedName name="der" localSheetId="46" hidden="1">{"Tab1",#N/A,FALSE,"P";"Tab2",#N/A,FALSE,"P"}</definedName>
    <definedName name="der" localSheetId="47" hidden="1">{"Tab1",#N/A,FALSE,"P";"Tab2",#N/A,FALSE,"P"}</definedName>
    <definedName name="der" localSheetId="49" hidden="1">{"Tab1",#N/A,FALSE,"P";"Tab2",#N/A,FALSE,"P"}</definedName>
    <definedName name="der" localSheetId="50" hidden="1">{"Tab1",#N/A,FALSE,"P";"Tab2",#N/A,FALSE,"P"}</definedName>
    <definedName name="der" localSheetId="51" hidden="1">{"Tab1",#N/A,FALSE,"P";"Tab2",#N/A,FALSE,"P"}</definedName>
    <definedName name="der" localSheetId="17" hidden="1">{"Tab1",#N/A,FALSE,"P";"Tab2",#N/A,FALSE,"P"}</definedName>
    <definedName name="der" localSheetId="18" hidden="1">{"Tab1",#N/A,FALSE,"P";"Tab2",#N/A,FALSE,"P"}</definedName>
    <definedName name="der" localSheetId="20" hidden="1">{"Tab1",#N/A,FALSE,"P";"Tab2",#N/A,FALSE,"P"}</definedName>
    <definedName name="der" localSheetId="21" hidden="1">{"Tab1",#N/A,FALSE,"P";"Tab2",#N/A,FALSE,"P"}</definedName>
    <definedName name="der" localSheetId="13" hidden="1">{"Tab1",#N/A,FALSE,"P";"Tab2",#N/A,FALSE,"P"}</definedName>
    <definedName name="der" localSheetId="24" hidden="1">{"Tab1",#N/A,FALSE,"P";"Tab2",#N/A,FALSE,"P"}</definedName>
    <definedName name="der" localSheetId="25" hidden="1">{"Tab1",#N/A,FALSE,"P";"Tab2",#N/A,FALSE,"P"}</definedName>
    <definedName name="der" localSheetId="30" hidden="1">{"Tab1",#N/A,FALSE,"P";"Tab2",#N/A,FALSE,"P"}</definedName>
    <definedName name="der" localSheetId="32" hidden="1">{"Tab1",#N/A,FALSE,"P";"Tab2",#N/A,FALSE,"P"}</definedName>
    <definedName name="der" localSheetId="34" hidden="1">{"Tab1",#N/A,FALSE,"P";"Tab2",#N/A,FALSE,"P"}</definedName>
    <definedName name="der" localSheetId="35" hidden="1">{"Tab1",#N/A,FALSE,"P";"Tab2",#N/A,FALSE,"P"}</definedName>
    <definedName name="der" localSheetId="36" hidden="1">{"Tab1",#N/A,FALSE,"P";"Tab2",#N/A,FALSE,"P"}</definedName>
    <definedName name="der" localSheetId="37" hidden="1">{"Tab1",#N/A,FALSE,"P";"Tab2",#N/A,FALSE,"P"}</definedName>
    <definedName name="der" localSheetId="38" hidden="1">{"Tab1",#N/A,FALSE,"P";"Tab2",#N/A,FALSE,"P"}</definedName>
    <definedName name="der" localSheetId="39" hidden="1">{"Tab1",#N/A,FALSE,"P";"Tab2",#N/A,FALSE,"P"}</definedName>
    <definedName name="der" localSheetId="40" hidden="1">{"Tab1",#N/A,FALSE,"P";"Tab2",#N/A,FALSE,"P"}</definedName>
    <definedName name="der" localSheetId="41" hidden="1">{"Tab1",#N/A,FALSE,"P";"Tab2",#N/A,FALSE,"P"}</definedName>
    <definedName name="der" localSheetId="42" hidden="1">{"Tab1",#N/A,FALSE,"P";"Tab2",#N/A,FALSE,"P"}</definedName>
    <definedName name="der" localSheetId="45" hidden="1">{"Tab1",#N/A,FALSE,"P";"Tab2",#N/A,FALSE,"P"}</definedName>
    <definedName name="der" localSheetId="19" hidden="1">{"Tab1",#N/A,FALSE,"P";"Tab2",#N/A,FALSE,"P"}</definedName>
    <definedName name="der" hidden="1">{"Tab1",#N/A,FALSE,"P";"Tab2",#N/A,FALSE,"P"}</definedName>
    <definedName name="DES" localSheetId="13">#REF!</definedName>
    <definedName name="DES">#REF!</definedName>
    <definedName name="dfdf" localSheetId="46" hidden="1">'[62]Fax a enviar'!#REF!</definedName>
    <definedName name="dfdf" localSheetId="17" hidden="1">'[62]Fax a enviar'!#REF!</definedName>
    <definedName name="dfdf" localSheetId="18" hidden="1">'[62]Fax a enviar'!#REF!</definedName>
    <definedName name="dfdf" localSheetId="20" hidden="1">'[62]Fax a enviar'!#REF!</definedName>
    <definedName name="dfdf" localSheetId="25" hidden="1">'[62]Fax a enviar'!#REF!</definedName>
    <definedName name="dfdf" localSheetId="37" hidden="1">'[62]Fax a enviar'!#REF!</definedName>
    <definedName name="dfdf" localSheetId="38" hidden="1">'[62]Fax a enviar'!#REF!</definedName>
    <definedName name="dfdf" localSheetId="19" hidden="1">'[62]Fax a enviar'!#REF!</definedName>
    <definedName name="dfdf" hidden="1">'[62]Fax a enviar'!#REF!</definedName>
    <definedName name="dfdfsd" localSheetId="17" hidden="1">'[66]Fax a enviar'!#REF!</definedName>
    <definedName name="dfdfsd" localSheetId="18" hidden="1">'[66]Fax a enviar'!#REF!</definedName>
    <definedName name="dfdfsd" localSheetId="20" hidden="1">'[66]Fax a enviar'!#REF!</definedName>
    <definedName name="dfdfsd" localSheetId="25" hidden="1">'[66]Fax a enviar'!#REF!</definedName>
    <definedName name="dfdfsd" localSheetId="37" hidden="1">'[66]Fax a enviar'!#REF!</definedName>
    <definedName name="dfdfsd" localSheetId="38" hidden="1">'[66]Fax a enviar'!#REF!</definedName>
    <definedName name="dfdfsd" localSheetId="19" hidden="1">'[66]Fax a enviar'!#REF!</definedName>
    <definedName name="dfdfsd" hidden="1">'[66]Fax a enviar'!#REF!</definedName>
    <definedName name="dfdgfdfd" hidden="1">'[67]Fax a enviar'!#REF!</definedName>
    <definedName name="dfdgfdsfsd" localSheetId="46" hidden="1">#REF!</definedName>
    <definedName name="dfdgfdsfsd" localSheetId="47" hidden="1">#REF!</definedName>
    <definedName name="dfdgfdsfsd" localSheetId="50" hidden="1">#REF!</definedName>
    <definedName name="dfdgfdsfsd" localSheetId="51" hidden="1">#REF!</definedName>
    <definedName name="dfdgfdsfsd" localSheetId="17" hidden="1">#REF!</definedName>
    <definedName name="dfdgfdsfsd" localSheetId="18" hidden="1">#REF!</definedName>
    <definedName name="dfdgfdsfsd" localSheetId="20" hidden="1">#REF!</definedName>
    <definedName name="dfdgfdsfsd" localSheetId="21" hidden="1">#REF!</definedName>
    <definedName name="dfdgfdsfsd" localSheetId="25" hidden="1">#REF!</definedName>
    <definedName name="dfdgfdsfsd" localSheetId="32" hidden="1">#REF!</definedName>
    <definedName name="dfdgfdsfsd" localSheetId="34" hidden="1">#REF!</definedName>
    <definedName name="dfdgfdsfsd" localSheetId="35" hidden="1">#REF!</definedName>
    <definedName name="dfdgfdsfsd" localSheetId="36" hidden="1">#REF!</definedName>
    <definedName name="dfdgfdsfsd" localSheetId="37" hidden="1">#REF!</definedName>
    <definedName name="dfdgfdsfsd" localSheetId="38" hidden="1">#REF!</definedName>
    <definedName name="dfdgfdsfsd" localSheetId="39" hidden="1">#REF!</definedName>
    <definedName name="dfdgfdsfsd" localSheetId="40" hidden="1">#REF!</definedName>
    <definedName name="dfdgfdsfsd" localSheetId="41" hidden="1">#REF!</definedName>
    <definedName name="dfdgfdsfsd" localSheetId="45" hidden="1">#REF!</definedName>
    <definedName name="dfdgfdsfsd" localSheetId="19" hidden="1">#REF!</definedName>
    <definedName name="dfdgfdsfsd" hidden="1">#REF!</definedName>
    <definedName name="dfgd" localSheetId="47">#REF!</definedName>
    <definedName name="dfgd" localSheetId="50">#REF!</definedName>
    <definedName name="dfgd" localSheetId="51">#REF!</definedName>
    <definedName name="dfgd" localSheetId="17">#REF!</definedName>
    <definedName name="dfgd" localSheetId="20">#REF!</definedName>
    <definedName name="dfgd" localSheetId="21">#REF!</definedName>
    <definedName name="dfgd" localSheetId="25">#REF!</definedName>
    <definedName name="dfgd" localSheetId="35">#REF!</definedName>
    <definedName name="dfgd" localSheetId="36">#REF!</definedName>
    <definedName name="dfgd" localSheetId="37">#REF!</definedName>
    <definedName name="dfgd" localSheetId="39">#REF!</definedName>
    <definedName name="dfgd" localSheetId="40">#REF!</definedName>
    <definedName name="dfgd" localSheetId="41">#REF!</definedName>
    <definedName name="dfgd" localSheetId="19">#REF!</definedName>
    <definedName name="dfgd">#REF!</definedName>
    <definedName name="DG" localSheetId="17">#REF!</definedName>
    <definedName name="DG" localSheetId="20">#REF!</definedName>
    <definedName name="DG" localSheetId="25">#REF!</definedName>
    <definedName name="DG">#REF!</definedName>
    <definedName name="DG_S" localSheetId="17">#REF!</definedName>
    <definedName name="DG_S">#REF!</definedName>
    <definedName name="dgdgd" localSheetId="47" hidden="1">#REF!</definedName>
    <definedName name="dgdgd" localSheetId="50" hidden="1">#REF!</definedName>
    <definedName name="dgdgd" localSheetId="51" hidden="1">#REF!</definedName>
    <definedName name="dgdgd" localSheetId="17" hidden="1">#REF!</definedName>
    <definedName name="dgdgd" localSheetId="21" hidden="1">#REF!</definedName>
    <definedName name="dgdgd" localSheetId="35" hidden="1">#REF!</definedName>
    <definedName name="dgdgd" localSheetId="36" hidden="1">#REF!</definedName>
    <definedName name="dgdgd" localSheetId="37" hidden="1">#REF!</definedName>
    <definedName name="dgdgd" localSheetId="39" hidden="1">#REF!</definedName>
    <definedName name="dgdgd" localSheetId="40" hidden="1">#REF!</definedName>
    <definedName name="dgdgd" localSheetId="41" hidden="1">#REF!</definedName>
    <definedName name="dgdgd" localSheetId="19" hidden="1">#REF!</definedName>
    <definedName name="dgdgd" hidden="1">#REF!</definedName>
    <definedName name="DGproj">#N/A</definedName>
    <definedName name="Discount_IDA">[68]NPV!$B$28</definedName>
    <definedName name="Discount_NC" localSheetId="13">[68]NPV!#REF!</definedName>
    <definedName name="Discount_NC">[68]NPV!#REF!</definedName>
    <definedName name="DiscountRate" localSheetId="46">#REF!</definedName>
    <definedName name="DiscountRate" localSheetId="17">#REF!</definedName>
    <definedName name="DiscountRate" localSheetId="18">#REF!</definedName>
    <definedName name="DiscountRate" localSheetId="20">#REF!</definedName>
    <definedName name="DiscountRate" localSheetId="25">#REF!</definedName>
    <definedName name="DiscountRate" localSheetId="35">#REF!</definedName>
    <definedName name="DiscountRate" localSheetId="19">#REF!</definedName>
    <definedName name="DiscountRate">#REF!</definedName>
    <definedName name="DIVISOR" localSheetId="50">#REF!</definedName>
    <definedName name="DIVISOR" localSheetId="51">#REF!</definedName>
    <definedName name="DIVISOR" localSheetId="17">#REF!</definedName>
    <definedName name="DIVISOR" localSheetId="18">#REF!</definedName>
    <definedName name="DIVISOR" localSheetId="20">#REF!</definedName>
    <definedName name="DIVISOR" localSheetId="21">#REF!</definedName>
    <definedName name="DIVISOR" localSheetId="25">#REF!</definedName>
    <definedName name="DIVISOR" localSheetId="35">#REF!</definedName>
    <definedName name="DIVISOR" localSheetId="36">#REF!</definedName>
    <definedName name="DIVISOR" localSheetId="37">#REF!</definedName>
    <definedName name="DIVISOR" localSheetId="39">#REF!</definedName>
    <definedName name="DIVISOR" localSheetId="40">#REF!</definedName>
    <definedName name="DIVISOR" localSheetId="41">#REF!</definedName>
    <definedName name="DIVISOR" localSheetId="19">#REF!</definedName>
    <definedName name="DIVISOR">#REF!</definedName>
    <definedName name="DIVISOR1" localSheetId="50">#REF!</definedName>
    <definedName name="DIVISOR1" localSheetId="51">#REF!</definedName>
    <definedName name="DIVISOR1" localSheetId="17">#REF!</definedName>
    <definedName name="DIVISOR1" localSheetId="20">#REF!</definedName>
    <definedName name="DIVISOR1" localSheetId="21">#REF!</definedName>
    <definedName name="DIVISOR1" localSheetId="25">#REF!</definedName>
    <definedName name="DIVISOR1" localSheetId="35">#REF!</definedName>
    <definedName name="DIVISOR1" localSheetId="36">#REF!</definedName>
    <definedName name="DIVISOR1" localSheetId="37">#REF!</definedName>
    <definedName name="DIVISOR1" localSheetId="39">#REF!</definedName>
    <definedName name="DIVISOR1" localSheetId="40">#REF!</definedName>
    <definedName name="DIVISOR1" localSheetId="41">#REF!</definedName>
    <definedName name="DIVISOR1" localSheetId="19">#REF!</definedName>
    <definedName name="DIVISOR1">#REF!</definedName>
    <definedName name="DKK" localSheetId="50">#REF!</definedName>
    <definedName name="DKK" localSheetId="51">#REF!</definedName>
    <definedName name="DKK" localSheetId="17">#REF!</definedName>
    <definedName name="DKK" localSheetId="21">#REF!</definedName>
    <definedName name="DKK" localSheetId="35">#REF!</definedName>
    <definedName name="DKK" localSheetId="36">#REF!</definedName>
    <definedName name="DKK" localSheetId="37">#REF!</definedName>
    <definedName name="DKK" localSheetId="39">#REF!</definedName>
    <definedName name="DKK" localSheetId="40">#REF!</definedName>
    <definedName name="DKK" localSheetId="41">#REF!</definedName>
    <definedName name="DKK" localSheetId="19">#REF!</definedName>
    <definedName name="DKK">#REF!</definedName>
    <definedName name="DKR" localSheetId="50">#REF!</definedName>
    <definedName name="DKR" localSheetId="51">#REF!</definedName>
    <definedName name="DKR" localSheetId="17">#REF!</definedName>
    <definedName name="DKR" localSheetId="21">#REF!</definedName>
    <definedName name="DKR" localSheetId="35">#REF!</definedName>
    <definedName name="DKR" localSheetId="36">#REF!</definedName>
    <definedName name="DKR" localSheetId="37">#REF!</definedName>
    <definedName name="DKR" localSheetId="39">#REF!</definedName>
    <definedName name="DKR" localSheetId="40">#REF!</definedName>
    <definedName name="DKR" localSheetId="41">#REF!</definedName>
    <definedName name="DKR" localSheetId="19">#REF!</definedName>
    <definedName name="DKR">#REF!</definedName>
    <definedName name="DM" localSheetId="50">#REF!</definedName>
    <definedName name="DM" localSheetId="51">#REF!</definedName>
    <definedName name="DM" localSheetId="17">#REF!</definedName>
    <definedName name="DM" localSheetId="21">#REF!</definedName>
    <definedName name="DM" localSheetId="35">#REF!</definedName>
    <definedName name="DM" localSheetId="36">#REF!</definedName>
    <definedName name="DM" localSheetId="37">#REF!</definedName>
    <definedName name="DM" localSheetId="39">#REF!</definedName>
    <definedName name="DM" localSheetId="40">#REF!</definedName>
    <definedName name="DM" localSheetId="41">#REF!</definedName>
    <definedName name="DM" localSheetId="19">#REF!</definedName>
    <definedName name="DM">#REF!</definedName>
    <definedName name="DM1A" localSheetId="50">#REF!</definedName>
    <definedName name="DM1A" localSheetId="51">#REF!</definedName>
    <definedName name="DM1A" localSheetId="17">#REF!</definedName>
    <definedName name="DM1A" localSheetId="21">#REF!</definedName>
    <definedName name="DM1A" localSheetId="35">#REF!</definedName>
    <definedName name="DM1A" localSheetId="36">#REF!</definedName>
    <definedName name="DM1A" localSheetId="37">#REF!</definedName>
    <definedName name="DM1A" localSheetId="39">#REF!</definedName>
    <definedName name="DM1A" localSheetId="40">#REF!</definedName>
    <definedName name="DM1A" localSheetId="41">#REF!</definedName>
    <definedName name="DM1A" localSheetId="19">#REF!</definedName>
    <definedName name="DM1A">#REF!</definedName>
    <definedName name="DO" localSheetId="17">#REF!</definedName>
    <definedName name="DO">#REF!</definedName>
    <definedName name="Dproj">#N/A</definedName>
    <definedName name="DR" localSheetId="46">#REF!</definedName>
    <definedName name="DR" localSheetId="50">#REF!</definedName>
    <definedName name="DR" localSheetId="51">#REF!</definedName>
    <definedName name="DR" localSheetId="17">#REF!</definedName>
    <definedName name="DR" localSheetId="18">#REF!</definedName>
    <definedName name="DR" localSheetId="20">#REF!</definedName>
    <definedName name="DR" localSheetId="21">#REF!</definedName>
    <definedName name="DR" localSheetId="25">#REF!</definedName>
    <definedName name="DR" localSheetId="35">#REF!</definedName>
    <definedName name="DR" localSheetId="36">#REF!</definedName>
    <definedName name="DR" localSheetId="37">#REF!</definedName>
    <definedName name="DR" localSheetId="39">#REF!</definedName>
    <definedName name="DR" localSheetId="40">#REF!</definedName>
    <definedName name="DR" localSheetId="41">#REF!</definedName>
    <definedName name="DR" localSheetId="19">#REF!</definedName>
    <definedName name="DR">#REF!</definedName>
    <definedName name="DR1A" localSheetId="50">#REF!</definedName>
    <definedName name="DR1A" localSheetId="51">#REF!</definedName>
    <definedName name="DR1A" localSheetId="17">#REF!</definedName>
    <definedName name="DR1A" localSheetId="20">#REF!</definedName>
    <definedName name="DR1A" localSheetId="21">#REF!</definedName>
    <definedName name="DR1A" localSheetId="25">#REF!</definedName>
    <definedName name="DR1A" localSheetId="35">#REF!</definedName>
    <definedName name="DR1A" localSheetId="36">#REF!</definedName>
    <definedName name="DR1A" localSheetId="37">#REF!</definedName>
    <definedName name="DR1A" localSheetId="39">#REF!</definedName>
    <definedName name="DR1A" localSheetId="40">#REF!</definedName>
    <definedName name="DR1A" localSheetId="41">#REF!</definedName>
    <definedName name="DR1A" localSheetId="19">#REF!</definedName>
    <definedName name="DR1A">#REF!</definedName>
    <definedName name="drd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'[62]Fax a enviar'!#REF!</definedName>
    <definedName name="DSA_Assumptions" localSheetId="46">#REF!</definedName>
    <definedName name="DSA_Assumptions" localSheetId="17">#REF!</definedName>
    <definedName name="DSA_Assumptions" localSheetId="18">#REF!</definedName>
    <definedName name="DSA_Assumptions" localSheetId="20">#REF!</definedName>
    <definedName name="DSA_Assumptions" localSheetId="25">#REF!</definedName>
    <definedName name="DSA_Assumptions" localSheetId="19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46" hidden="1">'[62]Fax a enviar'!#REF!</definedName>
    <definedName name="dsds" localSheetId="17" hidden="1">'[62]Fax a enviar'!#REF!</definedName>
    <definedName name="dsds" localSheetId="18" hidden="1">'[62]Fax a enviar'!#REF!</definedName>
    <definedName name="dsds" localSheetId="20" hidden="1">'[62]Fax a enviar'!#REF!</definedName>
    <definedName name="dsds" localSheetId="19" hidden="1">'[62]Fax a enviar'!#REF!</definedName>
    <definedName name="dsds" hidden="1">'[62]Fax a enviar'!#REF!</definedName>
    <definedName name="DSI" localSheetId="46">#REF!</definedName>
    <definedName name="DSI" localSheetId="17">#REF!</definedName>
    <definedName name="DSI" localSheetId="18">#REF!</definedName>
    <definedName name="DSI" localSheetId="20">#REF!</definedName>
    <definedName name="DSI" localSheetId="25">#REF!</definedName>
    <definedName name="DSI" localSheetId="19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46">#REF!</definedName>
    <definedName name="DSP" localSheetId="17">#REF!</definedName>
    <definedName name="DSP" localSheetId="18">#REF!</definedName>
    <definedName name="DSP" localSheetId="20">#REF!</definedName>
    <definedName name="DSP" localSheetId="25">#REF!</definedName>
    <definedName name="DSP" localSheetId="19">#REF!</definedName>
    <definedName name="DSP">#REF!</definedName>
    <definedName name="DSPBproj">#N/A</definedName>
    <definedName name="DSPG" localSheetId="46">#REF!</definedName>
    <definedName name="DSPG" localSheetId="17">#REF!</definedName>
    <definedName name="DSPG" localSheetId="18">#REF!</definedName>
    <definedName name="DSPG" localSheetId="20">#REF!</definedName>
    <definedName name="DSPG" localSheetId="25">#REF!</definedName>
    <definedName name="DSPG" localSheetId="19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46">#REF!</definedName>
    <definedName name="DY" localSheetId="47">#REF!</definedName>
    <definedName name="DY" localSheetId="50">#REF!</definedName>
    <definedName name="DY" localSheetId="51">#REF!</definedName>
    <definedName name="DY" localSheetId="17">#REF!</definedName>
    <definedName name="DY" localSheetId="18">#REF!</definedName>
    <definedName name="DY" localSheetId="20">#REF!</definedName>
    <definedName name="DY" localSheetId="21">#REF!</definedName>
    <definedName name="DY" localSheetId="25">#REF!</definedName>
    <definedName name="DY" localSheetId="32">#REF!</definedName>
    <definedName name="DY" localSheetId="34">#REF!</definedName>
    <definedName name="DY" localSheetId="35">#REF!</definedName>
    <definedName name="DY" localSheetId="36">#REF!</definedName>
    <definedName name="DY" localSheetId="37">#REF!</definedName>
    <definedName name="DY" localSheetId="38">#REF!</definedName>
    <definedName name="DY" localSheetId="39">#REF!</definedName>
    <definedName name="DY" localSheetId="40">#REF!</definedName>
    <definedName name="DY" localSheetId="41">#REF!</definedName>
    <definedName name="DY" localSheetId="45">#REF!</definedName>
    <definedName name="DY" localSheetId="19">#REF!</definedName>
    <definedName name="DY">#REF!</definedName>
    <definedName name="DY1A" localSheetId="47">#REF!</definedName>
    <definedName name="DY1A" localSheetId="50">#REF!</definedName>
    <definedName name="DY1A" localSheetId="51">#REF!</definedName>
    <definedName name="DY1A" localSheetId="17">#REF!</definedName>
    <definedName name="DY1A" localSheetId="20">#REF!</definedName>
    <definedName name="DY1A" localSheetId="21">#REF!</definedName>
    <definedName name="DY1A" localSheetId="25">#REF!</definedName>
    <definedName name="DY1A" localSheetId="35">#REF!</definedName>
    <definedName name="DY1A" localSheetId="36">#REF!</definedName>
    <definedName name="DY1A" localSheetId="37">#REF!</definedName>
    <definedName name="DY1A" localSheetId="39">#REF!</definedName>
    <definedName name="DY1A" localSheetId="40">#REF!</definedName>
    <definedName name="DY1A" localSheetId="41">#REF!</definedName>
    <definedName name="DY1A" localSheetId="19">#REF!</definedName>
    <definedName name="DY1A">#REF!</definedName>
    <definedName name="E" localSheetId="47">#REF!</definedName>
    <definedName name="E" localSheetId="50">#REF!</definedName>
    <definedName name="E" localSheetId="51">#REF!</definedName>
    <definedName name="E" localSheetId="17">#REF!</definedName>
    <definedName name="E" localSheetId="20">#REF!</definedName>
    <definedName name="E" localSheetId="21">#REF!</definedName>
    <definedName name="E" localSheetId="25">#REF!</definedName>
    <definedName name="E" localSheetId="35">#REF!</definedName>
    <definedName name="E" localSheetId="36">#REF!</definedName>
    <definedName name="E" localSheetId="37">#REF!</definedName>
    <definedName name="E" localSheetId="39">#REF!</definedName>
    <definedName name="E" localSheetId="40">#REF!</definedName>
    <definedName name="E" localSheetId="41">#REF!</definedName>
    <definedName name="E" localSheetId="19">#REF!</definedName>
    <definedName name="E">#REF!</definedName>
    <definedName name="EBRD" localSheetId="17">#REF!</definedName>
    <definedName name="EBRD">#REF!</definedName>
    <definedName name="ECU" localSheetId="50">#REF!</definedName>
    <definedName name="ECU" localSheetId="51">#REF!</definedName>
    <definedName name="ECU" localSheetId="17">#REF!</definedName>
    <definedName name="ECU" localSheetId="21">#REF!</definedName>
    <definedName name="ECU" localSheetId="35">#REF!</definedName>
    <definedName name="ECU" localSheetId="36">#REF!</definedName>
    <definedName name="ECU" localSheetId="37">#REF!</definedName>
    <definedName name="ECU" localSheetId="39">#REF!</definedName>
    <definedName name="ECU" localSheetId="40">#REF!</definedName>
    <definedName name="ECU" localSheetId="41">#REF!</definedName>
    <definedName name="ECU" localSheetId="19">#REF!</definedName>
    <definedName name="ECU">#REF!</definedName>
    <definedName name="EDNA">#N/A</definedName>
    <definedName name="edr" localSheetId="46" hidden="1">{"Riqfin97",#N/A,FALSE,"Tran";"Riqfinpro",#N/A,FALSE,"Tran"}</definedName>
    <definedName name="edr" localSheetId="47" hidden="1">{"Riqfin97",#N/A,FALSE,"Tran";"Riqfinpro",#N/A,FALSE,"Tran"}</definedName>
    <definedName name="edr" localSheetId="49" hidden="1">{"Riqfin97",#N/A,FALSE,"Tran";"Riqfinpro",#N/A,FALSE,"Tran"}</definedName>
    <definedName name="edr" localSheetId="50" hidden="1">{"Riqfin97",#N/A,FALSE,"Tran";"Riqfinpro",#N/A,FALSE,"Tran"}</definedName>
    <definedName name="edr" localSheetId="51" hidden="1">{"Riqfin97",#N/A,FALSE,"Tran";"Riqfinpro",#N/A,FALSE,"Tran"}</definedName>
    <definedName name="edr" localSheetId="17" hidden="1">{"Riqfin97",#N/A,FALSE,"Tran";"Riqfinpro",#N/A,FALSE,"Tran"}</definedName>
    <definedName name="edr" localSheetId="18" hidden="1">{"Riqfin97",#N/A,FALSE,"Tran";"Riqfinpro",#N/A,FALSE,"Tran"}</definedName>
    <definedName name="edr" localSheetId="20" hidden="1">{"Riqfin97",#N/A,FALSE,"Tran";"Riqfinpro",#N/A,FALSE,"Tran"}</definedName>
    <definedName name="edr" localSheetId="21" hidden="1">{"Riqfin97",#N/A,FALSE,"Tran";"Riqfinpro",#N/A,FALSE,"Tran"}</definedName>
    <definedName name="edr" localSheetId="13" hidden="1">{"Riqfin97",#N/A,FALSE,"Tran";"Riqfinpro",#N/A,FALSE,"Tran"}</definedName>
    <definedName name="edr" localSheetId="24" hidden="1">{"Riqfin97",#N/A,FALSE,"Tran";"Riqfinpro",#N/A,FALSE,"Tran"}</definedName>
    <definedName name="edr" localSheetId="25" hidden="1">{"Riqfin97",#N/A,FALSE,"Tran";"Riqfinpro",#N/A,FALSE,"Tran"}</definedName>
    <definedName name="edr" localSheetId="30" hidden="1">{"Riqfin97",#N/A,FALSE,"Tran";"Riqfinpro",#N/A,FALSE,"Tran"}</definedName>
    <definedName name="edr" localSheetId="32" hidden="1">{"Riqfin97",#N/A,FALSE,"Tran";"Riqfinpro",#N/A,FALSE,"Tran"}</definedName>
    <definedName name="edr" localSheetId="34" hidden="1">{"Riqfin97",#N/A,FALSE,"Tran";"Riqfinpro",#N/A,FALSE,"Tran"}</definedName>
    <definedName name="edr" localSheetId="35" hidden="1">{"Riqfin97",#N/A,FALSE,"Tran";"Riqfinpro",#N/A,FALSE,"Tran"}</definedName>
    <definedName name="edr" localSheetId="36" hidden="1">{"Riqfin97",#N/A,FALSE,"Tran";"Riqfinpro",#N/A,FALSE,"Tran"}</definedName>
    <definedName name="edr" localSheetId="37" hidden="1">{"Riqfin97",#N/A,FALSE,"Tran";"Riqfinpro",#N/A,FALSE,"Tran"}</definedName>
    <definedName name="edr" localSheetId="38" hidden="1">{"Riqfin97",#N/A,FALSE,"Tran";"Riqfinpro",#N/A,FALSE,"Tran"}</definedName>
    <definedName name="edr" localSheetId="39" hidden="1">{"Riqfin97",#N/A,FALSE,"Tran";"Riqfinpro",#N/A,FALSE,"Tran"}</definedName>
    <definedName name="edr" localSheetId="40" hidden="1">{"Riqfin97",#N/A,FALSE,"Tran";"Riqfinpro",#N/A,FALSE,"Tran"}</definedName>
    <definedName name="edr" localSheetId="41" hidden="1">{"Riqfin97",#N/A,FALSE,"Tran";"Riqfinpro",#N/A,FALSE,"Tran"}</definedName>
    <definedName name="edr" localSheetId="42" hidden="1">{"Riqfin97",#N/A,FALSE,"Tran";"Riqfinpro",#N/A,FALSE,"Tran"}</definedName>
    <definedName name="edr" localSheetId="45" hidden="1">{"Riqfin97",#N/A,FALSE,"Tran";"Riqfinpro",#N/A,FALSE,"Tran"}</definedName>
    <definedName name="edr" localSheetId="19" hidden="1">{"Riqfin97",#N/A,FALSE,"Tran";"Riqfinpro",#N/A,FALSE,"Tran"}</definedName>
    <definedName name="edr" hidden="1">{"Riqfin97",#N/A,FALSE,"Tran";"Riqfinpro",#N/A,FALSE,"Tran"}</definedName>
    <definedName name="ee" localSheetId="46" hidden="1">{"Tab1",#N/A,FALSE,"P";"Tab2",#N/A,FALSE,"P"}</definedName>
    <definedName name="ee" localSheetId="47" hidden="1">{"Tab1",#N/A,FALSE,"P";"Tab2",#N/A,FALSE,"P"}</definedName>
    <definedName name="ee" localSheetId="49" hidden="1">{"Tab1",#N/A,FALSE,"P";"Tab2",#N/A,FALSE,"P"}</definedName>
    <definedName name="ee" localSheetId="50" hidden="1">{"Tab1",#N/A,FALSE,"P";"Tab2",#N/A,FALSE,"P"}</definedName>
    <definedName name="ee" localSheetId="51" hidden="1">{"Tab1",#N/A,FALSE,"P";"Tab2",#N/A,FALSE,"P"}</definedName>
    <definedName name="ee" localSheetId="17" hidden="1">{"Tab1",#N/A,FALSE,"P";"Tab2",#N/A,FALSE,"P"}</definedName>
    <definedName name="ee" localSheetId="18" hidden="1">{"Tab1",#N/A,FALSE,"P";"Tab2",#N/A,FALSE,"P"}</definedName>
    <definedName name="ee" localSheetId="20" hidden="1">{"Tab1",#N/A,FALSE,"P";"Tab2",#N/A,FALSE,"P"}</definedName>
    <definedName name="ee" localSheetId="21" hidden="1">{"Tab1",#N/A,FALSE,"P";"Tab2",#N/A,FALSE,"P"}</definedName>
    <definedName name="ee" localSheetId="13" hidden="1">{"Tab1",#N/A,FALSE,"P";"Tab2",#N/A,FALSE,"P"}</definedName>
    <definedName name="ee" localSheetId="24" hidden="1">{"Tab1",#N/A,FALSE,"P";"Tab2",#N/A,FALSE,"P"}</definedName>
    <definedName name="ee" localSheetId="25" hidden="1">{"Tab1",#N/A,FALSE,"P";"Tab2",#N/A,FALSE,"P"}</definedName>
    <definedName name="ee" localSheetId="30" hidden="1">{"Tab1",#N/A,FALSE,"P";"Tab2",#N/A,FALSE,"P"}</definedName>
    <definedName name="ee" localSheetId="32" hidden="1">{"Tab1",#N/A,FALSE,"P";"Tab2",#N/A,FALSE,"P"}</definedName>
    <definedName name="ee" localSheetId="34" hidden="1">{"Tab1",#N/A,FALSE,"P";"Tab2",#N/A,FALSE,"P"}</definedName>
    <definedName name="ee" localSheetId="35" hidden="1">{"Tab1",#N/A,FALSE,"P";"Tab2",#N/A,FALSE,"P"}</definedName>
    <definedName name="ee" localSheetId="36" hidden="1">{"Tab1",#N/A,FALSE,"P";"Tab2",#N/A,FALSE,"P"}</definedName>
    <definedName name="ee" localSheetId="37" hidden="1">{"Tab1",#N/A,FALSE,"P";"Tab2",#N/A,FALSE,"P"}</definedName>
    <definedName name="ee" localSheetId="38" hidden="1">{"Tab1",#N/A,FALSE,"P";"Tab2",#N/A,FALSE,"P"}</definedName>
    <definedName name="ee" localSheetId="39" hidden="1">{"Tab1",#N/A,FALSE,"P";"Tab2",#N/A,FALSE,"P"}</definedName>
    <definedName name="ee" localSheetId="40" hidden="1">{"Tab1",#N/A,FALSE,"P";"Tab2",#N/A,FALSE,"P"}</definedName>
    <definedName name="ee" localSheetId="41" hidden="1">{"Tab1",#N/A,FALSE,"P";"Tab2",#N/A,FALSE,"P"}</definedName>
    <definedName name="ee" localSheetId="42" hidden="1">{"Tab1",#N/A,FALSE,"P";"Tab2",#N/A,FALSE,"P"}</definedName>
    <definedName name="ee" localSheetId="45" hidden="1">{"Tab1",#N/A,FALSE,"P";"Tab2",#N/A,FALSE,"P"}</definedName>
    <definedName name="ee" localSheetId="19" hidden="1">{"Tab1",#N/A,FALSE,"P";"Tab2",#N/A,FALSE,"P"}</definedName>
    <definedName name="ee" hidden="1">{"Tab1",#N/A,FALSE,"P";"Tab2",#N/A,FALSE,"P"}</definedName>
    <definedName name="eee" localSheetId="46" hidden="1">{"Tab1",#N/A,FALSE,"P";"Tab2",#N/A,FALSE,"P"}</definedName>
    <definedName name="eee" localSheetId="47" hidden="1">{"Tab1",#N/A,FALSE,"P";"Tab2",#N/A,FALSE,"P"}</definedName>
    <definedName name="eee" localSheetId="49" hidden="1">{"Tab1",#N/A,FALSE,"P";"Tab2",#N/A,FALSE,"P"}</definedName>
    <definedName name="eee" localSheetId="50" hidden="1">{"Tab1",#N/A,FALSE,"P";"Tab2",#N/A,FALSE,"P"}</definedName>
    <definedName name="eee" localSheetId="51" hidden="1">{"Tab1",#N/A,FALSE,"P";"Tab2",#N/A,FALSE,"P"}</definedName>
    <definedName name="eee" localSheetId="17" hidden="1">{"Tab1",#N/A,FALSE,"P";"Tab2",#N/A,FALSE,"P"}</definedName>
    <definedName name="eee" localSheetId="18" hidden="1">{"Tab1",#N/A,FALSE,"P";"Tab2",#N/A,FALSE,"P"}</definedName>
    <definedName name="eee" localSheetId="20" hidden="1">{"Tab1",#N/A,FALSE,"P";"Tab2",#N/A,FALSE,"P"}</definedName>
    <definedName name="eee" localSheetId="21" hidden="1">{"Tab1",#N/A,FALSE,"P";"Tab2",#N/A,FALSE,"P"}</definedName>
    <definedName name="eee" localSheetId="13" hidden="1">{"Tab1",#N/A,FALSE,"P";"Tab2",#N/A,FALSE,"P"}</definedName>
    <definedName name="eee" localSheetId="24" hidden="1">{"Tab1",#N/A,FALSE,"P";"Tab2",#N/A,FALSE,"P"}</definedName>
    <definedName name="eee" localSheetId="25" hidden="1">{"Tab1",#N/A,FALSE,"P";"Tab2",#N/A,FALSE,"P"}</definedName>
    <definedName name="eee" localSheetId="30" hidden="1">{"Tab1",#N/A,FALSE,"P";"Tab2",#N/A,FALSE,"P"}</definedName>
    <definedName name="eee" localSheetId="32" hidden="1">{"Tab1",#N/A,FALSE,"P";"Tab2",#N/A,FALSE,"P"}</definedName>
    <definedName name="eee" localSheetId="34" hidden="1">{"Tab1",#N/A,FALSE,"P";"Tab2",#N/A,FALSE,"P"}</definedName>
    <definedName name="eee" localSheetId="35" hidden="1">{"Tab1",#N/A,FALSE,"P";"Tab2",#N/A,FALSE,"P"}</definedName>
    <definedName name="eee" localSheetId="36" hidden="1">{"Tab1",#N/A,FALSE,"P";"Tab2",#N/A,FALSE,"P"}</definedName>
    <definedName name="eee" localSheetId="37" hidden="1">{"Tab1",#N/A,FALSE,"P";"Tab2",#N/A,FALSE,"P"}</definedName>
    <definedName name="eee" localSheetId="38" hidden="1">{"Tab1",#N/A,FALSE,"P";"Tab2",#N/A,FALSE,"P"}</definedName>
    <definedName name="eee" localSheetId="39" hidden="1">{"Tab1",#N/A,FALSE,"P";"Tab2",#N/A,FALSE,"P"}</definedName>
    <definedName name="eee" localSheetId="40" hidden="1">{"Tab1",#N/A,FALSE,"P";"Tab2",#N/A,FALSE,"P"}</definedName>
    <definedName name="eee" localSheetId="41" hidden="1">{"Tab1",#N/A,FALSE,"P";"Tab2",#N/A,FALSE,"P"}</definedName>
    <definedName name="eee" localSheetId="42" hidden="1">{"Tab1",#N/A,FALSE,"P";"Tab2",#N/A,FALSE,"P"}</definedName>
    <definedName name="eee" localSheetId="45" hidden="1">{"Tab1",#N/A,FALSE,"P";"Tab2",#N/A,FALSE,"P"}</definedName>
    <definedName name="eee" localSheetId="19" hidden="1">{"Tab1",#N/A,FALSE,"P";"Tab2",#N/A,FALSE,"P"}</definedName>
    <definedName name="eee" hidden="1">{"Tab1",#N/A,FALSE,"P";"Tab2",#N/A,FALSE,"P"}</definedName>
    <definedName name="eeee" localSheetId="46" hidden="1">{"Riqfin97",#N/A,FALSE,"Tran";"Riqfinpro",#N/A,FALSE,"Tran"}</definedName>
    <definedName name="eeee" localSheetId="47" hidden="1">{"Riqfin97",#N/A,FALSE,"Tran";"Riqfinpro",#N/A,FALSE,"Tran"}</definedName>
    <definedName name="eeee" localSheetId="49" hidden="1">{"Riqfin97",#N/A,FALSE,"Tran";"Riqfinpro",#N/A,FALSE,"Tran"}</definedName>
    <definedName name="eeee" localSheetId="50" hidden="1">{"Riqfin97",#N/A,FALSE,"Tran";"Riqfinpro",#N/A,FALSE,"Tran"}</definedName>
    <definedName name="eeee" localSheetId="51" hidden="1">{"Riqfin97",#N/A,FALSE,"Tran";"Riqfinpro",#N/A,FALSE,"Tran"}</definedName>
    <definedName name="eeee" localSheetId="17" hidden="1">{"Riqfin97",#N/A,FALSE,"Tran";"Riqfinpro",#N/A,FALSE,"Tran"}</definedName>
    <definedName name="eeee" localSheetId="18" hidden="1">{"Riqfin97",#N/A,FALSE,"Tran";"Riqfinpro",#N/A,FALSE,"Tran"}</definedName>
    <definedName name="eeee" localSheetId="20" hidden="1">{"Riqfin97",#N/A,FALSE,"Tran";"Riqfinpro",#N/A,FALSE,"Tran"}</definedName>
    <definedName name="eeee" localSheetId="21" hidden="1">{"Riqfin97",#N/A,FALSE,"Tran";"Riqfinpro",#N/A,FALSE,"Tran"}</definedName>
    <definedName name="eeee" localSheetId="13" hidden="1">{"Riqfin97",#N/A,FALSE,"Tran";"Riqfinpro",#N/A,FALSE,"Tran"}</definedName>
    <definedName name="eeee" localSheetId="24" hidden="1">{"Riqfin97",#N/A,FALSE,"Tran";"Riqfinpro",#N/A,FALSE,"Tran"}</definedName>
    <definedName name="eeee" localSheetId="25" hidden="1">{"Riqfin97",#N/A,FALSE,"Tran";"Riqfinpro",#N/A,FALSE,"Tran"}</definedName>
    <definedName name="eeee" localSheetId="30" hidden="1">{"Riqfin97",#N/A,FALSE,"Tran";"Riqfinpro",#N/A,FALSE,"Tran"}</definedName>
    <definedName name="eeee" localSheetId="32" hidden="1">{"Riqfin97",#N/A,FALSE,"Tran";"Riqfinpro",#N/A,FALSE,"Tran"}</definedName>
    <definedName name="eeee" localSheetId="34" hidden="1">{"Riqfin97",#N/A,FALSE,"Tran";"Riqfinpro",#N/A,FALSE,"Tran"}</definedName>
    <definedName name="eeee" localSheetId="35" hidden="1">{"Riqfin97",#N/A,FALSE,"Tran";"Riqfinpro",#N/A,FALSE,"Tran"}</definedName>
    <definedName name="eeee" localSheetId="36" hidden="1">{"Riqfin97",#N/A,FALSE,"Tran";"Riqfinpro",#N/A,FALSE,"Tran"}</definedName>
    <definedName name="eeee" localSheetId="37" hidden="1">{"Riqfin97",#N/A,FALSE,"Tran";"Riqfinpro",#N/A,FALSE,"Tran"}</definedName>
    <definedName name="eeee" localSheetId="38" hidden="1">{"Riqfin97",#N/A,FALSE,"Tran";"Riqfinpro",#N/A,FALSE,"Tran"}</definedName>
    <definedName name="eeee" localSheetId="39" hidden="1">{"Riqfin97",#N/A,FALSE,"Tran";"Riqfinpro",#N/A,FALSE,"Tran"}</definedName>
    <definedName name="eeee" localSheetId="40" hidden="1">{"Riqfin97",#N/A,FALSE,"Tran";"Riqfinpro",#N/A,FALSE,"Tran"}</definedName>
    <definedName name="eeee" localSheetId="41" hidden="1">{"Riqfin97",#N/A,FALSE,"Tran";"Riqfinpro",#N/A,FALSE,"Tran"}</definedName>
    <definedName name="eeee" localSheetId="42" hidden="1">{"Riqfin97",#N/A,FALSE,"Tran";"Riqfinpro",#N/A,FALSE,"Tran"}</definedName>
    <definedName name="eeee" localSheetId="45" hidden="1">{"Riqfin97",#N/A,FALSE,"Tran";"Riqfinpro",#N/A,FALSE,"Tran"}</definedName>
    <definedName name="eeee" localSheetId="19" hidden="1">{"Riqfin97",#N/A,FALSE,"Tran";"Riqfinpro",#N/A,FALSE,"Tran"}</definedName>
    <definedName name="eeee" hidden="1">{"Riqfin97",#N/A,FALSE,"Tran";"Riqfinpro",#N/A,FALSE,"Tran"}</definedName>
    <definedName name="eeeee" localSheetId="46" hidden="1">{"Riqfin97",#N/A,FALSE,"Tran";"Riqfinpro",#N/A,FALSE,"Tran"}</definedName>
    <definedName name="eeeee" localSheetId="47" hidden="1">{"Riqfin97",#N/A,FALSE,"Tran";"Riqfinpro",#N/A,FALSE,"Tran"}</definedName>
    <definedName name="eeeee" localSheetId="49" hidden="1">{"Riqfin97",#N/A,FALSE,"Tran";"Riqfinpro",#N/A,FALSE,"Tran"}</definedName>
    <definedName name="eeeee" localSheetId="50" hidden="1">{"Riqfin97",#N/A,FALSE,"Tran";"Riqfinpro",#N/A,FALSE,"Tran"}</definedName>
    <definedName name="eeeee" localSheetId="51" hidden="1">{"Riqfin97",#N/A,FALSE,"Tran";"Riqfinpro",#N/A,FALSE,"Tran"}</definedName>
    <definedName name="eeeee" localSheetId="17" hidden="1">{"Riqfin97",#N/A,FALSE,"Tran";"Riqfinpro",#N/A,FALSE,"Tran"}</definedName>
    <definedName name="eeeee" localSheetId="18" hidden="1">{"Riqfin97",#N/A,FALSE,"Tran";"Riqfinpro",#N/A,FALSE,"Tran"}</definedName>
    <definedName name="eeeee" localSheetId="20" hidden="1">{"Riqfin97",#N/A,FALSE,"Tran";"Riqfinpro",#N/A,FALSE,"Tran"}</definedName>
    <definedName name="eeeee" localSheetId="21" hidden="1">{"Riqfin97",#N/A,FALSE,"Tran";"Riqfinpro",#N/A,FALSE,"Tran"}</definedName>
    <definedName name="eeeee" localSheetId="13" hidden="1">{"Riqfin97",#N/A,FALSE,"Tran";"Riqfinpro",#N/A,FALSE,"Tran"}</definedName>
    <definedName name="eeeee" localSheetId="24" hidden="1">{"Riqfin97",#N/A,FALSE,"Tran";"Riqfinpro",#N/A,FALSE,"Tran"}</definedName>
    <definedName name="eeeee" localSheetId="25" hidden="1">{"Riqfin97",#N/A,FALSE,"Tran";"Riqfinpro",#N/A,FALSE,"Tran"}</definedName>
    <definedName name="eeeee" localSheetId="30" hidden="1">{"Riqfin97",#N/A,FALSE,"Tran";"Riqfinpro",#N/A,FALSE,"Tran"}</definedName>
    <definedName name="eeeee" localSheetId="32" hidden="1">{"Riqfin97",#N/A,FALSE,"Tran";"Riqfinpro",#N/A,FALSE,"Tran"}</definedName>
    <definedName name="eeeee" localSheetId="34" hidden="1">{"Riqfin97",#N/A,FALSE,"Tran";"Riqfinpro",#N/A,FALSE,"Tran"}</definedName>
    <definedName name="eeeee" localSheetId="35" hidden="1">{"Riqfin97",#N/A,FALSE,"Tran";"Riqfinpro",#N/A,FALSE,"Tran"}</definedName>
    <definedName name="eeeee" localSheetId="36" hidden="1">{"Riqfin97",#N/A,FALSE,"Tran";"Riqfinpro",#N/A,FALSE,"Tran"}</definedName>
    <definedName name="eeeee" localSheetId="37" hidden="1">{"Riqfin97",#N/A,FALSE,"Tran";"Riqfinpro",#N/A,FALSE,"Tran"}</definedName>
    <definedName name="eeeee" localSheetId="38" hidden="1">{"Riqfin97",#N/A,FALSE,"Tran";"Riqfinpro",#N/A,FALSE,"Tran"}</definedName>
    <definedName name="eeeee" localSheetId="39" hidden="1">{"Riqfin97",#N/A,FALSE,"Tran";"Riqfinpro",#N/A,FALSE,"Tran"}</definedName>
    <definedName name="eeeee" localSheetId="40" hidden="1">{"Riqfin97",#N/A,FALSE,"Tran";"Riqfinpro",#N/A,FALSE,"Tran"}</definedName>
    <definedName name="eeeee" localSheetId="41" hidden="1">{"Riqfin97",#N/A,FALSE,"Tran";"Riqfinpro",#N/A,FALSE,"Tran"}</definedName>
    <definedName name="eeeee" localSheetId="42" hidden="1">{"Riqfin97",#N/A,FALSE,"Tran";"Riqfinpro",#N/A,FALSE,"Tran"}</definedName>
    <definedName name="eeeee" localSheetId="45" hidden="1">{"Riqfin97",#N/A,FALSE,"Tran";"Riqfinpro",#N/A,FALSE,"Tran"}</definedName>
    <definedName name="eeeee" localSheetId="19" hidden="1">{"Riqfin97",#N/A,FALSE,"Tran";"Riqfinpro",#N/A,FALSE,"Tran"}</definedName>
    <definedName name="eeeee" hidden="1">{"Riqfin97",#N/A,FALSE,"Tran";"Riqfinpro",#N/A,FALSE,"Tran"}</definedName>
    <definedName name="eeeeeee" localSheetId="46" hidden="1">{"Riqfin97",#N/A,FALSE,"Tran";"Riqfinpro",#N/A,FALSE,"Tran"}</definedName>
    <definedName name="eeeeeee" localSheetId="47" hidden="1">{"Riqfin97",#N/A,FALSE,"Tran";"Riqfinpro",#N/A,FALSE,"Tran"}</definedName>
    <definedName name="eeeeeee" localSheetId="49" hidden="1">{"Riqfin97",#N/A,FALSE,"Tran";"Riqfinpro",#N/A,FALSE,"Tran"}</definedName>
    <definedName name="eeeeeee" localSheetId="50" hidden="1">{"Riqfin97",#N/A,FALSE,"Tran";"Riqfinpro",#N/A,FALSE,"Tran"}</definedName>
    <definedName name="eeeeeee" localSheetId="51" hidden="1">{"Riqfin97",#N/A,FALSE,"Tran";"Riqfinpro",#N/A,FALSE,"Tran"}</definedName>
    <definedName name="eeeeeee" localSheetId="17" hidden="1">{"Riqfin97",#N/A,FALSE,"Tran";"Riqfinpro",#N/A,FALSE,"Tran"}</definedName>
    <definedName name="eeeeeee" localSheetId="18" hidden="1">{"Riqfin97",#N/A,FALSE,"Tran";"Riqfinpro",#N/A,FALSE,"Tran"}</definedName>
    <definedName name="eeeeeee" localSheetId="20" hidden="1">{"Riqfin97",#N/A,FALSE,"Tran";"Riqfinpro",#N/A,FALSE,"Tran"}</definedName>
    <definedName name="eeeeeee" localSheetId="21" hidden="1">{"Riqfin97",#N/A,FALSE,"Tran";"Riqfinpro",#N/A,FALSE,"Tran"}</definedName>
    <definedName name="eeeeeee" localSheetId="13" hidden="1">{"Riqfin97",#N/A,FALSE,"Tran";"Riqfinpro",#N/A,FALSE,"Tran"}</definedName>
    <definedName name="eeeeeee" localSheetId="24" hidden="1">{"Riqfin97",#N/A,FALSE,"Tran";"Riqfinpro",#N/A,FALSE,"Tran"}</definedName>
    <definedName name="eeeeeee" localSheetId="25" hidden="1">{"Riqfin97",#N/A,FALSE,"Tran";"Riqfinpro",#N/A,FALSE,"Tran"}</definedName>
    <definedName name="eeeeeee" localSheetId="30" hidden="1">{"Riqfin97",#N/A,FALSE,"Tran";"Riqfinpro",#N/A,FALSE,"Tran"}</definedName>
    <definedName name="eeeeeee" localSheetId="32" hidden="1">{"Riqfin97",#N/A,FALSE,"Tran";"Riqfinpro",#N/A,FALSE,"Tran"}</definedName>
    <definedName name="eeeeeee" localSheetId="34" hidden="1">{"Riqfin97",#N/A,FALSE,"Tran";"Riqfinpro",#N/A,FALSE,"Tran"}</definedName>
    <definedName name="eeeeeee" localSheetId="35" hidden="1">{"Riqfin97",#N/A,FALSE,"Tran";"Riqfinpro",#N/A,FALSE,"Tran"}</definedName>
    <definedName name="eeeeeee" localSheetId="36" hidden="1">{"Riqfin97",#N/A,FALSE,"Tran";"Riqfinpro",#N/A,FALSE,"Tran"}</definedName>
    <definedName name="eeeeeee" localSheetId="37" hidden="1">{"Riqfin97",#N/A,FALSE,"Tran";"Riqfinpro",#N/A,FALSE,"Tran"}</definedName>
    <definedName name="eeeeeee" localSheetId="38" hidden="1">{"Riqfin97",#N/A,FALSE,"Tran";"Riqfinpro",#N/A,FALSE,"Tran"}</definedName>
    <definedName name="eeeeeee" localSheetId="39" hidden="1">{"Riqfin97",#N/A,FALSE,"Tran";"Riqfinpro",#N/A,FALSE,"Tran"}</definedName>
    <definedName name="eeeeeee" localSheetId="40" hidden="1">{"Riqfin97",#N/A,FALSE,"Tran";"Riqfinpro",#N/A,FALSE,"Tran"}</definedName>
    <definedName name="eeeeeee" localSheetId="41" hidden="1">{"Riqfin97",#N/A,FALSE,"Tran";"Riqfinpro",#N/A,FALSE,"Tran"}</definedName>
    <definedName name="eeeeeee" localSheetId="42" hidden="1">{"Riqfin97",#N/A,FALSE,"Tran";"Riqfinpro",#N/A,FALSE,"Tran"}</definedName>
    <definedName name="eeeeeee" localSheetId="45" hidden="1">{"Riqfin97",#N/A,FALSE,"Tran";"Riqfinpro",#N/A,FALSE,"Tran"}</definedName>
    <definedName name="eeeeeee" localSheetId="19" hidden="1">{"Riqfin97",#N/A,FALSE,"Tran";"Riqfinpro",#N/A,FALSE,"Tran"}</definedName>
    <definedName name="eeeeeee" hidden="1">{"Riqfin97",#N/A,FALSE,"Tran";"Riqfinpro",#N/A,FALSE,"Tran"}</definedName>
    <definedName name="eeeeeeeeee" localSheetId="46" hidden="1">#REF!</definedName>
    <definedName name="eeeeeeeeee" localSheetId="47" hidden="1">#REF!</definedName>
    <definedName name="eeeeeeeeee" localSheetId="50" hidden="1">#REF!</definedName>
    <definedName name="eeeeeeeeee" localSheetId="51" hidden="1">#REF!</definedName>
    <definedName name="eeeeeeeeee" localSheetId="17" hidden="1">#REF!</definedName>
    <definedName name="eeeeeeeeee" localSheetId="18" hidden="1">#REF!</definedName>
    <definedName name="eeeeeeeeee" localSheetId="20" hidden="1">#REF!</definedName>
    <definedName name="eeeeeeeeee" localSheetId="21" hidden="1">#REF!</definedName>
    <definedName name="eeeeeeeeee" localSheetId="25" hidden="1">#REF!</definedName>
    <definedName name="eeeeeeeeee" localSheetId="32" hidden="1">#REF!</definedName>
    <definedName name="eeeeeeeeee" localSheetId="34" hidden="1">#REF!</definedName>
    <definedName name="eeeeeeeeee" localSheetId="35" hidden="1">#REF!</definedName>
    <definedName name="eeeeeeeeee" localSheetId="36" hidden="1">#REF!</definedName>
    <definedName name="eeeeeeeeee" localSheetId="37" hidden="1">#REF!</definedName>
    <definedName name="eeeeeeeeee" localSheetId="38" hidden="1">#REF!</definedName>
    <definedName name="eeeeeeeeee" localSheetId="39" hidden="1">#REF!</definedName>
    <definedName name="eeeeeeeeee" localSheetId="40" hidden="1">#REF!</definedName>
    <definedName name="eeeeeeeeee" localSheetId="41" hidden="1">#REF!</definedName>
    <definedName name="eeeeeeeeee" localSheetId="45" hidden="1">#REF!</definedName>
    <definedName name="eeeeeeeeee" localSheetId="19" hidden="1">#REF!</definedName>
    <definedName name="eeeeeeeeee" hidden="1">#REF!</definedName>
    <definedName name="efdgd" localSheetId="46" hidden="1">'[69]Fax a enviar'!#REF!</definedName>
    <definedName name="efdgd" localSheetId="47" hidden="1">'[69]Fax a enviar'!#REF!</definedName>
    <definedName name="efdgd" localSheetId="50" hidden="1">'[70]Fax a enviar'!#REF!</definedName>
    <definedName name="efdgd" localSheetId="51" hidden="1">'[70]Fax a enviar'!#REF!</definedName>
    <definedName name="efdgd" localSheetId="17" hidden="1">'[69]Fax a enviar'!#REF!</definedName>
    <definedName name="efdgd" localSheetId="18" hidden="1">'[69]Fax a enviar'!#REF!</definedName>
    <definedName name="efdgd" localSheetId="20" hidden="1">'[69]Fax a enviar'!#REF!</definedName>
    <definedName name="efdgd" localSheetId="25" hidden="1">'[69]Fax a enviar'!#REF!</definedName>
    <definedName name="efdgd" localSheetId="32" hidden="1">'[69]Fax a enviar'!#REF!</definedName>
    <definedName name="efdgd" localSheetId="34" hidden="1">'[69]Fax a enviar'!#REF!</definedName>
    <definedName name="efdgd" localSheetId="35" hidden="1">'[69]Fax a enviar'!#REF!</definedName>
    <definedName name="efdgd" localSheetId="36" hidden="1">'[69]Fax a enviar'!#REF!</definedName>
    <definedName name="efdgd" localSheetId="37" hidden="1">'[70]Fax a enviar'!#REF!</definedName>
    <definedName name="efdgd" localSheetId="38" hidden="1">'[70]Fax a enviar'!#REF!</definedName>
    <definedName name="efdgd" localSheetId="39" hidden="1">'[70]Fax a enviar'!#REF!</definedName>
    <definedName name="efdgd" localSheetId="40" hidden="1">'[70]Fax a enviar'!#REF!</definedName>
    <definedName name="efdgd" localSheetId="41" hidden="1">'[70]Fax a enviar'!#REF!</definedName>
    <definedName name="efdgd" localSheetId="45" hidden="1">'[69]Fax a enviar'!#REF!</definedName>
    <definedName name="efdgd" localSheetId="19" hidden="1">'[69]Fax a enviar'!#REF!</definedName>
    <definedName name="efdgd" hidden="1">'[69]Fax a enviar'!#REF!</definedName>
    <definedName name="efefte" localSheetId="46" hidden="1">'[69]Fax a enviar'!#REF!</definedName>
    <definedName name="efefte" localSheetId="47" hidden="1">'[69]Fax a enviar'!#REF!</definedName>
    <definedName name="efefte" localSheetId="50" hidden="1">'[70]Fax a enviar'!#REF!</definedName>
    <definedName name="efefte" localSheetId="51" hidden="1">'[70]Fax a enviar'!#REF!</definedName>
    <definedName name="efefte" localSheetId="17" hidden="1">'[69]Fax a enviar'!#REF!</definedName>
    <definedName name="efefte" localSheetId="18" hidden="1">'[69]Fax a enviar'!#REF!</definedName>
    <definedName name="efefte" localSheetId="20" hidden="1">'[69]Fax a enviar'!#REF!</definedName>
    <definedName name="efefte" localSheetId="25" hidden="1">'[69]Fax a enviar'!#REF!</definedName>
    <definedName name="efefte" localSheetId="32" hidden="1">'[69]Fax a enviar'!#REF!</definedName>
    <definedName name="efefte" localSheetId="34" hidden="1">'[69]Fax a enviar'!#REF!</definedName>
    <definedName name="efefte" localSheetId="35" hidden="1">'[69]Fax a enviar'!#REF!</definedName>
    <definedName name="efefte" localSheetId="36" hidden="1">'[69]Fax a enviar'!#REF!</definedName>
    <definedName name="efefte" localSheetId="37" hidden="1">'[70]Fax a enviar'!#REF!</definedName>
    <definedName name="efefte" localSheetId="39" hidden="1">'[70]Fax a enviar'!#REF!</definedName>
    <definedName name="efefte" localSheetId="40" hidden="1">'[70]Fax a enviar'!#REF!</definedName>
    <definedName name="efefte" localSheetId="41" hidden="1">'[70]Fax a enviar'!#REF!</definedName>
    <definedName name="efefte" localSheetId="45" hidden="1">'[69]Fax a enviar'!#REF!</definedName>
    <definedName name="efefte" localSheetId="19" hidden="1">'[69]Fax a enviar'!#REF!</definedName>
    <definedName name="efefte" hidden="1">'[69]Fax a enviar'!#REF!</definedName>
    <definedName name="efsdfsd" localSheetId="46" hidden="1">#REF!</definedName>
    <definedName name="efsdfsd" localSheetId="47" hidden="1">#REF!</definedName>
    <definedName name="efsdfsd" localSheetId="50" hidden="1">#REF!</definedName>
    <definedName name="efsdfsd" localSheetId="51" hidden="1">#REF!</definedName>
    <definedName name="efsdfsd" localSheetId="17" hidden="1">#REF!</definedName>
    <definedName name="efsdfsd" localSheetId="18" hidden="1">#REF!</definedName>
    <definedName name="efsdfsd" localSheetId="20" hidden="1">#REF!</definedName>
    <definedName name="efsdfsd" localSheetId="21" hidden="1">#REF!</definedName>
    <definedName name="efsdfsd" localSheetId="25" hidden="1">#REF!</definedName>
    <definedName name="efsdfsd" localSheetId="32" hidden="1">#REF!</definedName>
    <definedName name="efsdfsd" localSheetId="34" hidden="1">#REF!</definedName>
    <definedName name="efsdfsd" localSheetId="35" hidden="1">#REF!</definedName>
    <definedName name="efsdfsd" localSheetId="36" hidden="1">#REF!</definedName>
    <definedName name="efsdfsd" localSheetId="37" hidden="1">#REF!</definedName>
    <definedName name="efsdfsd" localSheetId="38" hidden="1">#REF!</definedName>
    <definedName name="efsdfsd" localSheetId="39" hidden="1">#REF!</definedName>
    <definedName name="efsdfsd" localSheetId="40" hidden="1">#REF!</definedName>
    <definedName name="efsdfsd" localSheetId="41" hidden="1">#REF!</definedName>
    <definedName name="efsdfsd" localSheetId="45" hidden="1">#REF!</definedName>
    <definedName name="efsdfsd" localSheetId="19" hidden="1">#REF!</definedName>
    <definedName name="efsdfsd" hidden="1">#REF!</definedName>
    <definedName name="eka" localSheetId="47">#REF!</definedName>
    <definedName name="eka" localSheetId="50">#REF!</definedName>
    <definedName name="eka" localSheetId="51">#REF!</definedName>
    <definedName name="eka" localSheetId="17">#REF!</definedName>
    <definedName name="eka" localSheetId="20">#REF!</definedName>
    <definedName name="eka" localSheetId="21">#REF!</definedName>
    <definedName name="eka" localSheetId="25">#REF!</definedName>
    <definedName name="eka" localSheetId="35">#REF!</definedName>
    <definedName name="eka" localSheetId="36">#REF!</definedName>
    <definedName name="eka" localSheetId="37">#REF!</definedName>
    <definedName name="eka" localSheetId="39">#REF!</definedName>
    <definedName name="eka" localSheetId="40">#REF!</definedName>
    <definedName name="eka" localSheetId="41">#REF!</definedName>
    <definedName name="eka" localSheetId="19">#REF!</definedName>
    <definedName name="eka">#REF!</definedName>
    <definedName name="EMISION" localSheetId="17">[47]BCP!#REF!</definedName>
    <definedName name="EMISION" localSheetId="20">[47]BCP!#REF!</definedName>
    <definedName name="EMISION" localSheetId="25">[47]BCP!#REF!</definedName>
    <definedName name="EMISION">[47]BCP!#REF!</definedName>
    <definedName name="empty" localSheetId="46">#REF!</definedName>
    <definedName name="empty" localSheetId="17">#REF!</definedName>
    <definedName name="empty" localSheetId="18">#REF!</definedName>
    <definedName name="empty" localSheetId="20">#REF!</definedName>
    <definedName name="empty" localSheetId="25">#REF!</definedName>
    <definedName name="empty" localSheetId="19">#REF!</definedName>
    <definedName name="empty">#REF!</definedName>
    <definedName name="ENDA">#N/A</definedName>
    <definedName name="enri" localSheetId="46">#REF!</definedName>
    <definedName name="enri" localSheetId="47">#REF!</definedName>
    <definedName name="enri" localSheetId="17">#REF!</definedName>
    <definedName name="enri" localSheetId="18">#REF!</definedName>
    <definedName name="enri" localSheetId="20">#REF!</definedName>
    <definedName name="enri" localSheetId="21">#REF!</definedName>
    <definedName name="enri" localSheetId="13">#REF!</definedName>
    <definedName name="enri" localSheetId="25">#REF!</definedName>
    <definedName name="enri" localSheetId="35">#REF!</definedName>
    <definedName name="enri" localSheetId="38">#REF!</definedName>
    <definedName name="enri" localSheetId="19">#REF!</definedName>
    <definedName name="enri">#REF!</definedName>
    <definedName name="erererer" localSheetId="46" hidden="1">'[62]Fax a enviar'!#REF!</definedName>
    <definedName name="erererer" localSheetId="47" hidden="1">'[62]Fax a enviar'!#REF!</definedName>
    <definedName name="erererer" localSheetId="50" hidden="1">'[62]Fax a enviar'!#REF!</definedName>
    <definedName name="erererer" localSheetId="51" hidden="1">'[62]Fax a enviar'!#REF!</definedName>
    <definedName name="erererer" localSheetId="17" hidden="1">'[62]Fax a enviar'!#REF!</definedName>
    <definedName name="erererer" localSheetId="18" hidden="1">'[62]Fax a enviar'!#REF!</definedName>
    <definedName name="erererer" localSheetId="20" hidden="1">'[62]Fax a enviar'!#REF!</definedName>
    <definedName name="erererer" localSheetId="25" hidden="1">'[62]Fax a enviar'!#REF!</definedName>
    <definedName name="erererer" localSheetId="36" hidden="1">'[62]Fax a enviar'!#REF!</definedName>
    <definedName name="erererer" localSheetId="37" hidden="1">'[71]Fax a enviar'!#REF!</definedName>
    <definedName name="erererer" localSheetId="39" hidden="1">'[62]Fax a enviar'!#REF!</definedName>
    <definedName name="erererer" localSheetId="40" hidden="1">'[62]Fax a enviar'!#REF!</definedName>
    <definedName name="erererer" localSheetId="41" hidden="1">'[62]Fax a enviar'!#REF!</definedName>
    <definedName name="erererer" localSheetId="19" hidden="1">'[62]Fax a enviar'!#REF!</definedName>
    <definedName name="erererer" hidden="1">'[62]Fax a enviar'!#REF!</definedName>
    <definedName name="ererwrw" localSheetId="47" hidden="1">'[67]Fax a enviar'!#REF!</definedName>
    <definedName name="ererwrw" localSheetId="50" hidden="1">'[72]Fax a enviar'!#REF!</definedName>
    <definedName name="ererwrw" localSheetId="51" hidden="1">'[72]Fax a enviar'!#REF!</definedName>
    <definedName name="ererwrw" localSheetId="17" hidden="1">'[67]Fax a enviar'!#REF!</definedName>
    <definedName name="ererwrw" localSheetId="18" hidden="1">'[67]Fax a enviar'!#REF!</definedName>
    <definedName name="ererwrw" localSheetId="20" hidden="1">'[67]Fax a enviar'!#REF!</definedName>
    <definedName name="ererwrw" localSheetId="25" hidden="1">'[67]Fax a enviar'!#REF!</definedName>
    <definedName name="ererwrw" localSheetId="36" hidden="1">'[67]Fax a enviar'!#REF!</definedName>
    <definedName name="ererwrw" localSheetId="37" hidden="1">'[72]Fax a enviar'!#REF!</definedName>
    <definedName name="ererwrw" localSheetId="39" hidden="1">'[72]Fax a enviar'!#REF!</definedName>
    <definedName name="ererwrw" localSheetId="40" hidden="1">'[72]Fax a enviar'!#REF!</definedName>
    <definedName name="ererwrw" localSheetId="41" hidden="1">'[72]Fax a enviar'!#REF!</definedName>
    <definedName name="ererwrw" localSheetId="19" hidden="1">'[67]Fax a enviar'!#REF!</definedName>
    <definedName name="ererwrw" hidden="1">'[67]Fax a enviar'!#REF!</definedName>
    <definedName name="ergferger" localSheetId="46" hidden="1">{"Main Economic Indicators",#N/A,FALSE,"C"}</definedName>
    <definedName name="ergferger" localSheetId="47" hidden="1">{"Main Economic Indicators",#N/A,FALSE,"C"}</definedName>
    <definedName name="ergferger" localSheetId="49" hidden="1">{"Main Economic Indicators",#N/A,FALSE,"C"}</definedName>
    <definedName name="ergferger" localSheetId="50" hidden="1">{"Main Economic Indicators",#N/A,FALSE,"C"}</definedName>
    <definedName name="ergferger" localSheetId="51" hidden="1">{"Main Economic Indicators",#N/A,FALSE,"C"}</definedName>
    <definedName name="ergferger" localSheetId="17" hidden="1">{"Main Economic Indicators",#N/A,FALSE,"C"}</definedName>
    <definedName name="ergferger" localSheetId="18" hidden="1">{"Main Economic Indicators",#N/A,FALSE,"C"}</definedName>
    <definedName name="ergferger" localSheetId="20" hidden="1">{"Main Economic Indicators",#N/A,FALSE,"C"}</definedName>
    <definedName name="ergferger" localSheetId="21" hidden="1">{"Main Economic Indicators",#N/A,FALSE,"C"}</definedName>
    <definedName name="ergferger" localSheetId="13" hidden="1">{"Main Economic Indicators",#N/A,FALSE,"C"}</definedName>
    <definedName name="ergferger" localSheetId="24" hidden="1">{"Main Economic Indicators",#N/A,FALSE,"C"}</definedName>
    <definedName name="ergferger" localSheetId="25" hidden="1">{"Main Economic Indicators",#N/A,FALSE,"C"}</definedName>
    <definedName name="ergferger" localSheetId="30" hidden="1">{"Main Economic Indicators",#N/A,FALSE,"C"}</definedName>
    <definedName name="ergferger" localSheetId="32" hidden="1">{"Main Economic Indicators",#N/A,FALSE,"C"}</definedName>
    <definedName name="ergferger" localSheetId="34" hidden="1">{"Main Economic Indicators",#N/A,FALSE,"C"}</definedName>
    <definedName name="ergferger" localSheetId="35" hidden="1">{"Main Economic Indicators",#N/A,FALSE,"C"}</definedName>
    <definedName name="ergferger" localSheetId="36" hidden="1">{"Main Economic Indicators",#N/A,FALSE,"C"}</definedName>
    <definedName name="ergferger" localSheetId="37" hidden="1">{"Main Economic Indicators",#N/A,FALSE,"C"}</definedName>
    <definedName name="ergferger" localSheetId="38" hidden="1">{"Main Economic Indicators",#N/A,FALSE,"C"}</definedName>
    <definedName name="ergferger" localSheetId="39" hidden="1">{"Main Economic Indicators",#N/A,FALSE,"C"}</definedName>
    <definedName name="ergferger" localSheetId="40" hidden="1">{"Main Economic Indicators",#N/A,FALSE,"C"}</definedName>
    <definedName name="ergferger" localSheetId="41" hidden="1">{"Main Economic Indicators",#N/A,FALSE,"C"}</definedName>
    <definedName name="ergferger" localSheetId="42" hidden="1">{"Main Economic Indicators",#N/A,FALSE,"C"}</definedName>
    <definedName name="ergferger" localSheetId="45" hidden="1">{"Main Economic Indicators",#N/A,FALSE,"C"}</definedName>
    <definedName name="ergferger" localSheetId="19" hidden="1">{"Main Economic Indicators",#N/A,FALSE,"C"}</definedName>
    <definedName name="ergferger" hidden="1">{"Main Economic Indicators",#N/A,FALSE,"C"}</definedName>
    <definedName name="ergferger1" localSheetId="46" hidden="1">{"Main Economic Indicators",#N/A,FALSE,"C"}</definedName>
    <definedName name="ergferger1" localSheetId="47" hidden="1">{"Main Economic Indicators",#N/A,FALSE,"C"}</definedName>
    <definedName name="ergferger1" localSheetId="49" hidden="1">{"Main Economic Indicators",#N/A,FALSE,"C"}</definedName>
    <definedName name="ergferger1" localSheetId="50" hidden="1">{"Main Economic Indicators",#N/A,FALSE,"C"}</definedName>
    <definedName name="ergferger1" localSheetId="51" hidden="1">{"Main Economic Indicators",#N/A,FALSE,"C"}</definedName>
    <definedName name="ergferger1" localSheetId="17" hidden="1">{"Main Economic Indicators",#N/A,FALSE,"C"}</definedName>
    <definedName name="ergferger1" localSheetId="18" hidden="1">{"Main Economic Indicators",#N/A,FALSE,"C"}</definedName>
    <definedName name="ergferger1" localSheetId="20" hidden="1">{"Main Economic Indicators",#N/A,FALSE,"C"}</definedName>
    <definedName name="ergferger1" localSheetId="21" hidden="1">{"Main Economic Indicators",#N/A,FALSE,"C"}</definedName>
    <definedName name="ergferger1" localSheetId="13" hidden="1">{"Main Economic Indicators",#N/A,FALSE,"C"}</definedName>
    <definedName name="ergferger1" localSheetId="24" hidden="1">{"Main Economic Indicators",#N/A,FALSE,"C"}</definedName>
    <definedName name="ergferger1" localSheetId="25" hidden="1">{"Main Economic Indicators",#N/A,FALSE,"C"}</definedName>
    <definedName name="ergferger1" localSheetId="30" hidden="1">{"Main Economic Indicators",#N/A,FALSE,"C"}</definedName>
    <definedName name="ergferger1" localSheetId="32" hidden="1">{"Main Economic Indicators",#N/A,FALSE,"C"}</definedName>
    <definedName name="ergferger1" localSheetId="34" hidden="1">{"Main Economic Indicators",#N/A,FALSE,"C"}</definedName>
    <definedName name="ergferger1" localSheetId="35" hidden="1">{"Main Economic Indicators",#N/A,FALSE,"C"}</definedName>
    <definedName name="ergferger1" localSheetId="36" hidden="1">{"Main Economic Indicators",#N/A,FALSE,"C"}</definedName>
    <definedName name="ergferger1" localSheetId="37" hidden="1">{"Main Economic Indicators",#N/A,FALSE,"C"}</definedName>
    <definedName name="ergferger1" localSheetId="38" hidden="1">{"Main Economic Indicators",#N/A,FALSE,"C"}</definedName>
    <definedName name="ergferger1" localSheetId="39" hidden="1">{"Main Economic Indicators",#N/A,FALSE,"C"}</definedName>
    <definedName name="ergferger1" localSheetId="40" hidden="1">{"Main Economic Indicators",#N/A,FALSE,"C"}</definedName>
    <definedName name="ergferger1" localSheetId="41" hidden="1">{"Main Economic Indicators",#N/A,FALSE,"C"}</definedName>
    <definedName name="ergferger1" localSheetId="42" hidden="1">{"Main Economic Indicators",#N/A,FALSE,"C"}</definedName>
    <definedName name="ergferger1" localSheetId="45" hidden="1">{"Main Economic Indicators",#N/A,FALSE,"C"}</definedName>
    <definedName name="ergferger1" localSheetId="19" hidden="1">{"Main Economic Indicators",#N/A,FALSE,"C"}</definedName>
    <definedName name="ergferger1" hidden="1">{"Main Economic Indicators",#N/A,FALSE,"C"}</definedName>
    <definedName name="ert" localSheetId="46" hidden="1">{"Minpmon",#N/A,FALSE,"Monthinput"}</definedName>
    <definedName name="ert" localSheetId="47" hidden="1">{"Minpmon",#N/A,FALSE,"Monthinput"}</definedName>
    <definedName name="ert" localSheetId="49" hidden="1">{"Minpmon",#N/A,FALSE,"Monthinput"}</definedName>
    <definedName name="ert" localSheetId="50" hidden="1">{"Minpmon",#N/A,FALSE,"Monthinput"}</definedName>
    <definedName name="ert" localSheetId="51" hidden="1">{"Minpmon",#N/A,FALSE,"Monthinput"}</definedName>
    <definedName name="ert" localSheetId="17" hidden="1">{"Minpmon",#N/A,FALSE,"Monthinput"}</definedName>
    <definedName name="ert" localSheetId="18" hidden="1">{"Minpmon",#N/A,FALSE,"Monthinput"}</definedName>
    <definedName name="ert" localSheetId="20" hidden="1">{"Minpmon",#N/A,FALSE,"Monthinput"}</definedName>
    <definedName name="ert" localSheetId="21" hidden="1">{"Minpmon",#N/A,FALSE,"Monthinput"}</definedName>
    <definedName name="ert" localSheetId="13" hidden="1">{"Minpmon",#N/A,FALSE,"Monthinput"}</definedName>
    <definedName name="ert" localSheetId="24" hidden="1">{"Minpmon",#N/A,FALSE,"Monthinput"}</definedName>
    <definedName name="ert" localSheetId="25" hidden="1">{"Minpmon",#N/A,FALSE,"Monthinput"}</definedName>
    <definedName name="ert" localSheetId="30" hidden="1">{"Minpmon",#N/A,FALSE,"Monthinput"}</definedName>
    <definedName name="ert" localSheetId="32" hidden="1">{"Minpmon",#N/A,FALSE,"Monthinput"}</definedName>
    <definedName name="ert" localSheetId="34" hidden="1">{"Minpmon",#N/A,FALSE,"Monthinput"}</definedName>
    <definedName name="ert" localSheetId="35" hidden="1">{"Minpmon",#N/A,FALSE,"Monthinput"}</definedName>
    <definedName name="ert" localSheetId="36" hidden="1">{"Minpmon",#N/A,FALSE,"Monthinput"}</definedName>
    <definedName name="ert" localSheetId="37" hidden="1">{"Minpmon",#N/A,FALSE,"Monthinput"}</definedName>
    <definedName name="ert" localSheetId="38" hidden="1">{"Minpmon",#N/A,FALSE,"Monthinput"}</definedName>
    <definedName name="ert" localSheetId="39" hidden="1">{"Minpmon",#N/A,FALSE,"Monthinput"}</definedName>
    <definedName name="ert" localSheetId="40" hidden="1">{"Minpmon",#N/A,FALSE,"Monthinput"}</definedName>
    <definedName name="ert" localSheetId="41" hidden="1">{"Minpmon",#N/A,FALSE,"Monthinput"}</definedName>
    <definedName name="ert" localSheetId="42" hidden="1">{"Minpmon",#N/A,FALSE,"Monthinput"}</definedName>
    <definedName name="ert" localSheetId="45" hidden="1">{"Minpmon",#N/A,FALSE,"Monthinput"}</definedName>
    <definedName name="ert" localSheetId="19" hidden="1">{"Minpmon",#N/A,FALSE,"Monthinput"}</definedName>
    <definedName name="ert" hidden="1">{"Minpmon",#N/A,FALSE,"Monthinput"}</definedName>
    <definedName name="ESAF_QUAR_GDP" localSheetId="13">#REF!</definedName>
    <definedName name="ESAF_QUAR_GDP">#REF!</definedName>
    <definedName name="esafr" localSheetId="46">#REF!</definedName>
    <definedName name="esafr" localSheetId="17">#REF!</definedName>
    <definedName name="esafr" localSheetId="18">#REF!</definedName>
    <definedName name="esafr" localSheetId="20">#REF!</definedName>
    <definedName name="esafr" localSheetId="25">#REF!</definedName>
    <definedName name="esafr" localSheetId="19">#REF!</definedName>
    <definedName name="esafr">#REF!</definedName>
    <definedName name="ESC" localSheetId="47">#REF!</definedName>
    <definedName name="ESC" localSheetId="50">#REF!</definedName>
    <definedName name="ESC" localSheetId="51">#REF!</definedName>
    <definedName name="ESC" localSheetId="17">#REF!</definedName>
    <definedName name="ESC" localSheetId="20">#REF!</definedName>
    <definedName name="ESC" localSheetId="21">#REF!</definedName>
    <definedName name="ESC" localSheetId="25">#REF!</definedName>
    <definedName name="ESC" localSheetId="32">#REF!</definedName>
    <definedName name="ESC" localSheetId="34">#REF!</definedName>
    <definedName name="ESC" localSheetId="35">#REF!</definedName>
    <definedName name="ESC" localSheetId="36">#REF!</definedName>
    <definedName name="ESC" localSheetId="37">#REF!</definedName>
    <definedName name="ESC" localSheetId="38">#REF!</definedName>
    <definedName name="ESC" localSheetId="39">#REF!</definedName>
    <definedName name="ESC" localSheetId="40">#REF!</definedName>
    <definedName name="ESC" localSheetId="41">#REF!</definedName>
    <definedName name="ESC" localSheetId="45">#REF!</definedName>
    <definedName name="ESC" localSheetId="19">#REF!</definedName>
    <definedName name="ESC">#REF!</definedName>
    <definedName name="ESTRUCTURA" localSheetId="47" hidden="1">[6]C!#REF!</definedName>
    <definedName name="ESTRUCTURA" localSheetId="17" hidden="1">[6]C!#REF!</definedName>
    <definedName name="ESTRUCTURA" localSheetId="20" hidden="1">[6]C!#REF!</definedName>
    <definedName name="ESTRUCTURA" localSheetId="25" hidden="1">[6]C!#REF!</definedName>
    <definedName name="ESTRUCTURA" localSheetId="32" hidden="1">[6]C!#REF!</definedName>
    <definedName name="ESTRUCTURA" localSheetId="34" hidden="1">[6]C!#REF!</definedName>
    <definedName name="ESTRUCTURA" localSheetId="37" hidden="1">[6]C!#REF!</definedName>
    <definedName name="ESTRUCTURA" localSheetId="38" hidden="1">[6]C!#REF!</definedName>
    <definedName name="ESTRUCTURA" localSheetId="45" hidden="1">[6]C!#REF!</definedName>
    <definedName name="ESTRUCTURA" localSheetId="19" hidden="1">[6]C!#REF!</definedName>
    <definedName name="ESTRUCTURA" hidden="1">[6]C!#REF!</definedName>
    <definedName name="etewte" localSheetId="46" hidden="1">#REF!</definedName>
    <definedName name="etewte" localSheetId="47" hidden="1">#REF!</definedName>
    <definedName name="etewte" localSheetId="50" hidden="1">#REF!</definedName>
    <definedName name="etewte" localSheetId="51" hidden="1">#REF!</definedName>
    <definedName name="etewte" localSheetId="17" hidden="1">#REF!</definedName>
    <definedName name="etewte" localSheetId="18" hidden="1">#REF!</definedName>
    <definedName name="etewte" localSheetId="20" hidden="1">#REF!</definedName>
    <definedName name="etewte" localSheetId="21" hidden="1">#REF!</definedName>
    <definedName name="etewte" localSheetId="25" hidden="1">#REF!</definedName>
    <definedName name="etewte" localSheetId="32" hidden="1">#REF!</definedName>
    <definedName name="etewte" localSheetId="34" hidden="1">#REF!</definedName>
    <definedName name="etewte" localSheetId="35" hidden="1">#REF!</definedName>
    <definedName name="etewte" localSheetId="36" hidden="1">#REF!</definedName>
    <definedName name="etewte" localSheetId="37" hidden="1">#REF!</definedName>
    <definedName name="etewte" localSheetId="38" hidden="1">#REF!</definedName>
    <definedName name="etewte" localSheetId="39" hidden="1">#REF!</definedName>
    <definedName name="etewte" localSheetId="40" hidden="1">#REF!</definedName>
    <definedName name="etewte" localSheetId="41" hidden="1">#REF!</definedName>
    <definedName name="etewte" localSheetId="45" hidden="1">#REF!</definedName>
    <definedName name="etewte" localSheetId="19" hidden="1">#REF!</definedName>
    <definedName name="etewte" hidden="1">#REF!</definedName>
    <definedName name="etwt" localSheetId="47" hidden="1">#REF!</definedName>
    <definedName name="etwt" localSheetId="50" hidden="1">#REF!</definedName>
    <definedName name="etwt" localSheetId="51" hidden="1">#REF!</definedName>
    <definedName name="etwt" localSheetId="17" hidden="1">#REF!</definedName>
    <definedName name="etwt" localSheetId="20" hidden="1">#REF!</definedName>
    <definedName name="etwt" localSheetId="21" hidden="1">#REF!</definedName>
    <definedName name="etwt" localSheetId="25" hidden="1">#REF!</definedName>
    <definedName name="etwt" localSheetId="35" hidden="1">#REF!</definedName>
    <definedName name="etwt" localSheetId="36" hidden="1">#REF!</definedName>
    <definedName name="etwt" localSheetId="37" hidden="1">#REF!</definedName>
    <definedName name="etwt" localSheetId="39" hidden="1">#REF!</definedName>
    <definedName name="etwt" localSheetId="40" hidden="1">#REF!</definedName>
    <definedName name="etwt" localSheetId="41" hidden="1">#REF!</definedName>
    <definedName name="etwt" localSheetId="19" hidden="1">#REF!</definedName>
    <definedName name="etwt" hidden="1">#REF!</definedName>
    <definedName name="EURCRUDE87" localSheetId="47">#REF!</definedName>
    <definedName name="EURCRUDE87" localSheetId="50">#REF!</definedName>
    <definedName name="EURCRUDE87" localSheetId="51">#REF!</definedName>
    <definedName name="EURCRUDE87" localSheetId="17">#REF!</definedName>
    <definedName name="EURCRUDE87" localSheetId="20">#REF!</definedName>
    <definedName name="EURCRUDE87" localSheetId="21">#REF!</definedName>
    <definedName name="EURCRUDE87" localSheetId="25">#REF!</definedName>
    <definedName name="EURCRUDE87" localSheetId="35">#REF!</definedName>
    <definedName name="EURCRUDE87" localSheetId="36">#REF!</definedName>
    <definedName name="EURCRUDE87" localSheetId="37">#REF!</definedName>
    <definedName name="EURCRUDE87" localSheetId="39">#REF!</definedName>
    <definedName name="EURCRUDE87" localSheetId="40">#REF!</definedName>
    <definedName name="EURCRUDE87" localSheetId="41">#REF!</definedName>
    <definedName name="EURCRUDE87" localSheetId="19">#REF!</definedName>
    <definedName name="EURCRUDE87">#REF!</definedName>
    <definedName name="EURCRUDE88" localSheetId="50">#REF!</definedName>
    <definedName name="EURCRUDE88" localSheetId="51">#REF!</definedName>
    <definedName name="EURCRUDE88" localSheetId="17">#REF!</definedName>
    <definedName name="EURCRUDE88" localSheetId="21">#REF!</definedName>
    <definedName name="EURCRUDE88" localSheetId="35">#REF!</definedName>
    <definedName name="EURCRUDE88" localSheetId="36">#REF!</definedName>
    <definedName name="EURCRUDE88" localSheetId="37">#REF!</definedName>
    <definedName name="EURCRUDE88" localSheetId="39">#REF!</definedName>
    <definedName name="EURCRUDE88" localSheetId="40">#REF!</definedName>
    <definedName name="EURCRUDE88" localSheetId="41">#REF!</definedName>
    <definedName name="EURCRUDE88" localSheetId="19">#REF!</definedName>
    <definedName name="EURCRUDE88">#REF!</definedName>
    <definedName name="EURO" localSheetId="50">#REF!</definedName>
    <definedName name="EURO" localSheetId="51">#REF!</definedName>
    <definedName name="EURO" localSheetId="17">#REF!</definedName>
    <definedName name="EURO" localSheetId="21">#REF!</definedName>
    <definedName name="EURO" localSheetId="35">#REF!</definedName>
    <definedName name="EURO" localSheetId="36">#REF!</definedName>
    <definedName name="EURO" localSheetId="37">#REF!</definedName>
    <definedName name="EURO" localSheetId="39">#REF!</definedName>
    <definedName name="EURO" localSheetId="40">#REF!</definedName>
    <definedName name="EURO" localSheetId="41">#REF!</definedName>
    <definedName name="EURO" localSheetId="19">#REF!</definedName>
    <definedName name="EURO">#REF!</definedName>
    <definedName name="EURO1" localSheetId="50">#REF!</definedName>
    <definedName name="EURO1" localSheetId="51">#REF!</definedName>
    <definedName name="EURO1" localSheetId="17">#REF!</definedName>
    <definedName name="EURO1" localSheetId="21">#REF!</definedName>
    <definedName name="EURO1" localSheetId="35">#REF!</definedName>
    <definedName name="EURO1" localSheetId="36">#REF!</definedName>
    <definedName name="EURO1" localSheetId="37">#REF!</definedName>
    <definedName name="EURO1" localSheetId="39">#REF!</definedName>
    <definedName name="EURO1" localSheetId="40">#REF!</definedName>
    <definedName name="EURO1" localSheetId="41">#REF!</definedName>
    <definedName name="EURO1" localSheetId="19">#REF!</definedName>
    <definedName name="EURO1">#REF!</definedName>
    <definedName name="EURPROD87" localSheetId="50">#REF!</definedName>
    <definedName name="EURPROD87" localSheetId="51">#REF!</definedName>
    <definedName name="EURPROD87" localSheetId="17">#REF!</definedName>
    <definedName name="EURPROD87" localSheetId="21">#REF!</definedName>
    <definedName name="EURPROD87" localSheetId="35">#REF!</definedName>
    <definedName name="EURPROD87" localSheetId="36">#REF!</definedName>
    <definedName name="EURPROD87" localSheetId="37">#REF!</definedName>
    <definedName name="EURPROD87" localSheetId="39">#REF!</definedName>
    <definedName name="EURPROD87" localSheetId="40">#REF!</definedName>
    <definedName name="EURPROD87" localSheetId="41">#REF!</definedName>
    <definedName name="EURPROD87" localSheetId="19">#REF!</definedName>
    <definedName name="EURPROD87">#REF!</definedName>
    <definedName name="EURPROD88" localSheetId="50">#REF!</definedName>
    <definedName name="EURPROD88" localSheetId="51">#REF!</definedName>
    <definedName name="EURPROD88" localSheetId="17">#REF!</definedName>
    <definedName name="EURPROD88" localSheetId="21">#REF!</definedName>
    <definedName name="EURPROD88" localSheetId="35">#REF!</definedName>
    <definedName name="EURPROD88" localSheetId="36">#REF!</definedName>
    <definedName name="EURPROD88" localSheetId="37">#REF!</definedName>
    <definedName name="EURPROD88" localSheetId="39">#REF!</definedName>
    <definedName name="EURPROD88" localSheetId="40">#REF!</definedName>
    <definedName name="EURPROD88" localSheetId="41">#REF!</definedName>
    <definedName name="EURPROD88" localSheetId="19">#REF!</definedName>
    <definedName name="EURPROD88">#REF!</definedName>
    <definedName name="EURTOT87" localSheetId="50">#REF!</definedName>
    <definedName name="EURTOT87" localSheetId="51">#REF!</definedName>
    <definedName name="EURTOT87" localSheetId="17">#REF!</definedName>
    <definedName name="EURTOT87" localSheetId="21">#REF!</definedName>
    <definedName name="EURTOT87" localSheetId="35">#REF!</definedName>
    <definedName name="EURTOT87" localSheetId="36">#REF!</definedName>
    <definedName name="EURTOT87" localSheetId="37">#REF!</definedName>
    <definedName name="EURTOT87" localSheetId="39">#REF!</definedName>
    <definedName name="EURTOT87" localSheetId="40">#REF!</definedName>
    <definedName name="EURTOT87" localSheetId="41">#REF!</definedName>
    <definedName name="EURTOT87" localSheetId="19">#REF!</definedName>
    <definedName name="EURTOT87">#REF!</definedName>
    <definedName name="EURTOT88" localSheetId="50">#REF!</definedName>
    <definedName name="EURTOT88" localSheetId="51">#REF!</definedName>
    <definedName name="EURTOT88" localSheetId="17">#REF!</definedName>
    <definedName name="EURTOT88" localSheetId="21">#REF!</definedName>
    <definedName name="EURTOT88" localSheetId="35">#REF!</definedName>
    <definedName name="EURTOT88" localSheetId="36">#REF!</definedName>
    <definedName name="EURTOT88" localSheetId="37">#REF!</definedName>
    <definedName name="EURTOT88" localSheetId="39">#REF!</definedName>
    <definedName name="EURTOT88" localSheetId="40">#REF!</definedName>
    <definedName name="EURTOT88" localSheetId="41">#REF!</definedName>
    <definedName name="EURTOT88" localSheetId="19">#REF!</definedName>
    <definedName name="EURTOT88">#REF!</definedName>
    <definedName name="eustocks">#N/A</definedName>
    <definedName name="ex">[73]Sheet1!$N$2:$Q$26</definedName>
    <definedName name="ExitWRS">[74]Main!$AB$25</definedName>
    <definedName name="FAL" localSheetId="46">#REF!</definedName>
    <definedName name="FAL" localSheetId="47">#REF!</definedName>
    <definedName name="FAL" localSheetId="50">#REF!</definedName>
    <definedName name="FAL" localSheetId="51">#REF!</definedName>
    <definedName name="FAL" localSheetId="17">#REF!</definedName>
    <definedName name="FAL" localSheetId="18">#REF!</definedName>
    <definedName name="FAL" localSheetId="20">#REF!</definedName>
    <definedName name="FAL" localSheetId="21">#REF!</definedName>
    <definedName name="FAL" localSheetId="25">#REF!</definedName>
    <definedName name="FAL" localSheetId="32">#REF!</definedName>
    <definedName name="FAL" localSheetId="34">#REF!</definedName>
    <definedName name="FAL" localSheetId="35">#REF!</definedName>
    <definedName name="FAL" localSheetId="36">#REF!</definedName>
    <definedName name="FAL" localSheetId="37">#REF!</definedName>
    <definedName name="FAL" localSheetId="38">#REF!</definedName>
    <definedName name="FAL" localSheetId="39">#REF!</definedName>
    <definedName name="FAL" localSheetId="40">#REF!</definedName>
    <definedName name="FAL" localSheetId="41">#REF!</definedName>
    <definedName name="FAL" localSheetId="45">#REF!</definedName>
    <definedName name="FAL" localSheetId="19">#REF!</definedName>
    <definedName name="FAL">#REF!</definedName>
    <definedName name="FB" localSheetId="47">#REF!</definedName>
    <definedName name="FB" localSheetId="50">#REF!</definedName>
    <definedName name="FB" localSheetId="51">#REF!</definedName>
    <definedName name="FB" localSheetId="17">#REF!</definedName>
    <definedName name="FB" localSheetId="20">#REF!</definedName>
    <definedName name="FB" localSheetId="21">#REF!</definedName>
    <definedName name="FB" localSheetId="25">#REF!</definedName>
    <definedName name="FB" localSheetId="35">#REF!</definedName>
    <definedName name="FB" localSheetId="36">#REF!</definedName>
    <definedName name="FB" localSheetId="37">#REF!</definedName>
    <definedName name="FB" localSheetId="39">#REF!</definedName>
    <definedName name="FB" localSheetId="40">#REF!</definedName>
    <definedName name="FB" localSheetId="41">#REF!</definedName>
    <definedName name="FB" localSheetId="19">#REF!</definedName>
    <definedName name="FB">#REF!</definedName>
    <definedName name="FB1A" localSheetId="47">#REF!</definedName>
    <definedName name="FB1A" localSheetId="50">#REF!</definedName>
    <definedName name="FB1A" localSheetId="51">#REF!</definedName>
    <definedName name="FB1A" localSheetId="17">#REF!</definedName>
    <definedName name="FB1A" localSheetId="20">#REF!</definedName>
    <definedName name="FB1A" localSheetId="21">#REF!</definedName>
    <definedName name="FB1A" localSheetId="25">#REF!</definedName>
    <definedName name="FB1A" localSheetId="35">#REF!</definedName>
    <definedName name="FB1A" localSheetId="36">#REF!</definedName>
    <definedName name="FB1A" localSheetId="37">#REF!</definedName>
    <definedName name="FB1A" localSheetId="39">#REF!</definedName>
    <definedName name="FB1A" localSheetId="40">#REF!</definedName>
    <definedName name="FB1A" localSheetId="41">#REF!</definedName>
    <definedName name="FB1A" localSheetId="19">#REF!</definedName>
    <definedName name="FB1A">#REF!</definedName>
    <definedName name="fdfd" localSheetId="47" hidden="1">'[38]Fax a enviar'!#REF!</definedName>
    <definedName name="fdfd" localSheetId="50" hidden="1">'[75]Fax a enviar'!#REF!</definedName>
    <definedName name="fdfd" localSheetId="51" hidden="1">'[75]Fax a enviar'!#REF!</definedName>
    <definedName name="fdfd" localSheetId="17" hidden="1">'[38]Fax a enviar'!#REF!</definedName>
    <definedName name="fdfd" localSheetId="20" hidden="1">'[38]Fax a enviar'!#REF!</definedName>
    <definedName name="fdfd" localSheetId="25" hidden="1">'[38]Fax a enviar'!#REF!</definedName>
    <definedName name="fdfd" localSheetId="36" hidden="1">'[38]Fax a enviar'!#REF!</definedName>
    <definedName name="fdfd" localSheetId="37" hidden="1">'[75]Fax a enviar'!#REF!</definedName>
    <definedName name="fdfd" localSheetId="39" hidden="1">'[75]Fax a enviar'!#REF!</definedName>
    <definedName name="fdfd" localSheetId="40" hidden="1">'[75]Fax a enviar'!#REF!</definedName>
    <definedName name="fdfd" localSheetId="41" hidden="1">'[75]Fax a enviar'!#REF!</definedName>
    <definedName name="fdfd" hidden="1">'[38]Fax a enviar'!#REF!</definedName>
    <definedName name="fdfdd" localSheetId="46" hidden="1">#REF!</definedName>
    <definedName name="fdfdd" localSheetId="47" hidden="1">#REF!</definedName>
    <definedName name="fdfdd" localSheetId="50" hidden="1">#REF!</definedName>
    <definedName name="fdfdd" localSheetId="51" hidden="1">#REF!</definedName>
    <definedName name="fdfdd" localSheetId="17" hidden="1">#REF!</definedName>
    <definedName name="fdfdd" localSheetId="18" hidden="1">#REF!</definedName>
    <definedName name="fdfdd" localSheetId="20" hidden="1">#REF!</definedName>
    <definedName name="fdfdd" localSheetId="21" hidden="1">#REF!</definedName>
    <definedName name="fdfdd" localSheetId="25" hidden="1">#REF!</definedName>
    <definedName name="fdfdd" localSheetId="32" hidden="1">#REF!</definedName>
    <definedName name="fdfdd" localSheetId="34" hidden="1">#REF!</definedName>
    <definedName name="fdfdd" localSheetId="35" hidden="1">#REF!</definedName>
    <definedName name="fdfdd" localSheetId="36" hidden="1">#REF!</definedName>
    <definedName name="fdfdd" localSheetId="37" hidden="1">#REF!</definedName>
    <definedName name="fdfdd" localSheetId="38" hidden="1">#REF!</definedName>
    <definedName name="fdfdd" localSheetId="39" hidden="1">#REF!</definedName>
    <definedName name="fdfdd" localSheetId="40" hidden="1">#REF!</definedName>
    <definedName name="fdfdd" localSheetId="41" hidden="1">#REF!</definedName>
    <definedName name="fdfdd" localSheetId="45" hidden="1">#REF!</definedName>
    <definedName name="fdfdd" localSheetId="19" hidden="1">#REF!</definedName>
    <definedName name="fdfdd" hidden="1">#REF!</definedName>
    <definedName name="fdfddf" localSheetId="47" hidden="1">#REF!</definedName>
    <definedName name="fdfddf" localSheetId="50" hidden="1">#REF!</definedName>
    <definedName name="fdfddf" localSheetId="51" hidden="1">#REF!</definedName>
    <definedName name="fdfddf" localSheetId="17" hidden="1">#REF!</definedName>
    <definedName name="fdfddf" localSheetId="20" hidden="1">#REF!</definedName>
    <definedName name="fdfddf" localSheetId="21" hidden="1">#REF!</definedName>
    <definedName name="fdfddf" localSheetId="25" hidden="1">#REF!</definedName>
    <definedName name="fdfddf" localSheetId="35" hidden="1">#REF!</definedName>
    <definedName name="fdfddf" localSheetId="36" hidden="1">#REF!</definedName>
    <definedName name="fdfddf" localSheetId="37" hidden="1">#REF!</definedName>
    <definedName name="fdfddf" localSheetId="39" hidden="1">#REF!</definedName>
    <definedName name="fdfddf" localSheetId="40" hidden="1">#REF!</definedName>
    <definedName name="fdfddf" localSheetId="41" hidden="1">#REF!</definedName>
    <definedName name="fdfddf" localSheetId="19" hidden="1">#REF!</definedName>
    <definedName name="fdfddf" hidden="1">#REF!</definedName>
    <definedName name="fdfdf" localSheetId="47" hidden="1">'[38]Fax a enviar'!#REF!</definedName>
    <definedName name="fdfdf" localSheetId="50" hidden="1">'[75]Fax a enviar'!#REF!</definedName>
    <definedName name="fdfdf" localSheetId="51" hidden="1">'[75]Fax a enviar'!#REF!</definedName>
    <definedName name="fdfdf" localSheetId="17" hidden="1">'[38]Fax a enviar'!#REF!</definedName>
    <definedName name="fdfdf" localSheetId="20" hidden="1">'[38]Fax a enviar'!#REF!</definedName>
    <definedName name="fdfdf" localSheetId="25" hidden="1">'[38]Fax a enviar'!#REF!</definedName>
    <definedName name="fdfdf" localSheetId="36" hidden="1">'[38]Fax a enviar'!#REF!</definedName>
    <definedName name="fdfdf" localSheetId="39" hidden="1">'[75]Fax a enviar'!#REF!</definedName>
    <definedName name="fdfdf" localSheetId="40" hidden="1">'[75]Fax a enviar'!#REF!</definedName>
    <definedName name="fdfdf" localSheetId="41" hidden="1">'[75]Fax a enviar'!#REF!</definedName>
    <definedName name="fdfdf" hidden="1">'[38]Fax a enviar'!#REF!</definedName>
    <definedName name="fdfds" localSheetId="46" hidden="1">#REF!</definedName>
    <definedName name="fdfds" localSheetId="47" hidden="1">#REF!</definedName>
    <definedName name="fdfds" localSheetId="50" hidden="1">#REF!</definedName>
    <definedName name="fdfds" localSheetId="51" hidden="1">#REF!</definedName>
    <definedName name="fdfds" localSheetId="17" hidden="1">#REF!</definedName>
    <definedName name="fdfds" localSheetId="18" hidden="1">#REF!</definedName>
    <definedName name="fdfds" localSheetId="20" hidden="1">#REF!</definedName>
    <definedName name="fdfds" localSheetId="21" hidden="1">#REF!</definedName>
    <definedName name="fdfds" localSheetId="25" hidden="1">#REF!</definedName>
    <definedName name="fdfds" localSheetId="32" hidden="1">#REF!</definedName>
    <definedName name="fdfds" localSheetId="34" hidden="1">#REF!</definedName>
    <definedName name="fdfds" localSheetId="35" hidden="1">#REF!</definedName>
    <definedName name="fdfds" localSheetId="36" hidden="1">#REF!</definedName>
    <definedName name="fdfds" localSheetId="37" hidden="1">#REF!</definedName>
    <definedName name="fdfds" localSheetId="38" hidden="1">#REF!</definedName>
    <definedName name="fdfds" localSheetId="39" hidden="1">#REF!</definedName>
    <definedName name="fdfds" localSheetId="40" hidden="1">#REF!</definedName>
    <definedName name="fdfds" localSheetId="41" hidden="1">#REF!</definedName>
    <definedName name="fdfds" localSheetId="45" hidden="1">#REF!</definedName>
    <definedName name="fdfds" localSheetId="19" hidden="1">#REF!</definedName>
    <definedName name="fdfds" hidden="1">#REF!</definedName>
    <definedName name="fdfdsafsdf" localSheetId="46" hidden="1">'[66]Fax a enviar'!#REF!</definedName>
    <definedName name="fdfdsafsdf" localSheetId="47" hidden="1">'[66]Fax a enviar'!#REF!</definedName>
    <definedName name="fdfdsafsdf" localSheetId="50" hidden="1">'[66]Fax a enviar'!#REF!</definedName>
    <definedName name="fdfdsafsdf" localSheetId="51" hidden="1">'[66]Fax a enviar'!#REF!</definedName>
    <definedName name="fdfdsafsdf" localSheetId="17" hidden="1">'[66]Fax a enviar'!#REF!</definedName>
    <definedName name="fdfdsafsdf" localSheetId="18" hidden="1">'[66]Fax a enviar'!#REF!</definedName>
    <definedName name="fdfdsafsdf" localSheetId="20" hidden="1">'[66]Fax a enviar'!#REF!</definedName>
    <definedName name="fdfdsafsdf" localSheetId="25" hidden="1">'[66]Fax a enviar'!#REF!</definedName>
    <definedName name="fdfdsafsdf" localSheetId="32" hidden="1">'[66]Fax a enviar'!#REF!</definedName>
    <definedName name="fdfdsafsdf" localSheetId="34" hidden="1">'[66]Fax a enviar'!#REF!</definedName>
    <definedName name="fdfdsafsdf" localSheetId="36" hidden="1">'[66]Fax a enviar'!#REF!</definedName>
    <definedName name="fdfdsafsdf" localSheetId="37" hidden="1">'[66]Fax a enviar'!#REF!</definedName>
    <definedName name="fdfdsafsdf" localSheetId="38" hidden="1">'[66]Fax a enviar'!#REF!</definedName>
    <definedName name="fdfdsafsdf" localSheetId="39" hidden="1">'[66]Fax a enviar'!#REF!</definedName>
    <definedName name="fdfdsafsdf" localSheetId="40" hidden="1">'[66]Fax a enviar'!#REF!</definedName>
    <definedName name="fdfdsafsdf" localSheetId="41" hidden="1">'[66]Fax a enviar'!#REF!</definedName>
    <definedName name="fdfdsafsdf" localSheetId="45" hidden="1">'[66]Fax a enviar'!#REF!</definedName>
    <definedName name="fdfdsafsdf" localSheetId="19" hidden="1">'[66]Fax a enviar'!#REF!</definedName>
    <definedName name="fdfdsafsdf" hidden="1">'[66]Fax a enviar'!#REF!</definedName>
    <definedName name="fdfdsf" localSheetId="46" hidden="1">#REF!</definedName>
    <definedName name="fdfdsf" localSheetId="47" hidden="1">#REF!</definedName>
    <definedName name="fdfdsf" localSheetId="50" hidden="1">#REF!</definedName>
    <definedName name="fdfdsf" localSheetId="51" hidden="1">#REF!</definedName>
    <definedName name="fdfdsf" localSheetId="17" hidden="1">#REF!</definedName>
    <definedName name="fdfdsf" localSheetId="18" hidden="1">#REF!</definedName>
    <definedName name="fdfdsf" localSheetId="20" hidden="1">#REF!</definedName>
    <definedName name="fdfdsf" localSheetId="21" hidden="1">#REF!</definedName>
    <definedName name="fdfdsf" localSheetId="25" hidden="1">#REF!</definedName>
    <definedName name="fdfdsf" localSheetId="32" hidden="1">#REF!</definedName>
    <definedName name="fdfdsf" localSheetId="34" hidden="1">#REF!</definedName>
    <definedName name="fdfdsf" localSheetId="35" hidden="1">#REF!</definedName>
    <definedName name="fdfdsf" localSheetId="36" hidden="1">#REF!</definedName>
    <definedName name="fdfdsf" localSheetId="37" hidden="1">#REF!</definedName>
    <definedName name="fdfdsf" localSheetId="38" hidden="1">#REF!</definedName>
    <definedName name="fdfdsf" localSheetId="39" hidden="1">#REF!</definedName>
    <definedName name="fdfdsf" localSheetId="40" hidden="1">#REF!</definedName>
    <definedName name="fdfdsf" localSheetId="41" hidden="1">#REF!</definedName>
    <definedName name="fdfdsf" localSheetId="45" hidden="1">#REF!</definedName>
    <definedName name="fdfdsf" localSheetId="19" hidden="1">#REF!</definedName>
    <definedName name="fdfdsf" hidden="1">#REF!</definedName>
    <definedName name="fdfsd" localSheetId="46" hidden="1">'[49]Fax a enviar'!#REF!</definedName>
    <definedName name="fdfsd" localSheetId="47" hidden="1">'[49]Fax a enviar'!#REF!</definedName>
    <definedName name="fdfsd" localSheetId="50" hidden="1">'[50]Fax a enviar'!#REF!</definedName>
    <definedName name="fdfsd" localSheetId="51" hidden="1">'[50]Fax a enviar'!#REF!</definedName>
    <definedName name="fdfsd" localSheetId="17" hidden="1">'[49]Fax a enviar'!#REF!</definedName>
    <definedName name="fdfsd" localSheetId="18" hidden="1">'[49]Fax a enviar'!#REF!</definedName>
    <definedName name="fdfsd" localSheetId="20" hidden="1">'[49]Fax a enviar'!#REF!</definedName>
    <definedName name="fdfsd" localSheetId="25" hidden="1">'[49]Fax a enviar'!#REF!</definedName>
    <definedName name="fdfsd" localSheetId="32" hidden="1">'[49]Fax a enviar'!#REF!</definedName>
    <definedName name="fdfsd" localSheetId="34" hidden="1">'[49]Fax a enviar'!#REF!</definedName>
    <definedName name="fdfsd" localSheetId="36" hidden="1">'[49]Fax a enviar'!#REF!</definedName>
    <definedName name="fdfsd" localSheetId="37" hidden="1">'[50]Fax a enviar'!#REF!</definedName>
    <definedName name="fdfsd" localSheetId="38" hidden="1">'[50]Fax a enviar'!#REF!</definedName>
    <definedName name="fdfsd" localSheetId="39" hidden="1">'[50]Fax a enviar'!#REF!</definedName>
    <definedName name="fdfsd" localSheetId="40" hidden="1">'[50]Fax a enviar'!#REF!</definedName>
    <definedName name="fdfsd" localSheetId="41" hidden="1">'[50]Fax a enviar'!#REF!</definedName>
    <definedName name="fdfsd" localSheetId="45" hidden="1">'[49]Fax a enviar'!#REF!</definedName>
    <definedName name="fdfsd" localSheetId="19" hidden="1">'[49]Fax a enviar'!#REF!</definedName>
    <definedName name="fdfsd" hidden="1">'[49]Fax a enviar'!#REF!</definedName>
    <definedName name="fed" localSheetId="46" hidden="1">{"Riqfin97",#N/A,FALSE,"Tran";"Riqfinpro",#N/A,FALSE,"Tran"}</definedName>
    <definedName name="fed" localSheetId="47" hidden="1">{"Riqfin97",#N/A,FALSE,"Tran";"Riqfinpro",#N/A,FALSE,"Tran"}</definedName>
    <definedName name="fed" localSheetId="49" hidden="1">{"Riqfin97",#N/A,FALSE,"Tran";"Riqfinpro",#N/A,FALSE,"Tran"}</definedName>
    <definedName name="fed" localSheetId="50" hidden="1">{"Riqfin97",#N/A,FALSE,"Tran";"Riqfinpro",#N/A,FALSE,"Tran"}</definedName>
    <definedName name="fed" localSheetId="51" hidden="1">{"Riqfin97",#N/A,FALSE,"Tran";"Riqfinpro",#N/A,FALSE,"Tran"}</definedName>
    <definedName name="fed" localSheetId="17" hidden="1">{"Riqfin97",#N/A,FALSE,"Tran";"Riqfinpro",#N/A,FALSE,"Tran"}</definedName>
    <definedName name="fed" localSheetId="18" hidden="1">{"Riqfin97",#N/A,FALSE,"Tran";"Riqfinpro",#N/A,FALSE,"Tran"}</definedName>
    <definedName name="fed" localSheetId="20" hidden="1">{"Riqfin97",#N/A,FALSE,"Tran";"Riqfinpro",#N/A,FALSE,"Tran"}</definedName>
    <definedName name="fed" localSheetId="21" hidden="1">{"Riqfin97",#N/A,FALSE,"Tran";"Riqfinpro",#N/A,FALSE,"Tran"}</definedName>
    <definedName name="fed" localSheetId="13" hidden="1">{"Riqfin97",#N/A,FALSE,"Tran";"Riqfinpro",#N/A,FALSE,"Tran"}</definedName>
    <definedName name="fed" localSheetId="24" hidden="1">{"Riqfin97",#N/A,FALSE,"Tran";"Riqfinpro",#N/A,FALSE,"Tran"}</definedName>
    <definedName name="fed" localSheetId="25" hidden="1">{"Riqfin97",#N/A,FALSE,"Tran";"Riqfinpro",#N/A,FALSE,"Tran"}</definedName>
    <definedName name="fed" localSheetId="30" hidden="1">{"Riqfin97",#N/A,FALSE,"Tran";"Riqfinpro",#N/A,FALSE,"Tran"}</definedName>
    <definedName name="fed" localSheetId="32" hidden="1">{"Riqfin97",#N/A,FALSE,"Tran";"Riqfinpro",#N/A,FALSE,"Tran"}</definedName>
    <definedName name="fed" localSheetId="34" hidden="1">{"Riqfin97",#N/A,FALSE,"Tran";"Riqfinpro",#N/A,FALSE,"Tran"}</definedName>
    <definedName name="fed" localSheetId="35" hidden="1">{"Riqfin97",#N/A,FALSE,"Tran";"Riqfinpro",#N/A,FALSE,"Tran"}</definedName>
    <definedName name="fed" localSheetId="36" hidden="1">{"Riqfin97",#N/A,FALSE,"Tran";"Riqfinpro",#N/A,FALSE,"Tran"}</definedName>
    <definedName name="fed" localSheetId="37" hidden="1">{"Riqfin97",#N/A,FALSE,"Tran";"Riqfinpro",#N/A,FALSE,"Tran"}</definedName>
    <definedName name="fed" localSheetId="38" hidden="1">{"Riqfin97",#N/A,FALSE,"Tran";"Riqfinpro",#N/A,FALSE,"Tran"}</definedName>
    <definedName name="fed" localSheetId="39" hidden="1">{"Riqfin97",#N/A,FALSE,"Tran";"Riqfinpro",#N/A,FALSE,"Tran"}</definedName>
    <definedName name="fed" localSheetId="40" hidden="1">{"Riqfin97",#N/A,FALSE,"Tran";"Riqfinpro",#N/A,FALSE,"Tran"}</definedName>
    <definedName name="fed" localSheetId="41" hidden="1">{"Riqfin97",#N/A,FALSE,"Tran";"Riqfinpro",#N/A,FALSE,"Tran"}</definedName>
    <definedName name="fed" localSheetId="42" hidden="1">{"Riqfin97",#N/A,FALSE,"Tran";"Riqfinpro",#N/A,FALSE,"Tran"}</definedName>
    <definedName name="fed" localSheetId="45" hidden="1">{"Riqfin97",#N/A,FALSE,"Tran";"Riqfinpro",#N/A,FALSE,"Tran"}</definedName>
    <definedName name="fed" localSheetId="19" hidden="1">{"Riqfin97",#N/A,FALSE,"Tran";"Riqfinpro",#N/A,FALSE,"Tran"}</definedName>
    <definedName name="fed" hidden="1">{"Riqfin97",#N/A,FALSE,"Tran";"Riqfinpro",#N/A,FALSE,"Tran"}</definedName>
    <definedName name="feere" hidden="1">'[62]Fax a enviar'!#REF!</definedName>
    <definedName name="fef" hidden="1">'[62]Fax a enviar'!#REF!</definedName>
    <definedName name="fer" localSheetId="46" hidden="1">{"Riqfin97",#N/A,FALSE,"Tran";"Riqfinpro",#N/A,FALSE,"Tran"}</definedName>
    <definedName name="fer" localSheetId="47" hidden="1">{"Riqfin97",#N/A,FALSE,"Tran";"Riqfinpro",#N/A,FALSE,"Tran"}</definedName>
    <definedName name="fer" localSheetId="49" hidden="1">{"Riqfin97",#N/A,FALSE,"Tran";"Riqfinpro",#N/A,FALSE,"Tran"}</definedName>
    <definedName name="fer" localSheetId="50" hidden="1">{"Riqfin97",#N/A,FALSE,"Tran";"Riqfinpro",#N/A,FALSE,"Tran"}</definedName>
    <definedName name="fer" localSheetId="51" hidden="1">{"Riqfin97",#N/A,FALSE,"Tran";"Riqfinpro",#N/A,FALSE,"Tran"}</definedName>
    <definedName name="fer" localSheetId="17" hidden="1">{"Riqfin97",#N/A,FALSE,"Tran";"Riqfinpro",#N/A,FALSE,"Tran"}</definedName>
    <definedName name="fer" localSheetId="18" hidden="1">{"Riqfin97",#N/A,FALSE,"Tran";"Riqfinpro",#N/A,FALSE,"Tran"}</definedName>
    <definedName name="fer" localSheetId="20" hidden="1">{"Riqfin97",#N/A,FALSE,"Tran";"Riqfinpro",#N/A,FALSE,"Tran"}</definedName>
    <definedName name="fer" localSheetId="21" hidden="1">{"Riqfin97",#N/A,FALSE,"Tran";"Riqfinpro",#N/A,FALSE,"Tran"}</definedName>
    <definedName name="fer" localSheetId="13" hidden="1">{"Riqfin97",#N/A,FALSE,"Tran";"Riqfinpro",#N/A,FALSE,"Tran"}</definedName>
    <definedName name="fer" localSheetId="24" hidden="1">{"Riqfin97",#N/A,FALSE,"Tran";"Riqfinpro",#N/A,FALSE,"Tran"}</definedName>
    <definedName name="fer" localSheetId="25" hidden="1">{"Riqfin97",#N/A,FALSE,"Tran";"Riqfinpro",#N/A,FALSE,"Tran"}</definedName>
    <definedName name="fer" localSheetId="30" hidden="1">{"Riqfin97",#N/A,FALSE,"Tran";"Riqfinpro",#N/A,FALSE,"Tran"}</definedName>
    <definedName name="fer" localSheetId="32" hidden="1">{"Riqfin97",#N/A,FALSE,"Tran";"Riqfinpro",#N/A,FALSE,"Tran"}</definedName>
    <definedName name="fer" localSheetId="34" hidden="1">{"Riqfin97",#N/A,FALSE,"Tran";"Riqfinpro",#N/A,FALSE,"Tran"}</definedName>
    <definedName name="fer" localSheetId="35" hidden="1">{"Riqfin97",#N/A,FALSE,"Tran";"Riqfinpro",#N/A,FALSE,"Tran"}</definedName>
    <definedName name="fer" localSheetId="36" hidden="1">{"Riqfin97",#N/A,FALSE,"Tran";"Riqfinpro",#N/A,FALSE,"Tran"}</definedName>
    <definedName name="fer" localSheetId="37" hidden="1">{"Riqfin97",#N/A,FALSE,"Tran";"Riqfinpro",#N/A,FALSE,"Tran"}</definedName>
    <definedName name="fer" localSheetId="38" hidden="1">{"Riqfin97",#N/A,FALSE,"Tran";"Riqfinpro",#N/A,FALSE,"Tran"}</definedName>
    <definedName name="fer" localSheetId="39" hidden="1">{"Riqfin97",#N/A,FALSE,"Tran";"Riqfinpro",#N/A,FALSE,"Tran"}</definedName>
    <definedName name="fer" localSheetId="40" hidden="1">{"Riqfin97",#N/A,FALSE,"Tran";"Riqfinpro",#N/A,FALSE,"Tran"}</definedName>
    <definedName name="fer" localSheetId="41" hidden="1">{"Riqfin97",#N/A,FALSE,"Tran";"Riqfinpro",#N/A,FALSE,"Tran"}</definedName>
    <definedName name="fer" localSheetId="42" hidden="1">{"Riqfin97",#N/A,FALSE,"Tran";"Riqfinpro",#N/A,FALSE,"Tran"}</definedName>
    <definedName name="fer" localSheetId="45" hidden="1">{"Riqfin97",#N/A,FALSE,"Tran";"Riqfinpro",#N/A,FALSE,"Tran"}</definedName>
    <definedName name="fer" localSheetId="19" hidden="1">{"Riqfin97",#N/A,FALSE,"Tran";"Riqfinpro",#N/A,FALSE,"Tran"}</definedName>
    <definedName name="fer" hidden="1">{"Riqfin97",#N/A,FALSE,"Tran";"Riqfinpro",#N/A,FALSE,"Tran"}</definedName>
    <definedName name="FF" localSheetId="46">#REF!</definedName>
    <definedName name="FF" localSheetId="47">#REF!</definedName>
    <definedName name="FF" localSheetId="50">#REF!</definedName>
    <definedName name="FF" localSheetId="51">#REF!</definedName>
    <definedName name="FF" localSheetId="17">#REF!</definedName>
    <definedName name="FF" localSheetId="18">#REF!</definedName>
    <definedName name="FF" localSheetId="20">#REF!</definedName>
    <definedName name="FF" localSheetId="21">#REF!</definedName>
    <definedName name="FF" localSheetId="25">#REF!</definedName>
    <definedName name="FF" localSheetId="32">#REF!</definedName>
    <definedName name="FF" localSheetId="34">#REF!</definedName>
    <definedName name="FF" localSheetId="35">#REF!</definedName>
    <definedName name="FF" localSheetId="36">#REF!</definedName>
    <definedName name="FF" localSheetId="37">#REF!</definedName>
    <definedName name="FF" localSheetId="38">#REF!</definedName>
    <definedName name="FF" localSheetId="39">#REF!</definedName>
    <definedName name="FF" localSheetId="40">#REF!</definedName>
    <definedName name="FF" localSheetId="41">#REF!</definedName>
    <definedName name="FF" localSheetId="45">#REF!</definedName>
    <definedName name="FF" localSheetId="19">#REF!</definedName>
    <definedName name="FF">#REF!</definedName>
    <definedName name="FF1A" localSheetId="47">#REF!</definedName>
    <definedName name="FF1A" localSheetId="50">#REF!</definedName>
    <definedName name="FF1A" localSheetId="51">#REF!</definedName>
    <definedName name="FF1A" localSheetId="17">#REF!</definedName>
    <definedName name="FF1A" localSheetId="20">#REF!</definedName>
    <definedName name="FF1A" localSheetId="21">#REF!</definedName>
    <definedName name="FF1A" localSheetId="25">#REF!</definedName>
    <definedName name="FF1A" localSheetId="35">#REF!</definedName>
    <definedName name="FF1A" localSheetId="36">#REF!</definedName>
    <definedName name="FF1A" localSheetId="37">#REF!</definedName>
    <definedName name="FF1A" localSheetId="39">#REF!</definedName>
    <definedName name="FF1A" localSheetId="40">#REF!</definedName>
    <definedName name="FF1A" localSheetId="41">#REF!</definedName>
    <definedName name="FF1A" localSheetId="19">#REF!</definedName>
    <definedName name="FF1A">#REF!</definedName>
    <definedName name="fff" localSheetId="47" hidden="1">#REF!</definedName>
    <definedName name="fff" localSheetId="50" hidden="1">#REF!</definedName>
    <definedName name="fff" localSheetId="51" hidden="1">#REF!</definedName>
    <definedName name="fff" localSheetId="17" hidden="1">#REF!</definedName>
    <definedName name="fff" localSheetId="20" hidden="1">#REF!</definedName>
    <definedName name="fff" localSheetId="21" hidden="1">#REF!</definedName>
    <definedName name="fff" localSheetId="25" hidden="1">#REF!</definedName>
    <definedName name="fff" localSheetId="35" hidden="1">#REF!</definedName>
    <definedName name="fff" localSheetId="36" hidden="1">#REF!</definedName>
    <definedName name="fff" localSheetId="37" hidden="1">#REF!</definedName>
    <definedName name="fff" localSheetId="39" hidden="1">#REF!</definedName>
    <definedName name="fff" localSheetId="40" hidden="1">#REF!</definedName>
    <definedName name="fff" localSheetId="41" hidden="1">#REF!</definedName>
    <definedName name="fff" localSheetId="19" hidden="1">#REF!</definedName>
    <definedName name="fff" hidden="1">#REF!</definedName>
    <definedName name="ffff" localSheetId="46" hidden="1">{"Riqfin97",#N/A,FALSE,"Tran";"Riqfinpro",#N/A,FALSE,"Tran"}</definedName>
    <definedName name="ffff" localSheetId="47" hidden="1">{"Riqfin97",#N/A,FALSE,"Tran";"Riqfinpro",#N/A,FALSE,"Tran"}</definedName>
    <definedName name="ffff" localSheetId="49" hidden="1">{"Riqfin97",#N/A,FALSE,"Tran";"Riqfinpro",#N/A,FALSE,"Tran"}</definedName>
    <definedName name="ffff" localSheetId="50" hidden="1">{"Riqfin97",#N/A,FALSE,"Tran";"Riqfinpro",#N/A,FALSE,"Tran"}</definedName>
    <definedName name="ffff" localSheetId="51" hidden="1">{"Riqfin97",#N/A,FALSE,"Tran";"Riqfinpro",#N/A,FALSE,"Tran"}</definedName>
    <definedName name="ffff" localSheetId="17" hidden="1">{"Riqfin97",#N/A,FALSE,"Tran";"Riqfinpro",#N/A,FALSE,"Tran"}</definedName>
    <definedName name="ffff" localSheetId="18" hidden="1">{"Riqfin97",#N/A,FALSE,"Tran";"Riqfinpro",#N/A,FALSE,"Tran"}</definedName>
    <definedName name="ffff" localSheetId="20" hidden="1">{"Riqfin97",#N/A,FALSE,"Tran";"Riqfinpro",#N/A,FALSE,"Tran"}</definedName>
    <definedName name="ffff" localSheetId="21" hidden="1">{"Riqfin97",#N/A,FALSE,"Tran";"Riqfinpro",#N/A,FALSE,"Tran"}</definedName>
    <definedName name="ffff" localSheetId="13" hidden="1">{"Riqfin97",#N/A,FALSE,"Tran";"Riqfinpro",#N/A,FALSE,"Tran"}</definedName>
    <definedName name="ffff" localSheetId="24" hidden="1">{"Riqfin97",#N/A,FALSE,"Tran";"Riqfinpro",#N/A,FALSE,"Tran"}</definedName>
    <definedName name="ffff" localSheetId="25" hidden="1">{"Riqfin97",#N/A,FALSE,"Tran";"Riqfinpro",#N/A,FALSE,"Tran"}</definedName>
    <definedName name="ffff" localSheetId="30" hidden="1">{"Riqfin97",#N/A,FALSE,"Tran";"Riqfinpro",#N/A,FALSE,"Tran"}</definedName>
    <definedName name="ffff" localSheetId="32" hidden="1">{"Riqfin97",#N/A,FALSE,"Tran";"Riqfinpro",#N/A,FALSE,"Tran"}</definedName>
    <definedName name="ffff" localSheetId="34" hidden="1">{"Riqfin97",#N/A,FALSE,"Tran";"Riqfinpro",#N/A,FALSE,"Tran"}</definedName>
    <definedName name="ffff" localSheetId="35" hidden="1">{"Riqfin97",#N/A,FALSE,"Tran";"Riqfinpro",#N/A,FALSE,"Tran"}</definedName>
    <definedName name="ffff" localSheetId="36" hidden="1">{"Riqfin97",#N/A,FALSE,"Tran";"Riqfinpro",#N/A,FALSE,"Tran"}</definedName>
    <definedName name="ffff" localSheetId="37" hidden="1">{"Riqfin97",#N/A,FALSE,"Tran";"Riqfinpro",#N/A,FALSE,"Tran"}</definedName>
    <definedName name="ffff" localSheetId="38" hidden="1">{"Riqfin97",#N/A,FALSE,"Tran";"Riqfinpro",#N/A,FALSE,"Tran"}</definedName>
    <definedName name="ffff" localSheetId="39" hidden="1">{"Riqfin97",#N/A,FALSE,"Tran";"Riqfinpro",#N/A,FALSE,"Tran"}</definedName>
    <definedName name="ffff" localSheetId="40" hidden="1">{"Riqfin97",#N/A,FALSE,"Tran";"Riqfinpro",#N/A,FALSE,"Tran"}</definedName>
    <definedName name="ffff" localSheetId="41" hidden="1">{"Riqfin97",#N/A,FALSE,"Tran";"Riqfinpro",#N/A,FALSE,"Tran"}</definedName>
    <definedName name="ffff" localSheetId="42" hidden="1">{"Riqfin97",#N/A,FALSE,"Tran";"Riqfinpro",#N/A,FALSE,"Tran"}</definedName>
    <definedName name="ffff" localSheetId="45" hidden="1">{"Riqfin97",#N/A,FALSE,"Tran";"Riqfinpro",#N/A,FALSE,"Tran"}</definedName>
    <definedName name="ffff" localSheetId="19" hidden="1">{"Riqfin97",#N/A,FALSE,"Tran";"Riqfinpro",#N/A,FALSE,"Tran"}</definedName>
    <definedName name="ffff" hidden="1">{"Riqfin97",#N/A,FALSE,"Tran";"Riqfinpro",#N/A,FALSE,"Tran"}</definedName>
    <definedName name="fffff" localSheetId="46">#REF!</definedName>
    <definedName name="fffff" localSheetId="47">#REF!</definedName>
    <definedName name="fffff" localSheetId="50">#REF!</definedName>
    <definedName name="fffff" localSheetId="51">#REF!</definedName>
    <definedName name="fffff" localSheetId="17">#REF!</definedName>
    <definedName name="fffff" localSheetId="18">#REF!</definedName>
    <definedName name="fffff" localSheetId="20">#REF!</definedName>
    <definedName name="fffff" localSheetId="21">#REF!</definedName>
    <definedName name="fffff" localSheetId="25">#REF!</definedName>
    <definedName name="fffff" localSheetId="32">#REF!</definedName>
    <definedName name="fffff" localSheetId="34">#REF!</definedName>
    <definedName name="fffff" localSheetId="35">#REF!</definedName>
    <definedName name="fffff" localSheetId="36">#REF!</definedName>
    <definedName name="fffff" localSheetId="37">#REF!</definedName>
    <definedName name="fffff" localSheetId="38">#REF!</definedName>
    <definedName name="fffff" localSheetId="39">#REF!</definedName>
    <definedName name="fffff" localSheetId="40">#REF!</definedName>
    <definedName name="fffff" localSheetId="41">#REF!</definedName>
    <definedName name="fffff" localSheetId="45">#REF!</definedName>
    <definedName name="fffff" localSheetId="19">#REF!</definedName>
    <definedName name="fffff">#REF!</definedName>
    <definedName name="ffffff" localSheetId="47" hidden="1">#REF!</definedName>
    <definedName name="ffffff" localSheetId="50" hidden="1">#REF!</definedName>
    <definedName name="ffffff" localSheetId="51" hidden="1">#REF!</definedName>
    <definedName name="ffffff" localSheetId="17" hidden="1">#REF!</definedName>
    <definedName name="ffffff" localSheetId="20" hidden="1">#REF!</definedName>
    <definedName name="ffffff" localSheetId="21" hidden="1">#REF!</definedName>
    <definedName name="ffffff" localSheetId="25" hidden="1">#REF!</definedName>
    <definedName name="ffffff" localSheetId="35" hidden="1">#REF!</definedName>
    <definedName name="ffffff" localSheetId="36" hidden="1">#REF!</definedName>
    <definedName name="ffffff" localSheetId="37" hidden="1">#REF!</definedName>
    <definedName name="ffffff" localSheetId="39" hidden="1">#REF!</definedName>
    <definedName name="ffffff" localSheetId="40" hidden="1">#REF!</definedName>
    <definedName name="ffffff" localSheetId="41" hidden="1">#REF!</definedName>
    <definedName name="ffffff" localSheetId="19" hidden="1">#REF!</definedName>
    <definedName name="ffffff" hidden="1">#REF!</definedName>
    <definedName name="fffffff" localSheetId="46" hidden="1">{"Minpmon",#N/A,FALSE,"Monthinput"}</definedName>
    <definedName name="fffffff" localSheetId="47" hidden="1">{"Minpmon",#N/A,FALSE,"Monthinput"}</definedName>
    <definedName name="fffffff" localSheetId="49" hidden="1">{"Minpmon",#N/A,FALSE,"Monthinput"}</definedName>
    <definedName name="fffffff" localSheetId="50" hidden="1">{"Minpmon",#N/A,FALSE,"Monthinput"}</definedName>
    <definedName name="fffffff" localSheetId="51" hidden="1">{"Minpmon",#N/A,FALSE,"Monthinput"}</definedName>
    <definedName name="fffffff" localSheetId="17" hidden="1">{"Minpmon",#N/A,FALSE,"Monthinput"}</definedName>
    <definedName name="fffffff" localSheetId="18" hidden="1">{"Minpmon",#N/A,FALSE,"Monthinput"}</definedName>
    <definedName name="fffffff" localSheetId="20" hidden="1">{"Minpmon",#N/A,FALSE,"Monthinput"}</definedName>
    <definedName name="fffffff" localSheetId="21" hidden="1">{"Minpmon",#N/A,FALSE,"Monthinput"}</definedName>
    <definedName name="fffffff" localSheetId="13" hidden="1">{"Minpmon",#N/A,FALSE,"Monthinput"}</definedName>
    <definedName name="fffffff" localSheetId="24" hidden="1">{"Minpmon",#N/A,FALSE,"Monthinput"}</definedName>
    <definedName name="fffffff" localSheetId="25" hidden="1">{"Minpmon",#N/A,FALSE,"Monthinput"}</definedName>
    <definedName name="fffffff" localSheetId="30" hidden="1">{"Minpmon",#N/A,FALSE,"Monthinput"}</definedName>
    <definedName name="fffffff" localSheetId="32" hidden="1">{"Minpmon",#N/A,FALSE,"Monthinput"}</definedName>
    <definedName name="fffffff" localSheetId="34" hidden="1">{"Minpmon",#N/A,FALSE,"Monthinput"}</definedName>
    <definedName name="fffffff" localSheetId="35" hidden="1">{"Minpmon",#N/A,FALSE,"Monthinput"}</definedName>
    <definedName name="fffffff" localSheetId="36" hidden="1">{"Minpmon",#N/A,FALSE,"Monthinput"}</definedName>
    <definedName name="fffffff" localSheetId="37" hidden="1">{"Minpmon",#N/A,FALSE,"Monthinput"}</definedName>
    <definedName name="fffffff" localSheetId="38" hidden="1">{"Minpmon",#N/A,FALSE,"Monthinput"}</definedName>
    <definedName name="fffffff" localSheetId="39" hidden="1">{"Minpmon",#N/A,FALSE,"Monthinput"}</definedName>
    <definedName name="fffffff" localSheetId="40" hidden="1">{"Minpmon",#N/A,FALSE,"Monthinput"}</definedName>
    <definedName name="fffffff" localSheetId="41" hidden="1">{"Minpmon",#N/A,FALSE,"Monthinput"}</definedName>
    <definedName name="fffffff" localSheetId="42" hidden="1">{"Minpmon",#N/A,FALSE,"Monthinput"}</definedName>
    <definedName name="fffffff" localSheetId="45" hidden="1">{"Minpmon",#N/A,FALSE,"Monthinput"}</definedName>
    <definedName name="fffffff" localSheetId="19" hidden="1">{"Minpmon",#N/A,FALSE,"Monthinput"}</definedName>
    <definedName name="fffffff" hidden="1">{"Minpmon",#N/A,FALSE,"Monthinput"}</definedName>
    <definedName name="fffffffff" hidden="1">'[62]Fax a enviar'!#REF!</definedName>
    <definedName name="ffffffffffffff" localSheetId="46" hidden="1">{"Riqfin97",#N/A,FALSE,"Tran";"Riqfinpro",#N/A,FALSE,"Tran"}</definedName>
    <definedName name="ffffffffffffff" localSheetId="47" hidden="1">{"Riqfin97",#N/A,FALSE,"Tran";"Riqfinpro",#N/A,FALSE,"Tran"}</definedName>
    <definedName name="ffffffffffffff" localSheetId="49" hidden="1">{"Riqfin97",#N/A,FALSE,"Tran";"Riqfinpro",#N/A,FALSE,"Tran"}</definedName>
    <definedName name="ffffffffffffff" localSheetId="50" hidden="1">{"Riqfin97",#N/A,FALSE,"Tran";"Riqfinpro",#N/A,FALSE,"Tran"}</definedName>
    <definedName name="ffffffffffffff" localSheetId="51" hidden="1">{"Riqfin97",#N/A,FALSE,"Tran";"Riqfinpro",#N/A,FALSE,"Tran"}</definedName>
    <definedName name="ffffffffffffff" localSheetId="17" hidden="1">{"Riqfin97",#N/A,FALSE,"Tran";"Riqfinpro",#N/A,FALSE,"Tran"}</definedName>
    <definedName name="ffffffffffffff" localSheetId="18" hidden="1">{"Riqfin97",#N/A,FALSE,"Tran";"Riqfinpro",#N/A,FALSE,"Tran"}</definedName>
    <definedName name="ffffffffffffff" localSheetId="20" hidden="1">{"Riqfin97",#N/A,FALSE,"Tran";"Riqfinpro",#N/A,FALSE,"Tran"}</definedName>
    <definedName name="ffffffffffffff" localSheetId="21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24" hidden="1">{"Riqfin97",#N/A,FALSE,"Tran";"Riqfinpro",#N/A,FALSE,"Tran"}</definedName>
    <definedName name="ffffffffffffff" localSheetId="25" hidden="1">{"Riqfin97",#N/A,FALSE,"Tran";"Riqfinpro",#N/A,FALSE,"Tran"}</definedName>
    <definedName name="ffffffffffffff" localSheetId="30" hidden="1">{"Riqfin97",#N/A,FALSE,"Tran";"Riqfinpro",#N/A,FALSE,"Tran"}</definedName>
    <definedName name="ffffffffffffff" localSheetId="32" hidden="1">{"Riqfin97",#N/A,FALSE,"Tran";"Riqfinpro",#N/A,FALSE,"Tran"}</definedName>
    <definedName name="ffffffffffffff" localSheetId="34" hidden="1">{"Riqfin97",#N/A,FALSE,"Tran";"Riqfinpro",#N/A,FALSE,"Tran"}</definedName>
    <definedName name="ffffffffffffff" localSheetId="35" hidden="1">{"Riqfin97",#N/A,FALSE,"Tran";"Riqfinpro",#N/A,FALSE,"Tran"}</definedName>
    <definedName name="ffffffffffffff" localSheetId="36" hidden="1">{"Riqfin97",#N/A,FALSE,"Tran";"Riqfinpro",#N/A,FALSE,"Tran"}</definedName>
    <definedName name="ffffffffffffff" localSheetId="37" hidden="1">{"Riqfin97",#N/A,FALSE,"Tran";"Riqfinpro",#N/A,FALSE,"Tran"}</definedName>
    <definedName name="ffffffffffffff" localSheetId="38" hidden="1">{"Riqfin97",#N/A,FALSE,"Tran";"Riqfinpro",#N/A,FALSE,"Tran"}</definedName>
    <definedName name="ffffffffffffff" localSheetId="39" hidden="1">{"Riqfin97",#N/A,FALSE,"Tran";"Riqfinpro",#N/A,FALSE,"Tran"}</definedName>
    <definedName name="ffffffffffffff" localSheetId="40" hidden="1">{"Riqfin97",#N/A,FALSE,"Tran";"Riqfinpro",#N/A,FALSE,"Tran"}</definedName>
    <definedName name="ffffffffffffff" localSheetId="41" hidden="1">{"Riqfin97",#N/A,FALSE,"Tran";"Riqfinpro",#N/A,FALSE,"Tran"}</definedName>
    <definedName name="ffffffffffffff" localSheetId="42" hidden="1">{"Riqfin97",#N/A,FALSE,"Tran";"Riqfinpro",#N/A,FALSE,"Tran"}</definedName>
    <definedName name="ffffffffffffff" localSheetId="45" hidden="1">{"Riqfin97",#N/A,FALSE,"Tran";"Riqfinpro",#N/A,FALSE,"Tran"}</definedName>
    <definedName name="ffffffffffffff" localSheetId="19" hidden="1">{"Riqfin97",#N/A,FALSE,"Tran";"Riqfinpro",#N/A,FALSE,"Tran"}</definedName>
    <definedName name="ffffffffffffff" hidden="1">{"Riqfin97",#N/A,FALSE,"Tran";"Riqfinpro",#N/A,FALSE,"Tran"}</definedName>
    <definedName name="FFNN" localSheetId="13">#REF!</definedName>
    <definedName name="FFNN">#REF!</definedName>
    <definedName name="fgf" localSheetId="46" hidden="1">{"Riqfin97",#N/A,FALSE,"Tran";"Riqfinpro",#N/A,FALSE,"Tran"}</definedName>
    <definedName name="fgf" localSheetId="47" hidden="1">{"Riqfin97",#N/A,FALSE,"Tran";"Riqfinpro",#N/A,FALSE,"Tran"}</definedName>
    <definedName name="fgf" localSheetId="49" hidden="1">{"Riqfin97",#N/A,FALSE,"Tran";"Riqfinpro",#N/A,FALSE,"Tran"}</definedName>
    <definedName name="fgf" localSheetId="50" hidden="1">{"Riqfin97",#N/A,FALSE,"Tran";"Riqfinpro",#N/A,FALSE,"Tran"}</definedName>
    <definedName name="fgf" localSheetId="51" hidden="1">{"Riqfin97",#N/A,FALSE,"Tran";"Riqfinpro",#N/A,FALSE,"Tran"}</definedName>
    <definedName name="fgf" localSheetId="17" hidden="1">{"Riqfin97",#N/A,FALSE,"Tran";"Riqfinpro",#N/A,FALSE,"Tran"}</definedName>
    <definedName name="fgf" localSheetId="18" hidden="1">{"Riqfin97",#N/A,FALSE,"Tran";"Riqfinpro",#N/A,FALSE,"Tran"}</definedName>
    <definedName name="fgf" localSheetId="20" hidden="1">{"Riqfin97",#N/A,FALSE,"Tran";"Riqfinpro",#N/A,FALSE,"Tran"}</definedName>
    <definedName name="fgf" localSheetId="21" hidden="1">{"Riqfin97",#N/A,FALSE,"Tran";"Riqfinpro",#N/A,FALSE,"Tran"}</definedName>
    <definedName name="fgf" localSheetId="13" hidden="1">{"Riqfin97",#N/A,FALSE,"Tran";"Riqfinpro",#N/A,FALSE,"Tran"}</definedName>
    <definedName name="fgf" localSheetId="24" hidden="1">{"Riqfin97",#N/A,FALSE,"Tran";"Riqfinpro",#N/A,FALSE,"Tran"}</definedName>
    <definedName name="fgf" localSheetId="25" hidden="1">{"Riqfin97",#N/A,FALSE,"Tran";"Riqfinpro",#N/A,FALSE,"Tran"}</definedName>
    <definedName name="fgf" localSheetId="30" hidden="1">{"Riqfin97",#N/A,FALSE,"Tran";"Riqfinpro",#N/A,FALSE,"Tran"}</definedName>
    <definedName name="fgf" localSheetId="32" hidden="1">{"Riqfin97",#N/A,FALSE,"Tran";"Riqfinpro",#N/A,FALSE,"Tran"}</definedName>
    <definedName name="fgf" localSheetId="34" hidden="1">{"Riqfin97",#N/A,FALSE,"Tran";"Riqfinpro",#N/A,FALSE,"Tran"}</definedName>
    <definedName name="fgf" localSheetId="35" hidden="1">{"Riqfin97",#N/A,FALSE,"Tran";"Riqfinpro",#N/A,FALSE,"Tran"}</definedName>
    <definedName name="fgf" localSheetId="36" hidden="1">{"Riqfin97",#N/A,FALSE,"Tran";"Riqfinpro",#N/A,FALSE,"Tran"}</definedName>
    <definedName name="fgf" localSheetId="37" hidden="1">{"Riqfin97",#N/A,FALSE,"Tran";"Riqfinpro",#N/A,FALSE,"Tran"}</definedName>
    <definedName name="fgf" localSheetId="38" hidden="1">{"Riqfin97",#N/A,FALSE,"Tran";"Riqfinpro",#N/A,FALSE,"Tran"}</definedName>
    <definedName name="fgf" localSheetId="39" hidden="1">{"Riqfin97",#N/A,FALSE,"Tran";"Riqfinpro",#N/A,FALSE,"Tran"}</definedName>
    <definedName name="fgf" localSheetId="40" hidden="1">{"Riqfin97",#N/A,FALSE,"Tran";"Riqfinpro",#N/A,FALSE,"Tran"}</definedName>
    <definedName name="fgf" localSheetId="41" hidden="1">{"Riqfin97",#N/A,FALSE,"Tran";"Riqfinpro",#N/A,FALSE,"Tran"}</definedName>
    <definedName name="fgf" localSheetId="42" hidden="1">{"Riqfin97",#N/A,FALSE,"Tran";"Riqfinpro",#N/A,FALSE,"Tran"}</definedName>
    <definedName name="fgf" localSheetId="45" hidden="1">{"Riqfin97",#N/A,FALSE,"Tran";"Riqfinpro",#N/A,FALSE,"Tran"}</definedName>
    <definedName name="fgf" localSheetId="19" hidden="1">{"Riqfin97",#N/A,FALSE,"Tran";"Riqfinpro",#N/A,FALSE,"Tran"}</definedName>
    <definedName name="fgf" hidden="1">{"Riqfin97",#N/A,FALSE,"Tran";"Riqfinpro",#N/A,FALSE,"Tran"}</definedName>
    <definedName name="fgfg" hidden="1">'[67]Fax a enviar'!#REF!</definedName>
    <definedName name="fghfghf" hidden="1">'[76]Fax a enviar'!#REF!</definedName>
    <definedName name="fhnfdj" hidden="1">'[62]Fax a enviar'!#REF!</definedName>
    <definedName name="Fig.1" localSheetId="46">#REF!</definedName>
    <definedName name="Fig.1" localSheetId="47">#REF!</definedName>
    <definedName name="Fig.1" localSheetId="50">#REF!</definedName>
    <definedName name="Fig.1" localSheetId="51">#REF!</definedName>
    <definedName name="Fig.1" localSheetId="17">#REF!</definedName>
    <definedName name="Fig.1" localSheetId="18">#REF!</definedName>
    <definedName name="Fig.1" localSheetId="20">#REF!</definedName>
    <definedName name="Fig.1" localSheetId="21">#REF!</definedName>
    <definedName name="Fig.1" localSheetId="25">#REF!</definedName>
    <definedName name="Fig.1" localSheetId="32">#REF!</definedName>
    <definedName name="Fig.1" localSheetId="34">#REF!</definedName>
    <definedName name="Fig.1" localSheetId="35">#REF!</definedName>
    <definedName name="Fig.1" localSheetId="36">#REF!</definedName>
    <definedName name="Fig.1" localSheetId="37">#REF!</definedName>
    <definedName name="Fig.1" localSheetId="38">#REF!</definedName>
    <definedName name="Fig.1" localSheetId="39">#REF!</definedName>
    <definedName name="Fig.1" localSheetId="40">#REF!</definedName>
    <definedName name="Fig.1" localSheetId="41">#REF!</definedName>
    <definedName name="Fig.1" localSheetId="45">#REF!</definedName>
    <definedName name="Fig.1" localSheetId="19">#REF!</definedName>
    <definedName name="Fig.1">#REF!</definedName>
    <definedName name="FigTitle" localSheetId="47">#REF!</definedName>
    <definedName name="FigTitle" localSheetId="50">#REF!</definedName>
    <definedName name="FigTitle" localSheetId="51">#REF!</definedName>
    <definedName name="FigTitle" localSheetId="17">#REF!</definedName>
    <definedName name="FigTitle" localSheetId="20">#REF!</definedName>
    <definedName name="FigTitle" localSheetId="21">#REF!</definedName>
    <definedName name="FigTitle" localSheetId="25">#REF!</definedName>
    <definedName name="FigTitle" localSheetId="35">#REF!</definedName>
    <definedName name="FigTitle" localSheetId="36">#REF!</definedName>
    <definedName name="FigTitle" localSheetId="37">#REF!</definedName>
    <definedName name="FigTitle" localSheetId="39">#REF!</definedName>
    <definedName name="FigTitle" localSheetId="40">#REF!</definedName>
    <definedName name="FigTitle" localSheetId="41">#REF!</definedName>
    <definedName name="FigTitle" localSheetId="19">#REF!</definedName>
    <definedName name="FigTitle">#REF!</definedName>
    <definedName name="Figure.3" localSheetId="47">#REF!</definedName>
    <definedName name="Figure.3" localSheetId="50">#REF!</definedName>
    <definedName name="Figure.3" localSheetId="51">#REF!</definedName>
    <definedName name="Figure.3" localSheetId="17">#REF!</definedName>
    <definedName name="Figure.3" localSheetId="20">#REF!</definedName>
    <definedName name="Figure.3" localSheetId="21">#REF!</definedName>
    <definedName name="Figure.3" localSheetId="25">#REF!</definedName>
    <definedName name="Figure.3" localSheetId="35">#REF!</definedName>
    <definedName name="Figure.3" localSheetId="36">#REF!</definedName>
    <definedName name="Figure.3" localSheetId="37">#REF!</definedName>
    <definedName name="Figure.3" localSheetId="39">#REF!</definedName>
    <definedName name="Figure.3" localSheetId="40">#REF!</definedName>
    <definedName name="Figure.3" localSheetId="41">#REF!</definedName>
    <definedName name="Figure.3" localSheetId="19">#REF!</definedName>
    <definedName name="Figure.3">#REF!</definedName>
    <definedName name="Financing" localSheetId="46" hidden="1">{"Tab1",#N/A,FALSE,"P";"Tab2",#N/A,FALSE,"P"}</definedName>
    <definedName name="Financing" localSheetId="47" hidden="1">{"Tab1",#N/A,FALSE,"P";"Tab2",#N/A,FALSE,"P"}</definedName>
    <definedName name="Financing" localSheetId="49" hidden="1">{"Tab1",#N/A,FALSE,"P";"Tab2",#N/A,FALSE,"P"}</definedName>
    <definedName name="Financing" localSheetId="50" hidden="1">{"Tab1",#N/A,FALSE,"P";"Tab2",#N/A,FALSE,"P"}</definedName>
    <definedName name="Financing" localSheetId="51" hidden="1">{"Tab1",#N/A,FALSE,"P";"Tab2",#N/A,FALSE,"P"}</definedName>
    <definedName name="Financing" localSheetId="17" hidden="1">{"Tab1",#N/A,FALSE,"P";"Tab2",#N/A,FALSE,"P"}</definedName>
    <definedName name="Financing" localSheetId="18" hidden="1">{"Tab1",#N/A,FALSE,"P";"Tab2",#N/A,FALSE,"P"}</definedName>
    <definedName name="Financing" localSheetId="20" hidden="1">{"Tab1",#N/A,FALSE,"P";"Tab2",#N/A,FALSE,"P"}</definedName>
    <definedName name="Financing" localSheetId="21" hidden="1">{"Tab1",#N/A,FALSE,"P";"Tab2",#N/A,FALSE,"P"}</definedName>
    <definedName name="Financing" localSheetId="13" hidden="1">{"Tab1",#N/A,FALSE,"P";"Tab2",#N/A,FALSE,"P"}</definedName>
    <definedName name="Financing" localSheetId="24" hidden="1">{"Tab1",#N/A,FALSE,"P";"Tab2",#N/A,FALSE,"P"}</definedName>
    <definedName name="Financing" localSheetId="25" hidden="1">{"Tab1",#N/A,FALSE,"P";"Tab2",#N/A,FALSE,"P"}</definedName>
    <definedName name="Financing" localSheetId="30" hidden="1">{"Tab1",#N/A,FALSE,"P";"Tab2",#N/A,FALSE,"P"}</definedName>
    <definedName name="Financing" localSheetId="32" hidden="1">{"Tab1",#N/A,FALSE,"P";"Tab2",#N/A,FALSE,"P"}</definedName>
    <definedName name="Financing" localSheetId="34" hidden="1">{"Tab1",#N/A,FALSE,"P";"Tab2",#N/A,FALSE,"P"}</definedName>
    <definedName name="Financing" localSheetId="35" hidden="1">{"Tab1",#N/A,FALSE,"P";"Tab2",#N/A,FALSE,"P"}</definedName>
    <definedName name="Financing" localSheetId="36" hidden="1">{"Tab1",#N/A,FALSE,"P";"Tab2",#N/A,FALSE,"P"}</definedName>
    <definedName name="Financing" localSheetId="37" hidden="1">{"Tab1",#N/A,FALSE,"P";"Tab2",#N/A,FALSE,"P"}</definedName>
    <definedName name="Financing" localSheetId="38" hidden="1">{"Tab1",#N/A,FALSE,"P";"Tab2",#N/A,FALSE,"P"}</definedName>
    <definedName name="Financing" localSheetId="39" hidden="1">{"Tab1",#N/A,FALSE,"P";"Tab2",#N/A,FALSE,"P"}</definedName>
    <definedName name="Financing" localSheetId="40" hidden="1">{"Tab1",#N/A,FALSE,"P";"Tab2",#N/A,FALSE,"P"}</definedName>
    <definedName name="Financing" localSheetId="41" hidden="1">{"Tab1",#N/A,FALSE,"P";"Tab2",#N/A,FALSE,"P"}</definedName>
    <definedName name="Financing" localSheetId="42" hidden="1">{"Tab1",#N/A,FALSE,"P";"Tab2",#N/A,FALSE,"P"}</definedName>
    <definedName name="Financing" localSheetId="45" hidden="1">{"Tab1",#N/A,FALSE,"P";"Tab2",#N/A,FALSE,"P"}</definedName>
    <definedName name="Financing" localSheetId="19" hidden="1">{"Tab1",#N/A,FALSE,"P";"Tab2",#N/A,FALSE,"P"}</definedName>
    <definedName name="Financing" hidden="1">{"Tab1",#N/A,FALSE,"P";"Tab2",#N/A,FALSE,"P"}</definedName>
    <definedName name="Fisc" localSheetId="13">#REF!</definedName>
    <definedName name="Fisc">#REF!</definedName>
    <definedName name="Fisca" localSheetId="46">#REF!</definedName>
    <definedName name="Fisca" localSheetId="47">#REF!</definedName>
    <definedName name="Fisca" localSheetId="50">#REF!</definedName>
    <definedName name="Fisca" localSheetId="51">#REF!</definedName>
    <definedName name="Fisca" localSheetId="17">#REF!</definedName>
    <definedName name="Fisca" localSheetId="18">#REF!</definedName>
    <definedName name="Fisca" localSheetId="20">#REF!</definedName>
    <definedName name="Fisca" localSheetId="21">#REF!</definedName>
    <definedName name="Fisca" localSheetId="25">#REF!</definedName>
    <definedName name="Fisca" localSheetId="32">#REF!</definedName>
    <definedName name="Fisca" localSheetId="34">#REF!</definedName>
    <definedName name="Fisca" localSheetId="35">#REF!</definedName>
    <definedName name="Fisca" localSheetId="36">#REF!</definedName>
    <definedName name="Fisca" localSheetId="37">#REF!</definedName>
    <definedName name="Fisca" localSheetId="38">#REF!</definedName>
    <definedName name="Fisca" localSheetId="39">#REF!</definedName>
    <definedName name="Fisca" localSheetId="40">#REF!</definedName>
    <definedName name="Fisca" localSheetId="41">#REF!</definedName>
    <definedName name="Fisca" localSheetId="45">#REF!</definedName>
    <definedName name="Fisca" localSheetId="19">#REF!</definedName>
    <definedName name="Fisca">#REF!</definedName>
    <definedName name="FMI" localSheetId="46">[47]BCP!#REF!</definedName>
    <definedName name="FMI" localSheetId="17">[47]BCP!#REF!</definedName>
    <definedName name="FMI" localSheetId="18">[47]BCP!#REF!</definedName>
    <definedName name="FMI" localSheetId="20">[47]BCP!#REF!</definedName>
    <definedName name="FMI" localSheetId="25">[47]BCP!#REF!</definedName>
    <definedName name="FMI" localSheetId="19">[47]BCP!#REF!</definedName>
    <definedName name="FMI">[47]BCP!#REF!</definedName>
    <definedName name="FMK" localSheetId="46">#REF!</definedName>
    <definedName name="FMK" localSheetId="47">#REF!</definedName>
    <definedName name="FMK" localSheetId="50">#REF!</definedName>
    <definedName name="FMK" localSheetId="51">#REF!</definedName>
    <definedName name="FMK" localSheetId="17">#REF!</definedName>
    <definedName name="FMK" localSheetId="18">#REF!</definedName>
    <definedName name="FMK" localSheetId="20">#REF!</definedName>
    <definedName name="FMK" localSheetId="21">#REF!</definedName>
    <definedName name="FMK" localSheetId="25">#REF!</definedName>
    <definedName name="FMK" localSheetId="35">#REF!</definedName>
    <definedName name="FMK" localSheetId="36">#REF!</definedName>
    <definedName name="FMK" localSheetId="37">#REF!</definedName>
    <definedName name="FMK" localSheetId="39">#REF!</definedName>
    <definedName name="FMK" localSheetId="40">#REF!</definedName>
    <definedName name="FMK" localSheetId="41">#REF!</definedName>
    <definedName name="FMK" localSheetId="19">#REF!</definedName>
    <definedName name="FMK">#REF!</definedName>
    <definedName name="FORMATO">#N/A</definedName>
    <definedName name="FRAMENO" localSheetId="46">#REF!</definedName>
    <definedName name="FRAMENO" localSheetId="17">#REF!</definedName>
    <definedName name="FRAMENO" localSheetId="18">#REF!</definedName>
    <definedName name="FRAMENO" localSheetId="20">#REF!</definedName>
    <definedName name="FRAMENO" localSheetId="25">#REF!</definedName>
    <definedName name="FRAMENO" localSheetId="19">#REF!</definedName>
    <definedName name="FRAMENO">#REF!</definedName>
    <definedName name="framework_macro" localSheetId="17">#REF!</definedName>
    <definedName name="framework_macro" localSheetId="18">#REF!</definedName>
    <definedName name="framework_macro" localSheetId="20">#REF!</definedName>
    <definedName name="framework_macro" localSheetId="25">#REF!</definedName>
    <definedName name="framework_macro" localSheetId="19">#REF!</definedName>
    <definedName name="framework_macro">#REF!</definedName>
    <definedName name="framework_macro_new" localSheetId="17">#REF!</definedName>
    <definedName name="framework_macro_new" localSheetId="18">#REF!</definedName>
    <definedName name="framework_macro_new" localSheetId="20">#REF!</definedName>
    <definedName name="framework_macro_new" localSheetId="25">#REF!</definedName>
    <definedName name="framework_macro_new" localSheetId="19">#REF!</definedName>
    <definedName name="framework_macro_new">#REF!</definedName>
    <definedName name="framework_monetary" localSheetId="17">#REF!</definedName>
    <definedName name="framework_monetary">#REF!</definedName>
    <definedName name="FRAMEYES" localSheetId="17">#REF!</definedName>
    <definedName name="FRAMEYES">#REF!</definedName>
    <definedName name="fre" localSheetId="46" hidden="1">{"Tab1",#N/A,FALSE,"P";"Tab2",#N/A,FALSE,"P"}</definedName>
    <definedName name="fre" localSheetId="47" hidden="1">{"Tab1",#N/A,FALSE,"P";"Tab2",#N/A,FALSE,"P"}</definedName>
    <definedName name="fre" localSheetId="49" hidden="1">{"Tab1",#N/A,FALSE,"P";"Tab2",#N/A,FALSE,"P"}</definedName>
    <definedName name="fre" localSheetId="50" hidden="1">{"Tab1",#N/A,FALSE,"P";"Tab2",#N/A,FALSE,"P"}</definedName>
    <definedName name="fre" localSheetId="51" hidden="1">{"Tab1",#N/A,FALSE,"P";"Tab2",#N/A,FALSE,"P"}</definedName>
    <definedName name="fre" localSheetId="17" hidden="1">{"Tab1",#N/A,FALSE,"P";"Tab2",#N/A,FALSE,"P"}</definedName>
    <definedName name="fre" localSheetId="18" hidden="1">{"Tab1",#N/A,FALSE,"P";"Tab2",#N/A,FALSE,"P"}</definedName>
    <definedName name="fre" localSheetId="20" hidden="1">{"Tab1",#N/A,FALSE,"P";"Tab2",#N/A,FALSE,"P"}</definedName>
    <definedName name="fre" localSheetId="21" hidden="1">{"Tab1",#N/A,FALSE,"P";"Tab2",#N/A,FALSE,"P"}</definedName>
    <definedName name="fre" localSheetId="13" hidden="1">{"Tab1",#N/A,FALSE,"P";"Tab2",#N/A,FALSE,"P"}</definedName>
    <definedName name="fre" localSheetId="24" hidden="1">{"Tab1",#N/A,FALSE,"P";"Tab2",#N/A,FALSE,"P"}</definedName>
    <definedName name="fre" localSheetId="25" hidden="1">{"Tab1",#N/A,FALSE,"P";"Tab2",#N/A,FALSE,"P"}</definedName>
    <definedName name="fre" localSheetId="30" hidden="1">{"Tab1",#N/A,FALSE,"P";"Tab2",#N/A,FALSE,"P"}</definedName>
    <definedName name="fre" localSheetId="32" hidden="1">{"Tab1",#N/A,FALSE,"P";"Tab2",#N/A,FALSE,"P"}</definedName>
    <definedName name="fre" localSheetId="34" hidden="1">{"Tab1",#N/A,FALSE,"P";"Tab2",#N/A,FALSE,"P"}</definedName>
    <definedName name="fre" localSheetId="35" hidden="1">{"Tab1",#N/A,FALSE,"P";"Tab2",#N/A,FALSE,"P"}</definedName>
    <definedName name="fre" localSheetId="36" hidden="1">{"Tab1",#N/A,FALSE,"P";"Tab2",#N/A,FALSE,"P"}</definedName>
    <definedName name="fre" localSheetId="37" hidden="1">{"Tab1",#N/A,FALSE,"P";"Tab2",#N/A,FALSE,"P"}</definedName>
    <definedName name="fre" localSheetId="38" hidden="1">{"Tab1",#N/A,FALSE,"P";"Tab2",#N/A,FALSE,"P"}</definedName>
    <definedName name="fre" localSheetId="39" hidden="1">{"Tab1",#N/A,FALSE,"P";"Tab2",#N/A,FALSE,"P"}</definedName>
    <definedName name="fre" localSheetId="40" hidden="1">{"Tab1",#N/A,FALSE,"P";"Tab2",#N/A,FALSE,"P"}</definedName>
    <definedName name="fre" localSheetId="41" hidden="1">{"Tab1",#N/A,FALSE,"P";"Tab2",#N/A,FALSE,"P"}</definedName>
    <definedName name="fre" localSheetId="42" hidden="1">{"Tab1",#N/A,FALSE,"P";"Tab2",#N/A,FALSE,"P"}</definedName>
    <definedName name="fre" localSheetId="45" hidden="1">{"Tab1",#N/A,FALSE,"P";"Tab2",#N/A,FALSE,"P"}</definedName>
    <definedName name="fre" localSheetId="19" hidden="1">{"Tab1",#N/A,FALSE,"P";"Tab2",#N/A,FALSE,"P"}</definedName>
    <definedName name="fre" hidden="1">{"Tab1",#N/A,FALSE,"P";"Tab2",#N/A,FALSE,"P"}</definedName>
    <definedName name="FRFEURO" localSheetId="46">#REF!</definedName>
    <definedName name="FRFEURO" localSheetId="47">#REF!</definedName>
    <definedName name="FRFEURO" localSheetId="50">#REF!</definedName>
    <definedName name="FRFEURO" localSheetId="51">#REF!</definedName>
    <definedName name="FRFEURO" localSheetId="17">#REF!</definedName>
    <definedName name="FRFEURO" localSheetId="18">#REF!</definedName>
    <definedName name="FRFEURO" localSheetId="20">#REF!</definedName>
    <definedName name="FRFEURO" localSheetId="21">#REF!</definedName>
    <definedName name="FRFEURO" localSheetId="25">#REF!</definedName>
    <definedName name="FRFEURO" localSheetId="32">#REF!</definedName>
    <definedName name="FRFEURO" localSheetId="34">#REF!</definedName>
    <definedName name="FRFEURO" localSheetId="35">#REF!</definedName>
    <definedName name="FRFEURO" localSheetId="36">#REF!</definedName>
    <definedName name="FRFEURO" localSheetId="37">#REF!</definedName>
    <definedName name="FRFEURO" localSheetId="38">#REF!</definedName>
    <definedName name="FRFEURO" localSheetId="39">#REF!</definedName>
    <definedName name="FRFEURO" localSheetId="40">#REF!</definedName>
    <definedName name="FRFEURO" localSheetId="41">#REF!</definedName>
    <definedName name="FRFEURO" localSheetId="45">#REF!</definedName>
    <definedName name="FRFEURO" localSheetId="19">#REF!</definedName>
    <definedName name="FRFEURO">#REF!</definedName>
    <definedName name="FS" localSheetId="47">#REF!</definedName>
    <definedName name="FS" localSheetId="50">#REF!</definedName>
    <definedName name="FS" localSheetId="51">#REF!</definedName>
    <definedName name="FS" localSheetId="17">#REF!</definedName>
    <definedName name="FS" localSheetId="20">#REF!</definedName>
    <definedName name="FS" localSheetId="21">#REF!</definedName>
    <definedName name="FS" localSheetId="25">#REF!</definedName>
    <definedName name="FS" localSheetId="35">#REF!</definedName>
    <definedName name="FS" localSheetId="36">#REF!</definedName>
    <definedName name="FS" localSheetId="37">#REF!</definedName>
    <definedName name="FS" localSheetId="39">#REF!</definedName>
    <definedName name="FS" localSheetId="40">#REF!</definedName>
    <definedName name="FS" localSheetId="41">#REF!</definedName>
    <definedName name="FS" localSheetId="19">#REF!</definedName>
    <definedName name="FS">#REF!</definedName>
    <definedName name="FS1A" localSheetId="47">#REF!</definedName>
    <definedName name="FS1A" localSheetId="50">#REF!</definedName>
    <definedName name="FS1A" localSheetId="51">#REF!</definedName>
    <definedName name="FS1A" localSheetId="17">#REF!</definedName>
    <definedName name="FS1A" localSheetId="20">#REF!</definedName>
    <definedName name="FS1A" localSheetId="21">#REF!</definedName>
    <definedName name="FS1A" localSheetId="25">#REF!</definedName>
    <definedName name="FS1A" localSheetId="35">#REF!</definedName>
    <definedName name="FS1A" localSheetId="36">#REF!</definedName>
    <definedName name="FS1A" localSheetId="37">#REF!</definedName>
    <definedName name="FS1A" localSheetId="39">#REF!</definedName>
    <definedName name="FS1A" localSheetId="40">#REF!</definedName>
    <definedName name="FS1A" localSheetId="41">#REF!</definedName>
    <definedName name="FS1A" localSheetId="19">#REF!</definedName>
    <definedName name="FS1A">#REF!</definedName>
    <definedName name="fsdfsd" localSheetId="47" hidden="1">[77]C!#REF!</definedName>
    <definedName name="fsdfsd" localSheetId="50" hidden="1">[77]C!#REF!</definedName>
    <definedName name="fsdfsd" localSheetId="51" hidden="1">[77]C!#REF!</definedName>
    <definedName name="fsdfsd" localSheetId="17" hidden="1">[77]C!#REF!</definedName>
    <definedName name="fsdfsd" localSheetId="20" hidden="1">[77]C!#REF!</definedName>
    <definedName name="fsdfsd" localSheetId="25" hidden="1">[77]C!#REF!</definedName>
    <definedName name="fsdfsd" localSheetId="35" hidden="1">[77]C!#REF!</definedName>
    <definedName name="fsdfsd" localSheetId="36" hidden="1">[77]C!#REF!</definedName>
    <definedName name="fsdfsd" localSheetId="37" hidden="1">[78]C!#REF!</definedName>
    <definedName name="fsdfsd" localSheetId="39" hidden="1">[77]C!#REF!</definedName>
    <definedName name="fsdfsd" localSheetId="40" hidden="1">[77]C!#REF!</definedName>
    <definedName name="fsdfsd" localSheetId="41" hidden="1">[77]C!#REF!</definedName>
    <definedName name="fsdfsd" hidden="1">[77]C!#REF!</definedName>
    <definedName name="fsdsdfa" localSheetId="47" hidden="1">'[66]Fax a enviar'!#REF!</definedName>
    <definedName name="fsdsdfa" localSheetId="50" hidden="1">'[66]Fax a enviar'!#REF!</definedName>
    <definedName name="fsdsdfa" localSheetId="51" hidden="1">'[66]Fax a enviar'!#REF!</definedName>
    <definedName name="fsdsdfa" localSheetId="17" hidden="1">'[66]Fax a enviar'!#REF!</definedName>
    <definedName name="fsdsdfa" localSheetId="20" hidden="1">'[66]Fax a enviar'!#REF!</definedName>
    <definedName name="fsdsdfa" localSheetId="25" hidden="1">'[66]Fax a enviar'!#REF!</definedName>
    <definedName name="fsdsdfa" localSheetId="35" hidden="1">'[66]Fax a enviar'!#REF!</definedName>
    <definedName name="fsdsdfa" localSheetId="36" hidden="1">'[66]Fax a enviar'!#REF!</definedName>
    <definedName name="fsdsdfa" localSheetId="37" hidden="1">'[79]Fax a enviar'!#REF!</definedName>
    <definedName name="fsdsdfa" localSheetId="39" hidden="1">'[66]Fax a enviar'!#REF!</definedName>
    <definedName name="fsdsdfa" localSheetId="40" hidden="1">'[66]Fax a enviar'!#REF!</definedName>
    <definedName name="fsdsdfa" localSheetId="41" hidden="1">'[66]Fax a enviar'!#REF!</definedName>
    <definedName name="fsdsdfa" hidden="1">'[66]Fax a enviar'!#REF!</definedName>
    <definedName name="FT" localSheetId="46">#REF!</definedName>
    <definedName name="FT" localSheetId="47">#REF!</definedName>
    <definedName name="FT" localSheetId="50">#REF!</definedName>
    <definedName name="FT" localSheetId="51">#REF!</definedName>
    <definedName name="FT" localSheetId="17">#REF!</definedName>
    <definedName name="FT" localSheetId="18">#REF!</definedName>
    <definedName name="FT" localSheetId="20">#REF!</definedName>
    <definedName name="FT" localSheetId="21">#REF!</definedName>
    <definedName name="FT" localSheetId="25">#REF!</definedName>
    <definedName name="FT" localSheetId="32">#REF!</definedName>
    <definedName name="FT" localSheetId="34">#REF!</definedName>
    <definedName name="FT" localSheetId="35">#REF!</definedName>
    <definedName name="FT" localSheetId="36">#REF!</definedName>
    <definedName name="FT" localSheetId="37">#REF!</definedName>
    <definedName name="FT" localSheetId="38">#REF!</definedName>
    <definedName name="FT" localSheetId="39">#REF!</definedName>
    <definedName name="FT" localSheetId="40">#REF!</definedName>
    <definedName name="FT" localSheetId="41">#REF!</definedName>
    <definedName name="FT" localSheetId="45">#REF!</definedName>
    <definedName name="FT" localSheetId="19">#REF!</definedName>
    <definedName name="FT">#REF!</definedName>
    <definedName name="FT1A" localSheetId="47">#REF!</definedName>
    <definedName name="FT1A" localSheetId="50">#REF!</definedName>
    <definedName name="FT1A" localSheetId="51">#REF!</definedName>
    <definedName name="FT1A" localSheetId="17">#REF!</definedName>
    <definedName name="FT1A" localSheetId="20">#REF!</definedName>
    <definedName name="FT1A" localSheetId="21">#REF!</definedName>
    <definedName name="FT1A" localSheetId="25">#REF!</definedName>
    <definedName name="FT1A" localSheetId="35">#REF!</definedName>
    <definedName name="FT1A" localSheetId="36">#REF!</definedName>
    <definedName name="FT1A" localSheetId="37">#REF!</definedName>
    <definedName name="FT1A" localSheetId="39">#REF!</definedName>
    <definedName name="FT1A" localSheetId="40">#REF!</definedName>
    <definedName name="FT1A" localSheetId="41">#REF!</definedName>
    <definedName name="FT1A" localSheetId="19">#REF!</definedName>
    <definedName name="FT1A">#REF!</definedName>
    <definedName name="ftr" localSheetId="46" hidden="1">{"Riqfin97",#N/A,FALSE,"Tran";"Riqfinpro",#N/A,FALSE,"Tran"}</definedName>
    <definedName name="ftr" localSheetId="47" hidden="1">{"Riqfin97",#N/A,FALSE,"Tran";"Riqfinpro",#N/A,FALSE,"Tran"}</definedName>
    <definedName name="ftr" localSheetId="49" hidden="1">{"Riqfin97",#N/A,FALSE,"Tran";"Riqfinpro",#N/A,FALSE,"Tran"}</definedName>
    <definedName name="ftr" localSheetId="50" hidden="1">{"Riqfin97",#N/A,FALSE,"Tran";"Riqfinpro",#N/A,FALSE,"Tran"}</definedName>
    <definedName name="ftr" localSheetId="51" hidden="1">{"Riqfin97",#N/A,FALSE,"Tran";"Riqfinpro",#N/A,FALSE,"Tran"}</definedName>
    <definedName name="ftr" localSheetId="17" hidden="1">{"Riqfin97",#N/A,FALSE,"Tran";"Riqfinpro",#N/A,FALSE,"Tran"}</definedName>
    <definedName name="ftr" localSheetId="18" hidden="1">{"Riqfin97",#N/A,FALSE,"Tran";"Riqfinpro",#N/A,FALSE,"Tran"}</definedName>
    <definedName name="ftr" localSheetId="20" hidden="1">{"Riqfin97",#N/A,FALSE,"Tran";"Riqfinpro",#N/A,FALSE,"Tran"}</definedName>
    <definedName name="ftr" localSheetId="21" hidden="1">{"Riqfin97",#N/A,FALSE,"Tran";"Riqfinpro",#N/A,FALSE,"Tran"}</definedName>
    <definedName name="ftr" localSheetId="13" hidden="1">{"Riqfin97",#N/A,FALSE,"Tran";"Riqfinpro",#N/A,FALSE,"Tran"}</definedName>
    <definedName name="ftr" localSheetId="24" hidden="1">{"Riqfin97",#N/A,FALSE,"Tran";"Riqfinpro",#N/A,FALSE,"Tran"}</definedName>
    <definedName name="ftr" localSheetId="25" hidden="1">{"Riqfin97",#N/A,FALSE,"Tran";"Riqfinpro",#N/A,FALSE,"Tran"}</definedName>
    <definedName name="ftr" localSheetId="30" hidden="1">{"Riqfin97",#N/A,FALSE,"Tran";"Riqfinpro",#N/A,FALSE,"Tran"}</definedName>
    <definedName name="ftr" localSheetId="32" hidden="1">{"Riqfin97",#N/A,FALSE,"Tran";"Riqfinpro",#N/A,FALSE,"Tran"}</definedName>
    <definedName name="ftr" localSheetId="34" hidden="1">{"Riqfin97",#N/A,FALSE,"Tran";"Riqfinpro",#N/A,FALSE,"Tran"}</definedName>
    <definedName name="ftr" localSheetId="35" hidden="1">{"Riqfin97",#N/A,FALSE,"Tran";"Riqfinpro",#N/A,FALSE,"Tran"}</definedName>
    <definedName name="ftr" localSheetId="36" hidden="1">{"Riqfin97",#N/A,FALSE,"Tran";"Riqfinpro",#N/A,FALSE,"Tran"}</definedName>
    <definedName name="ftr" localSheetId="37" hidden="1">{"Riqfin97",#N/A,FALSE,"Tran";"Riqfinpro",#N/A,FALSE,"Tran"}</definedName>
    <definedName name="ftr" localSheetId="38" hidden="1">{"Riqfin97",#N/A,FALSE,"Tran";"Riqfinpro",#N/A,FALSE,"Tran"}</definedName>
    <definedName name="ftr" localSheetId="39" hidden="1">{"Riqfin97",#N/A,FALSE,"Tran";"Riqfinpro",#N/A,FALSE,"Tran"}</definedName>
    <definedName name="ftr" localSheetId="40" hidden="1">{"Riqfin97",#N/A,FALSE,"Tran";"Riqfinpro",#N/A,FALSE,"Tran"}</definedName>
    <definedName name="ftr" localSheetId="41" hidden="1">{"Riqfin97",#N/A,FALSE,"Tran";"Riqfinpro",#N/A,FALSE,"Tran"}</definedName>
    <definedName name="ftr" localSheetId="42" hidden="1">{"Riqfin97",#N/A,FALSE,"Tran";"Riqfinpro",#N/A,FALSE,"Tran"}</definedName>
    <definedName name="ftr" localSheetId="45" hidden="1">{"Riqfin97",#N/A,FALSE,"Tran";"Riqfinpro",#N/A,FALSE,"Tran"}</definedName>
    <definedName name="ftr" localSheetId="19" hidden="1">{"Riqfin97",#N/A,FALSE,"Tran";"Riqfinpro",#N/A,FALSE,"Tran"}</definedName>
    <definedName name="ftr" hidden="1">{"Riqfin97",#N/A,FALSE,"Tran";"Riqfinpro",#N/A,FALSE,"Tran"}</definedName>
    <definedName name="fty" localSheetId="46" hidden="1">{"Riqfin97",#N/A,FALSE,"Tran";"Riqfinpro",#N/A,FALSE,"Tran"}</definedName>
    <definedName name="fty" localSheetId="47" hidden="1">{"Riqfin97",#N/A,FALSE,"Tran";"Riqfinpro",#N/A,FALSE,"Tran"}</definedName>
    <definedName name="fty" localSheetId="49" hidden="1">{"Riqfin97",#N/A,FALSE,"Tran";"Riqfinpro",#N/A,FALSE,"Tran"}</definedName>
    <definedName name="fty" localSheetId="50" hidden="1">{"Riqfin97",#N/A,FALSE,"Tran";"Riqfinpro",#N/A,FALSE,"Tran"}</definedName>
    <definedName name="fty" localSheetId="51" hidden="1">{"Riqfin97",#N/A,FALSE,"Tran";"Riqfinpro",#N/A,FALSE,"Tran"}</definedName>
    <definedName name="fty" localSheetId="17" hidden="1">{"Riqfin97",#N/A,FALSE,"Tran";"Riqfinpro",#N/A,FALSE,"Tran"}</definedName>
    <definedName name="fty" localSheetId="18" hidden="1">{"Riqfin97",#N/A,FALSE,"Tran";"Riqfinpro",#N/A,FALSE,"Tran"}</definedName>
    <definedName name="fty" localSheetId="20" hidden="1">{"Riqfin97",#N/A,FALSE,"Tran";"Riqfinpro",#N/A,FALSE,"Tran"}</definedName>
    <definedName name="fty" localSheetId="21" hidden="1">{"Riqfin97",#N/A,FALSE,"Tran";"Riqfinpro",#N/A,FALSE,"Tran"}</definedName>
    <definedName name="fty" localSheetId="13" hidden="1">{"Riqfin97",#N/A,FALSE,"Tran";"Riqfinpro",#N/A,FALSE,"Tran"}</definedName>
    <definedName name="fty" localSheetId="24" hidden="1">{"Riqfin97",#N/A,FALSE,"Tran";"Riqfinpro",#N/A,FALSE,"Tran"}</definedName>
    <definedName name="fty" localSheetId="25" hidden="1">{"Riqfin97",#N/A,FALSE,"Tran";"Riqfinpro",#N/A,FALSE,"Tran"}</definedName>
    <definedName name="fty" localSheetId="30" hidden="1">{"Riqfin97",#N/A,FALSE,"Tran";"Riqfinpro",#N/A,FALSE,"Tran"}</definedName>
    <definedName name="fty" localSheetId="32" hidden="1">{"Riqfin97",#N/A,FALSE,"Tran";"Riqfinpro",#N/A,FALSE,"Tran"}</definedName>
    <definedName name="fty" localSheetId="34" hidden="1">{"Riqfin97",#N/A,FALSE,"Tran";"Riqfinpro",#N/A,FALSE,"Tran"}</definedName>
    <definedName name="fty" localSheetId="35" hidden="1">{"Riqfin97",#N/A,FALSE,"Tran";"Riqfinpro",#N/A,FALSE,"Tran"}</definedName>
    <definedName name="fty" localSheetId="36" hidden="1">{"Riqfin97",#N/A,FALSE,"Tran";"Riqfinpro",#N/A,FALSE,"Tran"}</definedName>
    <definedName name="fty" localSheetId="37" hidden="1">{"Riqfin97",#N/A,FALSE,"Tran";"Riqfinpro",#N/A,FALSE,"Tran"}</definedName>
    <definedName name="fty" localSheetId="38" hidden="1">{"Riqfin97",#N/A,FALSE,"Tran";"Riqfinpro",#N/A,FALSE,"Tran"}</definedName>
    <definedName name="fty" localSheetId="39" hidden="1">{"Riqfin97",#N/A,FALSE,"Tran";"Riqfinpro",#N/A,FALSE,"Tran"}</definedName>
    <definedName name="fty" localSheetId="40" hidden="1">{"Riqfin97",#N/A,FALSE,"Tran";"Riqfinpro",#N/A,FALSE,"Tran"}</definedName>
    <definedName name="fty" localSheetId="41" hidden="1">{"Riqfin97",#N/A,FALSE,"Tran";"Riqfinpro",#N/A,FALSE,"Tran"}</definedName>
    <definedName name="fty" localSheetId="42" hidden="1">{"Riqfin97",#N/A,FALSE,"Tran";"Riqfinpro",#N/A,FALSE,"Tran"}</definedName>
    <definedName name="fty" localSheetId="45" hidden="1">{"Riqfin97",#N/A,FALSE,"Tran";"Riqfinpro",#N/A,FALSE,"Tran"}</definedName>
    <definedName name="fty" localSheetId="19" hidden="1">{"Riqfin97",#N/A,FALSE,"Tran";"Riqfinpro",#N/A,FALSE,"Tran"}</definedName>
    <definedName name="fty" hidden="1">{"Riqfin97",#N/A,FALSE,"Tran";"Riqfinpro",#N/A,FALSE,"Tran"}</definedName>
    <definedName name="FUENTE" localSheetId="46">#REF!</definedName>
    <definedName name="FUENTE" localSheetId="47">#REF!</definedName>
    <definedName name="FUENTE" localSheetId="50">#REF!</definedName>
    <definedName name="FUENTE" localSheetId="51">#REF!</definedName>
    <definedName name="FUENTE" localSheetId="17">#REF!</definedName>
    <definedName name="FUENTE" localSheetId="18">#REF!</definedName>
    <definedName name="FUENTE" localSheetId="20">#REF!</definedName>
    <definedName name="FUENTE" localSheetId="21">#REF!</definedName>
    <definedName name="FUENTE" localSheetId="25">#REF!</definedName>
    <definedName name="FUENTE" localSheetId="32">#REF!</definedName>
    <definedName name="FUENTE" localSheetId="34">#REF!</definedName>
    <definedName name="FUENTE" localSheetId="35">#REF!</definedName>
    <definedName name="FUENTE" localSheetId="36">#REF!</definedName>
    <definedName name="FUENTE" localSheetId="37">#REF!</definedName>
    <definedName name="FUENTE" localSheetId="38">#REF!</definedName>
    <definedName name="FUENTE" localSheetId="39">#REF!</definedName>
    <definedName name="FUENTE" localSheetId="40">#REF!</definedName>
    <definedName name="FUENTE" localSheetId="41">#REF!</definedName>
    <definedName name="FUENTE" localSheetId="45">#REF!</definedName>
    <definedName name="FUENTE" localSheetId="19">#REF!</definedName>
    <definedName name="FUENTE">#REF!</definedName>
    <definedName name="fuente1" localSheetId="47">#REF!</definedName>
    <definedName name="fuente1" localSheetId="50">#REF!</definedName>
    <definedName name="fuente1" localSheetId="51">#REF!</definedName>
    <definedName name="fuente1" localSheetId="17">#REF!</definedName>
    <definedName name="fuente1" localSheetId="20">#REF!</definedName>
    <definedName name="fuente1" localSheetId="21">#REF!</definedName>
    <definedName name="fuente1" localSheetId="25">#REF!</definedName>
    <definedName name="fuente1" localSheetId="35">#REF!</definedName>
    <definedName name="fuente1" localSheetId="36">#REF!</definedName>
    <definedName name="fuente1" localSheetId="37">#REF!</definedName>
    <definedName name="fuente1" localSheetId="39">#REF!</definedName>
    <definedName name="fuente1" localSheetId="40">#REF!</definedName>
    <definedName name="fuente1" localSheetId="41">#REF!</definedName>
    <definedName name="fuente1" localSheetId="19">#REF!</definedName>
    <definedName name="fuente1">#REF!</definedName>
    <definedName name="FUENTE2" localSheetId="17">#REF!</definedName>
    <definedName name="FUENTE2" localSheetId="20">#REF!</definedName>
    <definedName name="FUENTE2" localSheetId="25">#REF!</definedName>
    <definedName name="FUENTE2">#REF!</definedName>
    <definedName name="Fuentes" localSheetId="17">#REF!</definedName>
    <definedName name="Fuentes">#REF!</definedName>
    <definedName name="fx" localSheetId="47">#REF!</definedName>
    <definedName name="fx" localSheetId="50">#REF!</definedName>
    <definedName name="fx" localSheetId="51">#REF!</definedName>
    <definedName name="fx" localSheetId="17">#REF!</definedName>
    <definedName name="fx" localSheetId="21">#REF!</definedName>
    <definedName name="fx" localSheetId="35">#REF!</definedName>
    <definedName name="fx" localSheetId="36">#REF!</definedName>
    <definedName name="fx" localSheetId="37">#REF!</definedName>
    <definedName name="fx" localSheetId="39">#REF!</definedName>
    <definedName name="fx" localSheetId="40">#REF!</definedName>
    <definedName name="fx" localSheetId="41">#REF!</definedName>
    <definedName name="fx" localSheetId="19">#REF!</definedName>
    <definedName name="fx">#REF!</definedName>
    <definedName name="G" localSheetId="46" hidden="1">{"Main Economic Indicators",#N/A,FALSE,"C"}</definedName>
    <definedName name="G" localSheetId="47" hidden="1">{"Main Economic Indicators",#N/A,FALSE,"C"}</definedName>
    <definedName name="G" localSheetId="49" hidden="1">{"Main Economic Indicators",#N/A,FALSE,"C"}</definedName>
    <definedName name="G" localSheetId="50" hidden="1">{"Main Economic Indicators",#N/A,FALSE,"C"}</definedName>
    <definedName name="G" localSheetId="51" hidden="1">{"Main Economic Indicators",#N/A,FALSE,"C"}</definedName>
    <definedName name="G" localSheetId="17" hidden="1">{"Main Economic Indicators",#N/A,FALSE,"C"}</definedName>
    <definedName name="G" localSheetId="18" hidden="1">{"Main Economic Indicators",#N/A,FALSE,"C"}</definedName>
    <definedName name="G" localSheetId="20" hidden="1">{"Main Economic Indicators",#N/A,FALSE,"C"}</definedName>
    <definedName name="G" localSheetId="21" hidden="1">{"Main Economic Indicators",#N/A,FALSE,"C"}</definedName>
    <definedName name="G" localSheetId="13" hidden="1">{"Main Economic Indicators",#N/A,FALSE,"C"}</definedName>
    <definedName name="G" localSheetId="24" hidden="1">{"Main Economic Indicators",#N/A,FALSE,"C"}</definedName>
    <definedName name="G" localSheetId="25" hidden="1">{"Main Economic Indicators",#N/A,FALSE,"C"}</definedName>
    <definedName name="G" localSheetId="30" hidden="1">{"Main Economic Indicators",#N/A,FALSE,"C"}</definedName>
    <definedName name="G" localSheetId="32" hidden="1">{"Main Economic Indicators",#N/A,FALSE,"C"}</definedName>
    <definedName name="G" localSheetId="34" hidden="1">{"Main Economic Indicators",#N/A,FALSE,"C"}</definedName>
    <definedName name="G" localSheetId="35" hidden="1">{"Main Economic Indicators",#N/A,FALSE,"C"}</definedName>
    <definedName name="G" localSheetId="36" hidden="1">{"Main Economic Indicators",#N/A,FALSE,"C"}</definedName>
    <definedName name="G" localSheetId="37" hidden="1">{"Main Economic Indicators",#N/A,FALSE,"C"}</definedName>
    <definedName name="G" localSheetId="38" hidden="1">{"Main Economic Indicators",#N/A,FALSE,"C"}</definedName>
    <definedName name="G" localSheetId="39" hidden="1">{"Main Economic Indicators",#N/A,FALSE,"C"}</definedName>
    <definedName name="G" localSheetId="40" hidden="1">{"Main Economic Indicators",#N/A,FALSE,"C"}</definedName>
    <definedName name="G" localSheetId="41" hidden="1">{"Main Economic Indicators",#N/A,FALSE,"C"}</definedName>
    <definedName name="G" localSheetId="42" hidden="1">{"Main Economic Indicators",#N/A,FALSE,"C"}</definedName>
    <definedName name="G" localSheetId="45" hidden="1">{"Main Economic Indicators",#N/A,FALSE,"C"}</definedName>
    <definedName name="G" localSheetId="19" hidden="1">{"Main Economic Indicators",#N/A,FALSE,"C"}</definedName>
    <definedName name="G" hidden="1">{"Main Economic Indicators",#N/A,FALSE,"C"}</definedName>
    <definedName name="GAP" localSheetId="13">#REF!</definedName>
    <definedName name="GAP">#REF!</definedName>
    <definedName name="GAPFGFROM" localSheetId="46">#REF!</definedName>
    <definedName name="GAPFGFROM" localSheetId="17">#REF!</definedName>
    <definedName name="GAPFGFROM" localSheetId="18">#REF!</definedName>
    <definedName name="GAPFGFROM" localSheetId="20">#REF!</definedName>
    <definedName name="GAPFGFROM" localSheetId="25">#REF!</definedName>
    <definedName name="GAPFGFROM" localSheetId="19">#REF!</definedName>
    <definedName name="GAPFGFROM">#REF!</definedName>
    <definedName name="GAPFGTO" localSheetId="17">#REF!</definedName>
    <definedName name="GAPFGTO" localSheetId="18">#REF!</definedName>
    <definedName name="GAPFGTO" localSheetId="20">#REF!</definedName>
    <definedName name="GAPFGTO" localSheetId="25">#REF!</definedName>
    <definedName name="GAPFGTO" localSheetId="19">#REF!</definedName>
    <definedName name="GAPFGTO">#REF!</definedName>
    <definedName name="GAPSTFROM" localSheetId="17">#REF!</definedName>
    <definedName name="GAPSTFROM">#REF!</definedName>
    <definedName name="GAPSTTO" localSheetId="17">#REF!</definedName>
    <definedName name="GAPSTTO">#REF!</definedName>
    <definedName name="GAPTEST" localSheetId="17">#REF!</definedName>
    <definedName name="GAPTEST">#REF!</definedName>
    <definedName name="GAPTESTFG" localSheetId="17">#REF!</definedName>
    <definedName name="GAPTESTFG">#REF!</definedName>
    <definedName name="GAZZETTE" localSheetId="17">#REF!</definedName>
    <definedName name="GAZZETTE">#REF!</definedName>
    <definedName name="GBP" localSheetId="47">#REF!</definedName>
    <definedName name="GBP" localSheetId="50">#REF!</definedName>
    <definedName name="GBP" localSheetId="51">#REF!</definedName>
    <definedName name="GBP" localSheetId="17">#REF!</definedName>
    <definedName name="GBP" localSheetId="21">#REF!</definedName>
    <definedName name="GBP" localSheetId="32">#REF!</definedName>
    <definedName name="GBP" localSheetId="34">#REF!</definedName>
    <definedName name="GBP" localSheetId="35">#REF!</definedName>
    <definedName name="GBP" localSheetId="36">#REF!</definedName>
    <definedName name="GBP" localSheetId="37">#REF!</definedName>
    <definedName name="GBP" localSheetId="38">#REF!</definedName>
    <definedName name="GBP" localSheetId="39">#REF!</definedName>
    <definedName name="GBP" localSheetId="40">#REF!</definedName>
    <definedName name="GBP" localSheetId="41">#REF!</definedName>
    <definedName name="GBP" localSheetId="45">#REF!</definedName>
    <definedName name="GBP" localSheetId="19">#REF!</definedName>
    <definedName name="GBP">#REF!</definedName>
    <definedName name="GCB_NGDP">#N/A</definedName>
    <definedName name="gdg" localSheetId="47" hidden="1">'[62]Fax a enviar'!#REF!</definedName>
    <definedName name="gdg" localSheetId="17" hidden="1">'[62]Fax a enviar'!#REF!</definedName>
    <definedName name="gdg" localSheetId="32" hidden="1">'[62]Fax a enviar'!#REF!</definedName>
    <definedName name="gdg" localSheetId="34" hidden="1">'[62]Fax a enviar'!#REF!</definedName>
    <definedName name="gdg" localSheetId="37" hidden="1">'[62]Fax a enviar'!#REF!</definedName>
    <definedName name="gdg" localSheetId="38" hidden="1">'[62]Fax a enviar'!#REF!</definedName>
    <definedName name="gdg" localSheetId="45" hidden="1">'[62]Fax a enviar'!#REF!</definedName>
    <definedName name="gdg" localSheetId="19" hidden="1">'[62]Fax a enviar'!#REF!</definedName>
    <definedName name="gdg" hidden="1">'[62]Fax a enviar'!#REF!</definedName>
    <definedName name="gdgd" localSheetId="47" hidden="1">'[69]Fax a enviar'!#REF!</definedName>
    <definedName name="gdgd" localSheetId="32" hidden="1">'[69]Fax a enviar'!#REF!</definedName>
    <definedName name="gdgd" localSheetId="34" hidden="1">'[69]Fax a enviar'!#REF!</definedName>
    <definedName name="gdgd" localSheetId="37" hidden="1">'[70]Fax a enviar'!#REF!</definedName>
    <definedName name="gdgd" localSheetId="38" hidden="1">'[70]Fax a enviar'!#REF!</definedName>
    <definedName name="gdgd" localSheetId="45" hidden="1">'[69]Fax a enviar'!#REF!</definedName>
    <definedName name="gdgd" localSheetId="19" hidden="1">'[69]Fax a enviar'!#REF!</definedName>
    <definedName name="gdgd" hidden="1">'[69]Fax a enviar'!#REF!</definedName>
    <definedName name="gdp">[80]GDP_WEO!$A$3:$AB$188</definedName>
    <definedName name="gdpall">[80]GDP!$B$2:$AD$134</definedName>
    <definedName name="gdppc">[80]GDPpc_WEO!$A$3:$AC$188</definedName>
    <definedName name="GGB_NGDP">#N/A</definedName>
    <definedName name="ggfrfff" localSheetId="46" hidden="1">#REF!</definedName>
    <definedName name="ggfrfff" localSheetId="47" hidden="1">#REF!</definedName>
    <definedName name="ggfrfff" localSheetId="50" hidden="1">#REF!</definedName>
    <definedName name="ggfrfff" localSheetId="51" hidden="1">#REF!</definedName>
    <definedName name="ggfrfff" localSheetId="17" hidden="1">#REF!</definedName>
    <definedName name="ggfrfff" localSheetId="18" hidden="1">#REF!</definedName>
    <definedName name="ggfrfff" localSheetId="20" hidden="1">#REF!</definedName>
    <definedName name="ggfrfff" localSheetId="21" hidden="1">#REF!</definedName>
    <definedName name="ggfrfff" localSheetId="25" hidden="1">#REF!</definedName>
    <definedName name="ggfrfff" localSheetId="32" hidden="1">#REF!</definedName>
    <definedName name="ggfrfff" localSheetId="34" hidden="1">#REF!</definedName>
    <definedName name="ggfrfff" localSheetId="35" hidden="1">#REF!</definedName>
    <definedName name="ggfrfff" localSheetId="36" hidden="1">#REF!</definedName>
    <definedName name="ggfrfff" localSheetId="37" hidden="1">#REF!</definedName>
    <definedName name="ggfrfff" localSheetId="38" hidden="1">#REF!</definedName>
    <definedName name="ggfrfff" localSheetId="39" hidden="1">#REF!</definedName>
    <definedName name="ggfrfff" localSheetId="40" hidden="1">#REF!</definedName>
    <definedName name="ggfrfff" localSheetId="41" hidden="1">#REF!</definedName>
    <definedName name="ggfrfff" localSheetId="45" hidden="1">#REF!</definedName>
    <definedName name="ggfrfff" localSheetId="19" hidden="1">#REF!</definedName>
    <definedName name="ggfrfff" hidden="1">#REF!</definedName>
    <definedName name="ggg" localSheetId="46" hidden="1">{"Riqfin97",#N/A,FALSE,"Tran";"Riqfinpro",#N/A,FALSE,"Tran"}</definedName>
    <definedName name="ggg" localSheetId="47" hidden="1">{"Riqfin97",#N/A,FALSE,"Tran";"Riqfinpro",#N/A,FALSE,"Tran"}</definedName>
    <definedName name="ggg" localSheetId="49" hidden="1">{"Riqfin97",#N/A,FALSE,"Tran";"Riqfinpro",#N/A,FALSE,"Tran"}</definedName>
    <definedName name="ggg" localSheetId="50" hidden="1">{"Riqfin97",#N/A,FALSE,"Tran";"Riqfinpro",#N/A,FALSE,"Tran"}</definedName>
    <definedName name="ggg" localSheetId="51" hidden="1">{"Riqfin97",#N/A,FALSE,"Tran";"Riqfinpro",#N/A,FALSE,"Tran"}</definedName>
    <definedName name="ggg" localSheetId="17" hidden="1">{"Riqfin97",#N/A,FALSE,"Tran";"Riqfinpro",#N/A,FALSE,"Tran"}</definedName>
    <definedName name="ggg" localSheetId="18" hidden="1">{"Riqfin97",#N/A,FALSE,"Tran";"Riqfinpro",#N/A,FALSE,"Tran"}</definedName>
    <definedName name="ggg" localSheetId="20" hidden="1">{"Riqfin97",#N/A,FALSE,"Tran";"Riqfinpro",#N/A,FALSE,"Tran"}</definedName>
    <definedName name="ggg" localSheetId="21" hidden="1">{"Riqfin97",#N/A,FALSE,"Tran";"Riqfinpro",#N/A,FALSE,"Tran"}</definedName>
    <definedName name="ggg" localSheetId="13" hidden="1">{"Riqfin97",#N/A,FALSE,"Tran";"Riqfinpro",#N/A,FALSE,"Tran"}</definedName>
    <definedName name="ggg" localSheetId="24" hidden="1">{"Riqfin97",#N/A,FALSE,"Tran";"Riqfinpro",#N/A,FALSE,"Tran"}</definedName>
    <definedName name="ggg" localSheetId="25" hidden="1">{"Riqfin97",#N/A,FALSE,"Tran";"Riqfinpro",#N/A,FALSE,"Tran"}</definedName>
    <definedName name="ggg" localSheetId="30" hidden="1">{"Riqfin97",#N/A,FALSE,"Tran";"Riqfinpro",#N/A,FALSE,"Tran"}</definedName>
    <definedName name="ggg" localSheetId="32" hidden="1">{"Riqfin97",#N/A,FALSE,"Tran";"Riqfinpro",#N/A,FALSE,"Tran"}</definedName>
    <definedName name="ggg" localSheetId="34" hidden="1">{"Riqfin97",#N/A,FALSE,"Tran";"Riqfinpro",#N/A,FALSE,"Tran"}</definedName>
    <definedName name="ggg" localSheetId="35" hidden="1">{"Riqfin97",#N/A,FALSE,"Tran";"Riqfinpro",#N/A,FALSE,"Tran"}</definedName>
    <definedName name="ggg" localSheetId="36" hidden="1">{"Riqfin97",#N/A,FALSE,"Tran";"Riqfinpro",#N/A,FALSE,"Tran"}</definedName>
    <definedName name="ggg" localSheetId="37" hidden="1">{"Riqfin97",#N/A,FALSE,"Tran";"Riqfinpro",#N/A,FALSE,"Tran"}</definedName>
    <definedName name="ggg" localSheetId="38" hidden="1">{"Riqfin97",#N/A,FALSE,"Tran";"Riqfinpro",#N/A,FALSE,"Tran"}</definedName>
    <definedName name="ggg" localSheetId="39" hidden="1">{"Riqfin97",#N/A,FALSE,"Tran";"Riqfinpro",#N/A,FALSE,"Tran"}</definedName>
    <definedName name="ggg" localSheetId="40" hidden="1">{"Riqfin97",#N/A,FALSE,"Tran";"Riqfinpro",#N/A,FALSE,"Tran"}</definedName>
    <definedName name="ggg" localSheetId="41" hidden="1">{"Riqfin97",#N/A,FALSE,"Tran";"Riqfinpro",#N/A,FALSE,"Tran"}</definedName>
    <definedName name="ggg" localSheetId="42" hidden="1">{"Riqfin97",#N/A,FALSE,"Tran";"Riqfinpro",#N/A,FALSE,"Tran"}</definedName>
    <definedName name="ggg" localSheetId="45" hidden="1">{"Riqfin97",#N/A,FALSE,"Tran";"Riqfinpro",#N/A,FALSE,"Tran"}</definedName>
    <definedName name="ggg" localSheetId="19" hidden="1">{"Riqfin97",#N/A,FALSE,"Tran";"Riqfinpro",#N/A,FALSE,"Tran"}</definedName>
    <definedName name="ggg" hidden="1">{"Riqfin97",#N/A,FALSE,"Tran";"Riqfinpro",#N/A,FALSE,"Tran"}</definedName>
    <definedName name="gggg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'[81]J(Priv.Cap)'!#REF!</definedName>
    <definedName name="ggggggggggggggg" localSheetId="46" hidden="1">#REF!</definedName>
    <definedName name="ggggggggggggggg" localSheetId="47" hidden="1">#REF!</definedName>
    <definedName name="ggggggggggggggg" localSheetId="50" hidden="1">#REF!</definedName>
    <definedName name="ggggggggggggggg" localSheetId="51" hidden="1">#REF!</definedName>
    <definedName name="ggggggggggggggg" localSheetId="17" hidden="1">#REF!</definedName>
    <definedName name="ggggggggggggggg" localSheetId="18" hidden="1">#REF!</definedName>
    <definedName name="ggggggggggggggg" localSheetId="20" hidden="1">#REF!</definedName>
    <definedName name="ggggggggggggggg" localSheetId="21" hidden="1">#REF!</definedName>
    <definedName name="ggggggggggggggg" localSheetId="25" hidden="1">#REF!</definedName>
    <definedName name="ggggggggggggggg" localSheetId="32" hidden="1">#REF!</definedName>
    <definedName name="ggggggggggggggg" localSheetId="34" hidden="1">#REF!</definedName>
    <definedName name="ggggggggggggggg" localSheetId="35" hidden="1">#REF!</definedName>
    <definedName name="ggggggggggggggg" localSheetId="36" hidden="1">#REF!</definedName>
    <definedName name="ggggggggggggggg" localSheetId="37" hidden="1">#REF!</definedName>
    <definedName name="ggggggggggggggg" localSheetId="38" hidden="1">#REF!</definedName>
    <definedName name="ggggggggggggggg" localSheetId="39" hidden="1">#REF!</definedName>
    <definedName name="ggggggggggggggg" localSheetId="40" hidden="1">#REF!</definedName>
    <definedName name="ggggggggggggggg" localSheetId="41" hidden="1">#REF!</definedName>
    <definedName name="ggggggggggggggg" localSheetId="45" hidden="1">#REF!</definedName>
    <definedName name="ggggggggggggggg" localSheetId="19" hidden="1">#REF!</definedName>
    <definedName name="ggggggggggggggg" hidden="1">#REF!</definedName>
    <definedName name="ght" localSheetId="46" hidden="1">{"Tab1",#N/A,FALSE,"P";"Tab2",#N/A,FALSE,"P"}</definedName>
    <definedName name="ght" localSheetId="47" hidden="1">{"Tab1",#N/A,FALSE,"P";"Tab2",#N/A,FALSE,"P"}</definedName>
    <definedName name="ght" localSheetId="49" hidden="1">{"Tab1",#N/A,FALSE,"P";"Tab2",#N/A,FALSE,"P"}</definedName>
    <definedName name="ght" localSheetId="50" hidden="1">{"Tab1",#N/A,FALSE,"P";"Tab2",#N/A,FALSE,"P"}</definedName>
    <definedName name="ght" localSheetId="51" hidden="1">{"Tab1",#N/A,FALSE,"P";"Tab2",#N/A,FALSE,"P"}</definedName>
    <definedName name="ght" localSheetId="17" hidden="1">{"Tab1",#N/A,FALSE,"P";"Tab2",#N/A,FALSE,"P"}</definedName>
    <definedName name="ght" localSheetId="18" hidden="1">{"Tab1",#N/A,FALSE,"P";"Tab2",#N/A,FALSE,"P"}</definedName>
    <definedName name="ght" localSheetId="20" hidden="1">{"Tab1",#N/A,FALSE,"P";"Tab2",#N/A,FALSE,"P"}</definedName>
    <definedName name="ght" localSheetId="21" hidden="1">{"Tab1",#N/A,FALSE,"P";"Tab2",#N/A,FALSE,"P"}</definedName>
    <definedName name="ght" localSheetId="13" hidden="1">{"Tab1",#N/A,FALSE,"P";"Tab2",#N/A,FALSE,"P"}</definedName>
    <definedName name="ght" localSheetId="24" hidden="1">{"Tab1",#N/A,FALSE,"P";"Tab2",#N/A,FALSE,"P"}</definedName>
    <definedName name="ght" localSheetId="25" hidden="1">{"Tab1",#N/A,FALSE,"P";"Tab2",#N/A,FALSE,"P"}</definedName>
    <definedName name="ght" localSheetId="30" hidden="1">{"Tab1",#N/A,FALSE,"P";"Tab2",#N/A,FALSE,"P"}</definedName>
    <definedName name="ght" localSheetId="32" hidden="1">{"Tab1",#N/A,FALSE,"P";"Tab2",#N/A,FALSE,"P"}</definedName>
    <definedName name="ght" localSheetId="34" hidden="1">{"Tab1",#N/A,FALSE,"P";"Tab2",#N/A,FALSE,"P"}</definedName>
    <definedName name="ght" localSheetId="35" hidden="1">{"Tab1",#N/A,FALSE,"P";"Tab2",#N/A,FALSE,"P"}</definedName>
    <definedName name="ght" localSheetId="36" hidden="1">{"Tab1",#N/A,FALSE,"P";"Tab2",#N/A,FALSE,"P"}</definedName>
    <definedName name="ght" localSheetId="37" hidden="1">{"Tab1",#N/A,FALSE,"P";"Tab2",#N/A,FALSE,"P"}</definedName>
    <definedName name="ght" localSheetId="38" hidden="1">{"Tab1",#N/A,FALSE,"P";"Tab2",#N/A,FALSE,"P"}</definedName>
    <definedName name="ght" localSheetId="39" hidden="1">{"Tab1",#N/A,FALSE,"P";"Tab2",#N/A,FALSE,"P"}</definedName>
    <definedName name="ght" localSheetId="40" hidden="1">{"Tab1",#N/A,FALSE,"P";"Tab2",#N/A,FALSE,"P"}</definedName>
    <definedName name="ght" localSheetId="41" hidden="1">{"Tab1",#N/A,FALSE,"P";"Tab2",#N/A,FALSE,"P"}</definedName>
    <definedName name="ght" localSheetId="42" hidden="1">{"Tab1",#N/A,FALSE,"P";"Tab2",#N/A,FALSE,"P"}</definedName>
    <definedName name="ght" localSheetId="45" hidden="1">{"Tab1",#N/A,FALSE,"P";"Tab2",#N/A,FALSE,"P"}</definedName>
    <definedName name="ght" localSheetId="19" hidden="1">{"Tab1",#N/A,FALSE,"P";"Tab2",#N/A,FALSE,"P"}</definedName>
    <definedName name="ght" hidden="1">{"Tab1",#N/A,FALSE,"P";"Tab2",#N/A,FALSE,"P"}</definedName>
    <definedName name="GL_Z" localSheetId="13">#REF!</definedName>
    <definedName name="GL_Z">#REF!</definedName>
    <definedName name="gni">[60]GNIpc!$A$1:$R$235</definedName>
    <definedName name="goafrica" localSheetId="46">[82]!goafrica</definedName>
    <definedName name="goafrica" localSheetId="48">[82]!goafrica</definedName>
    <definedName name="goafrica" localSheetId="49">[82]!goafrica</definedName>
    <definedName name="goafrica" localSheetId="17">[82]!goafrica</definedName>
    <definedName name="goafrica" localSheetId="18">[82]!goafrica</definedName>
    <definedName name="goafrica" localSheetId="13">[82]!goafrica</definedName>
    <definedName name="goafrica" localSheetId="37">[83]!goafrica</definedName>
    <definedName name="goafrica" localSheetId="39">[83]!goafrica</definedName>
    <definedName name="goafrica">[82]!goafrica</definedName>
    <definedName name="goasia" localSheetId="46">[82]!goasia</definedName>
    <definedName name="goasia" localSheetId="48">[82]!goasia</definedName>
    <definedName name="goasia" localSheetId="49">[82]!goasia</definedName>
    <definedName name="goasia" localSheetId="17">[82]!goasia</definedName>
    <definedName name="goasia" localSheetId="18">[82]!goasia</definedName>
    <definedName name="goasia" localSheetId="13">[82]!goasia</definedName>
    <definedName name="goasia" localSheetId="37">[83]!goasia</definedName>
    <definedName name="goasia" localSheetId="39">[83]!goasia</definedName>
    <definedName name="goasia">[82]!goasia</definedName>
    <definedName name="GOB" localSheetId="46">#REF!</definedName>
    <definedName name="GOB" localSheetId="47">#REF!</definedName>
    <definedName name="GOB" localSheetId="50">#REF!</definedName>
    <definedName name="GOB" localSheetId="51">#REF!</definedName>
    <definedName name="GOB" localSheetId="17">#REF!</definedName>
    <definedName name="GOB" localSheetId="18">#REF!</definedName>
    <definedName name="GOB" localSheetId="20">#REF!</definedName>
    <definedName name="GOB" localSheetId="21">#REF!</definedName>
    <definedName name="GOB" localSheetId="25">#REF!</definedName>
    <definedName name="GOB" localSheetId="32">#REF!</definedName>
    <definedName name="GOB" localSheetId="34">#REF!</definedName>
    <definedName name="GOB" localSheetId="35">#REF!</definedName>
    <definedName name="GOB" localSheetId="36">#REF!</definedName>
    <definedName name="GOB" localSheetId="37">#REF!</definedName>
    <definedName name="GOB" localSheetId="38">#REF!</definedName>
    <definedName name="GOB" localSheetId="39">#REF!</definedName>
    <definedName name="GOB" localSheetId="40">#REF!</definedName>
    <definedName name="GOB" localSheetId="41">#REF!</definedName>
    <definedName name="GOB" localSheetId="45">#REF!</definedName>
    <definedName name="GOB" localSheetId="19">#REF!</definedName>
    <definedName name="GOB">#REF!</definedName>
    <definedName name="goeeup" localSheetId="46">[82]!goeeup</definedName>
    <definedName name="goeeup" localSheetId="48">[82]!goeeup</definedName>
    <definedName name="goeeup" localSheetId="49">[82]!goeeup</definedName>
    <definedName name="goeeup" localSheetId="17">[82]!goeeup</definedName>
    <definedName name="goeeup" localSheetId="18">[82]!goeeup</definedName>
    <definedName name="goeeup" localSheetId="13">[82]!goeeup</definedName>
    <definedName name="goeeup" localSheetId="37">[83]!goeeup</definedName>
    <definedName name="goeeup" localSheetId="39">[83]!goeeup</definedName>
    <definedName name="goeeup">[82]!goeeup</definedName>
    <definedName name="goeurope" localSheetId="46">[82]!goeurope</definedName>
    <definedName name="goeurope" localSheetId="48">[82]!goeurope</definedName>
    <definedName name="goeurope" localSheetId="49">[82]!goeurope</definedName>
    <definedName name="goeurope" localSheetId="17">[82]!goeurope</definedName>
    <definedName name="goeurope" localSheetId="18">[82]!goeurope</definedName>
    <definedName name="goeurope" localSheetId="13">[82]!goeurope</definedName>
    <definedName name="goeurope" localSheetId="37">[83]!goeurope</definedName>
    <definedName name="goeurope" localSheetId="39">[83]!goeurope</definedName>
    <definedName name="goeurope">[82]!goeurope</definedName>
    <definedName name="golamerica" localSheetId="46">[82]!golamerica</definedName>
    <definedName name="golamerica" localSheetId="48">[82]!golamerica</definedName>
    <definedName name="golamerica" localSheetId="49">[82]!golamerica</definedName>
    <definedName name="golamerica" localSheetId="17">[82]!golamerica</definedName>
    <definedName name="golamerica" localSheetId="18">[82]!golamerica</definedName>
    <definedName name="golamerica" localSheetId="13">[82]!golamerica</definedName>
    <definedName name="golamerica" localSheetId="37">[83]!golamerica</definedName>
    <definedName name="golamerica" localSheetId="39">[83]!golamerica</definedName>
    <definedName name="golamerica">[82]!golamerica</definedName>
    <definedName name="gomeast" localSheetId="46">[82]!gomeast</definedName>
    <definedName name="gomeast" localSheetId="48">[82]!gomeast</definedName>
    <definedName name="gomeast" localSheetId="49">[82]!gomeast</definedName>
    <definedName name="gomeast" localSheetId="17">[82]!gomeast</definedName>
    <definedName name="gomeast" localSheetId="18">[82]!gomeast</definedName>
    <definedName name="gomeast" localSheetId="13">[82]!gomeast</definedName>
    <definedName name="gomeast" localSheetId="37">[83]!gomeast</definedName>
    <definedName name="gomeast" localSheetId="39">[83]!gomeast</definedName>
    <definedName name="gomeast">[82]!gomeast</definedName>
    <definedName name="gooecd" localSheetId="46">[82]!gooecd</definedName>
    <definedName name="gooecd" localSheetId="48">[82]!gooecd</definedName>
    <definedName name="gooecd" localSheetId="49">[82]!gooecd</definedName>
    <definedName name="gooecd" localSheetId="17">[82]!gooecd</definedName>
    <definedName name="gooecd" localSheetId="18">[82]!gooecd</definedName>
    <definedName name="gooecd" localSheetId="13">[82]!gooecd</definedName>
    <definedName name="gooecd" localSheetId="37">[83]!gooecd</definedName>
    <definedName name="gooecd" localSheetId="39">[83]!gooecd</definedName>
    <definedName name="gooecd">[82]!gooecd</definedName>
    <definedName name="goopec" localSheetId="46">[82]!goopec</definedName>
    <definedName name="goopec" localSheetId="48">[82]!goopec</definedName>
    <definedName name="goopec" localSheetId="49">[82]!goopec</definedName>
    <definedName name="goopec" localSheetId="17">[82]!goopec</definedName>
    <definedName name="goopec" localSheetId="18">[82]!goopec</definedName>
    <definedName name="goopec" localSheetId="13">[82]!goopec</definedName>
    <definedName name="goopec" localSheetId="37">[83]!goopec</definedName>
    <definedName name="goopec" localSheetId="39">[83]!goopec</definedName>
    <definedName name="goopec">[82]!goopec</definedName>
    <definedName name="gosummary" localSheetId="46">[82]!gosummary</definedName>
    <definedName name="gosummary" localSheetId="48">[82]!gosummary</definedName>
    <definedName name="gosummary" localSheetId="49">[82]!gosummary</definedName>
    <definedName name="gosummary" localSheetId="17">[82]!gosummary</definedName>
    <definedName name="gosummary" localSheetId="18">[82]!gosummary</definedName>
    <definedName name="gosummary" localSheetId="13">[82]!gosummary</definedName>
    <definedName name="gosummary" localSheetId="37">[83]!gosummary</definedName>
    <definedName name="gosummary" localSheetId="39">[83]!gosummary</definedName>
    <definedName name="gosummary">[82]!gosummary</definedName>
    <definedName name="Grace_IDA">[68]NPV!$B$25</definedName>
    <definedName name="Grace_NC" localSheetId="13">[68]NPV!#REF!</definedName>
    <definedName name="Grace_NC">[68]NPV!#REF!</definedName>
    <definedName name="gre" localSheetId="46" hidden="1">{"Riqfin97",#N/A,FALSE,"Tran";"Riqfinpro",#N/A,FALSE,"Tran"}</definedName>
    <definedName name="gre" localSheetId="47" hidden="1">{"Riqfin97",#N/A,FALSE,"Tran";"Riqfinpro",#N/A,FALSE,"Tran"}</definedName>
    <definedName name="gre" localSheetId="49" hidden="1">{"Riqfin97",#N/A,FALSE,"Tran";"Riqfinpro",#N/A,FALSE,"Tran"}</definedName>
    <definedName name="gre" localSheetId="50" hidden="1">{"Riqfin97",#N/A,FALSE,"Tran";"Riqfinpro",#N/A,FALSE,"Tran"}</definedName>
    <definedName name="gre" localSheetId="51" hidden="1">{"Riqfin97",#N/A,FALSE,"Tran";"Riqfinpro",#N/A,FALSE,"Tran"}</definedName>
    <definedName name="gre" localSheetId="17" hidden="1">{"Riqfin97",#N/A,FALSE,"Tran";"Riqfinpro",#N/A,FALSE,"Tran"}</definedName>
    <definedName name="gre" localSheetId="18" hidden="1">{"Riqfin97",#N/A,FALSE,"Tran";"Riqfinpro",#N/A,FALSE,"Tran"}</definedName>
    <definedName name="gre" localSheetId="20" hidden="1">{"Riqfin97",#N/A,FALSE,"Tran";"Riqfinpro",#N/A,FALSE,"Tran"}</definedName>
    <definedName name="gre" localSheetId="21" hidden="1">{"Riqfin97",#N/A,FALSE,"Tran";"Riqfinpro",#N/A,FALSE,"Tran"}</definedName>
    <definedName name="gre" localSheetId="13" hidden="1">{"Riqfin97",#N/A,FALSE,"Tran";"Riqfinpro",#N/A,FALSE,"Tran"}</definedName>
    <definedName name="gre" localSheetId="24" hidden="1">{"Riqfin97",#N/A,FALSE,"Tran";"Riqfinpro",#N/A,FALSE,"Tran"}</definedName>
    <definedName name="gre" localSheetId="25" hidden="1">{"Riqfin97",#N/A,FALSE,"Tran";"Riqfinpro",#N/A,FALSE,"Tran"}</definedName>
    <definedName name="gre" localSheetId="30" hidden="1">{"Riqfin97",#N/A,FALSE,"Tran";"Riqfinpro",#N/A,FALSE,"Tran"}</definedName>
    <definedName name="gre" localSheetId="32" hidden="1">{"Riqfin97",#N/A,FALSE,"Tran";"Riqfinpro",#N/A,FALSE,"Tran"}</definedName>
    <definedName name="gre" localSheetId="34" hidden="1">{"Riqfin97",#N/A,FALSE,"Tran";"Riqfinpro",#N/A,FALSE,"Tran"}</definedName>
    <definedName name="gre" localSheetId="35" hidden="1">{"Riqfin97",#N/A,FALSE,"Tran";"Riqfinpro",#N/A,FALSE,"Tran"}</definedName>
    <definedName name="gre" localSheetId="36" hidden="1">{"Riqfin97",#N/A,FALSE,"Tran";"Riqfinpro",#N/A,FALSE,"Tran"}</definedName>
    <definedName name="gre" localSheetId="37" hidden="1">{"Riqfin97",#N/A,FALSE,"Tran";"Riqfinpro",#N/A,FALSE,"Tran"}</definedName>
    <definedName name="gre" localSheetId="38" hidden="1">{"Riqfin97",#N/A,FALSE,"Tran";"Riqfinpro",#N/A,FALSE,"Tran"}</definedName>
    <definedName name="gre" localSheetId="39" hidden="1">{"Riqfin97",#N/A,FALSE,"Tran";"Riqfinpro",#N/A,FALSE,"Tran"}</definedName>
    <definedName name="gre" localSheetId="40" hidden="1">{"Riqfin97",#N/A,FALSE,"Tran";"Riqfinpro",#N/A,FALSE,"Tran"}</definedName>
    <definedName name="gre" localSheetId="41" hidden="1">{"Riqfin97",#N/A,FALSE,"Tran";"Riqfinpro",#N/A,FALSE,"Tran"}</definedName>
    <definedName name="gre" localSheetId="42" hidden="1">{"Riqfin97",#N/A,FALSE,"Tran";"Riqfinpro",#N/A,FALSE,"Tran"}</definedName>
    <definedName name="gre" localSheetId="45" hidden="1">{"Riqfin97",#N/A,FALSE,"Tran";"Riqfinpro",#N/A,FALSE,"Tran"}</definedName>
    <definedName name="gre" localSheetId="19" hidden="1">{"Riqfin97",#N/A,FALSE,"Tran";"Riqfinpro",#N/A,FALSE,"Tran"}</definedName>
    <definedName name="gre" hidden="1">{"Riqfin97",#N/A,FALSE,"Tran";"Riqfinpro",#N/A,FALSE,"Tran"}</definedName>
    <definedName name="grtrt" hidden="1">'[67]Fax a enviar'!#REF!</definedName>
    <definedName name="gtryrtyr" localSheetId="46" hidden="1">#REF!</definedName>
    <definedName name="gtryrtyr" localSheetId="47" hidden="1">#REF!</definedName>
    <definedName name="gtryrtyr" localSheetId="50" hidden="1">#REF!</definedName>
    <definedName name="gtryrtyr" localSheetId="51" hidden="1">#REF!</definedName>
    <definedName name="gtryrtyr" localSheetId="17" hidden="1">#REF!</definedName>
    <definedName name="gtryrtyr" localSheetId="18" hidden="1">#REF!</definedName>
    <definedName name="gtryrtyr" localSheetId="20" hidden="1">#REF!</definedName>
    <definedName name="gtryrtyr" localSheetId="21" hidden="1">#REF!</definedName>
    <definedName name="gtryrtyr" localSheetId="25" hidden="1">#REF!</definedName>
    <definedName name="gtryrtyr" localSheetId="32" hidden="1">#REF!</definedName>
    <definedName name="gtryrtyr" localSheetId="34" hidden="1">#REF!</definedName>
    <definedName name="gtryrtyr" localSheetId="35" hidden="1">#REF!</definedName>
    <definedName name="gtryrtyr" localSheetId="36" hidden="1">#REF!</definedName>
    <definedName name="gtryrtyr" localSheetId="37" hidden="1">#REF!</definedName>
    <definedName name="gtryrtyr" localSheetId="38" hidden="1">#REF!</definedName>
    <definedName name="gtryrtyr" localSheetId="39" hidden="1">#REF!</definedName>
    <definedName name="gtryrtyr" localSheetId="40" hidden="1">#REF!</definedName>
    <definedName name="gtryrtyr" localSheetId="41" hidden="1">#REF!</definedName>
    <definedName name="gtryrtyr" localSheetId="45" hidden="1">#REF!</definedName>
    <definedName name="gtryrtyr" localSheetId="19" hidden="1">#REF!</definedName>
    <definedName name="gtryrtyr" hidden="1">#REF!</definedName>
    <definedName name="GUIL" localSheetId="47">#REF!</definedName>
    <definedName name="GUIL" localSheetId="50">#REF!</definedName>
    <definedName name="GUIL" localSheetId="51">#REF!</definedName>
    <definedName name="GUIL" localSheetId="17">#REF!</definedName>
    <definedName name="GUIL" localSheetId="20">#REF!</definedName>
    <definedName name="GUIL" localSheetId="21">#REF!</definedName>
    <definedName name="GUIL" localSheetId="25">#REF!</definedName>
    <definedName name="GUIL" localSheetId="35">#REF!</definedName>
    <definedName name="GUIL" localSheetId="36">#REF!</definedName>
    <definedName name="GUIL" localSheetId="37">#REF!</definedName>
    <definedName name="GUIL" localSheetId="39">#REF!</definedName>
    <definedName name="GUIL" localSheetId="40">#REF!</definedName>
    <definedName name="GUIL" localSheetId="41">#REF!</definedName>
    <definedName name="GUIL" localSheetId="19">#REF!</definedName>
    <definedName name="GUIL">#REF!</definedName>
    <definedName name="GUIL1" localSheetId="47">#REF!</definedName>
    <definedName name="GUIL1" localSheetId="50">#REF!</definedName>
    <definedName name="GUIL1" localSheetId="51">#REF!</definedName>
    <definedName name="GUIL1" localSheetId="17">#REF!</definedName>
    <definedName name="GUIL1" localSheetId="20">#REF!</definedName>
    <definedName name="GUIL1" localSheetId="21">#REF!</definedName>
    <definedName name="GUIL1" localSheetId="25">#REF!</definedName>
    <definedName name="GUIL1" localSheetId="35">#REF!</definedName>
    <definedName name="GUIL1" localSheetId="36">#REF!</definedName>
    <definedName name="GUIL1" localSheetId="37">#REF!</definedName>
    <definedName name="GUIL1" localSheetId="39">#REF!</definedName>
    <definedName name="GUIL1" localSheetId="40">#REF!</definedName>
    <definedName name="GUIL1" localSheetId="41">#REF!</definedName>
    <definedName name="GUIL1" localSheetId="19">#REF!</definedName>
    <definedName name="GUIL1">#REF!</definedName>
    <definedName name="GYEAR2021">[61]Gold!$B$583:$J$583</definedName>
    <definedName name="GYEAR2022">[61]Gold!$K$583:$U$583</definedName>
    <definedName name="gyu" localSheetId="46" hidden="1">{"Tab1",#N/A,FALSE,"P";"Tab2",#N/A,FALSE,"P"}</definedName>
    <definedName name="gyu" localSheetId="47" hidden="1">{"Tab1",#N/A,FALSE,"P";"Tab2",#N/A,FALSE,"P"}</definedName>
    <definedName name="gyu" localSheetId="49" hidden="1">{"Tab1",#N/A,FALSE,"P";"Tab2",#N/A,FALSE,"P"}</definedName>
    <definedName name="gyu" localSheetId="50" hidden="1">{"Tab1",#N/A,FALSE,"P";"Tab2",#N/A,FALSE,"P"}</definedName>
    <definedName name="gyu" localSheetId="51" hidden="1">{"Tab1",#N/A,FALSE,"P";"Tab2",#N/A,FALSE,"P"}</definedName>
    <definedName name="gyu" localSheetId="17" hidden="1">{"Tab1",#N/A,FALSE,"P";"Tab2",#N/A,FALSE,"P"}</definedName>
    <definedName name="gyu" localSheetId="18" hidden="1">{"Tab1",#N/A,FALSE,"P";"Tab2",#N/A,FALSE,"P"}</definedName>
    <definedName name="gyu" localSheetId="20" hidden="1">{"Tab1",#N/A,FALSE,"P";"Tab2",#N/A,FALSE,"P"}</definedName>
    <definedName name="gyu" localSheetId="21" hidden="1">{"Tab1",#N/A,FALSE,"P";"Tab2",#N/A,FALSE,"P"}</definedName>
    <definedName name="gyu" localSheetId="13" hidden="1">{"Tab1",#N/A,FALSE,"P";"Tab2",#N/A,FALSE,"P"}</definedName>
    <definedName name="gyu" localSheetId="24" hidden="1">{"Tab1",#N/A,FALSE,"P";"Tab2",#N/A,FALSE,"P"}</definedName>
    <definedName name="gyu" localSheetId="25" hidden="1">{"Tab1",#N/A,FALSE,"P";"Tab2",#N/A,FALSE,"P"}</definedName>
    <definedName name="gyu" localSheetId="30" hidden="1">{"Tab1",#N/A,FALSE,"P";"Tab2",#N/A,FALSE,"P"}</definedName>
    <definedName name="gyu" localSheetId="32" hidden="1">{"Tab1",#N/A,FALSE,"P";"Tab2",#N/A,FALSE,"P"}</definedName>
    <definedName name="gyu" localSheetId="34" hidden="1">{"Tab1",#N/A,FALSE,"P";"Tab2",#N/A,FALSE,"P"}</definedName>
    <definedName name="gyu" localSheetId="35" hidden="1">{"Tab1",#N/A,FALSE,"P";"Tab2",#N/A,FALSE,"P"}</definedName>
    <definedName name="gyu" localSheetId="36" hidden="1">{"Tab1",#N/A,FALSE,"P";"Tab2",#N/A,FALSE,"P"}</definedName>
    <definedName name="gyu" localSheetId="37" hidden="1">{"Tab1",#N/A,FALSE,"P";"Tab2",#N/A,FALSE,"P"}</definedName>
    <definedName name="gyu" localSheetId="38" hidden="1">{"Tab1",#N/A,FALSE,"P";"Tab2",#N/A,FALSE,"P"}</definedName>
    <definedName name="gyu" localSheetId="39" hidden="1">{"Tab1",#N/A,FALSE,"P";"Tab2",#N/A,FALSE,"P"}</definedName>
    <definedName name="gyu" localSheetId="40" hidden="1">{"Tab1",#N/A,FALSE,"P";"Tab2",#N/A,FALSE,"P"}</definedName>
    <definedName name="gyu" localSheetId="41" hidden="1">{"Tab1",#N/A,FALSE,"P";"Tab2",#N/A,FALSE,"P"}</definedName>
    <definedName name="gyu" localSheetId="42" hidden="1">{"Tab1",#N/A,FALSE,"P";"Tab2",#N/A,FALSE,"P"}</definedName>
    <definedName name="gyu" localSheetId="45" hidden="1">{"Tab1",#N/A,FALSE,"P";"Tab2",#N/A,FALSE,"P"}</definedName>
    <definedName name="gyu" localSheetId="19" hidden="1">{"Tab1",#N/A,FALSE,"P";"Tab2",#N/A,FALSE,"P"}</definedName>
    <definedName name="gyu" hidden="1">{"Tab1",#N/A,FALSE,"P";"Tab2",#N/A,FALSE,"P"}</definedName>
    <definedName name="h" localSheetId="46" hidden="1">#REF!</definedName>
    <definedName name="h" localSheetId="47" hidden="1">#REF!</definedName>
    <definedName name="h" localSheetId="50" hidden="1">#REF!</definedName>
    <definedName name="h" localSheetId="51" hidden="1">#REF!</definedName>
    <definedName name="h" localSheetId="17" hidden="1">#REF!</definedName>
    <definedName name="h" localSheetId="18" hidden="1">#REF!</definedName>
    <definedName name="h" localSheetId="20" hidden="1">#REF!</definedName>
    <definedName name="h" localSheetId="21" hidden="1">#REF!</definedName>
    <definedName name="h" localSheetId="25" hidden="1">#REF!</definedName>
    <definedName name="h" localSheetId="32" hidden="1">#REF!</definedName>
    <definedName name="h" localSheetId="34" hidden="1">#REF!</definedName>
    <definedName name="h" localSheetId="35" hidden="1">#REF!</definedName>
    <definedName name="h" localSheetId="36" hidden="1">#REF!</definedName>
    <definedName name="h" localSheetId="37" hidden="1">#REF!</definedName>
    <definedName name="h" localSheetId="38" hidden="1">#REF!</definedName>
    <definedName name="h" localSheetId="39" hidden="1">#REF!</definedName>
    <definedName name="h" localSheetId="40" hidden="1">#REF!</definedName>
    <definedName name="h" localSheetId="41" hidden="1">#REF!</definedName>
    <definedName name="h" localSheetId="45" hidden="1">#REF!</definedName>
    <definedName name="h" localSheetId="19" hidden="1">#REF!</definedName>
    <definedName name="h" hidden="1">#REF!</definedName>
    <definedName name="HEADING" localSheetId="17">#REF!</definedName>
    <definedName name="HEADING" localSheetId="18">#REF!</definedName>
    <definedName name="HEADING" localSheetId="20">#REF!</definedName>
    <definedName name="HEADING" localSheetId="25">#REF!</definedName>
    <definedName name="HEADING" localSheetId="19">#REF!</definedName>
    <definedName name="HEADING">#REF!</definedName>
    <definedName name="Heading39">'[41]shared data'!$A$1:$G$5</definedName>
    <definedName name="hfhf" localSheetId="46">#REF!</definedName>
    <definedName name="hfhf" localSheetId="47">#REF!</definedName>
    <definedName name="hfhf" localSheetId="17">#REF!</definedName>
    <definedName name="hfhf" localSheetId="18">#REF!</definedName>
    <definedName name="hfhf" localSheetId="20">#REF!</definedName>
    <definedName name="hfhf" localSheetId="21">#REF!</definedName>
    <definedName name="hfhf" localSheetId="25">#REF!</definedName>
    <definedName name="hfhf" localSheetId="35">#REF!</definedName>
    <definedName name="hfhf" localSheetId="38">#REF!</definedName>
    <definedName name="hfhf" localSheetId="19">#REF!</definedName>
    <definedName name="hfhf">#REF!</definedName>
    <definedName name="hfhfhf" localSheetId="46" hidden="1">'[62]Fax a enviar'!#REF!</definedName>
    <definedName name="hfhfhf" localSheetId="47" hidden="1">'[62]Fax a enviar'!#REF!</definedName>
    <definedName name="hfhfhf" localSheetId="50" hidden="1">'[62]Fax a enviar'!#REF!</definedName>
    <definedName name="hfhfhf" localSheetId="51" hidden="1">'[62]Fax a enviar'!#REF!</definedName>
    <definedName name="hfhfhf" localSheetId="17" hidden="1">'[62]Fax a enviar'!#REF!</definedName>
    <definedName name="hfhfhf" localSheetId="18" hidden="1">'[62]Fax a enviar'!#REF!</definedName>
    <definedName name="hfhfhf" localSheetId="35" hidden="1">'[62]Fax a enviar'!#REF!</definedName>
    <definedName name="hfhfhf" localSheetId="36" hidden="1">'[62]Fax a enviar'!#REF!</definedName>
    <definedName name="hfhfhf" localSheetId="37" hidden="1">'[71]Fax a enviar'!#REF!</definedName>
    <definedName name="hfhfhf" localSheetId="39" hidden="1">'[62]Fax a enviar'!#REF!</definedName>
    <definedName name="hfhfhf" localSheetId="40" hidden="1">'[62]Fax a enviar'!#REF!</definedName>
    <definedName name="hfhfhf" localSheetId="41" hidden="1">'[62]Fax a enviar'!#REF!</definedName>
    <definedName name="hfhfhf" localSheetId="19" hidden="1">'[62]Fax a enviar'!#REF!</definedName>
    <definedName name="hfhfhf" hidden="1">'[62]Fax a enviar'!#REF!</definedName>
    <definedName name="hhh" localSheetId="47" hidden="1">'[84]J(Priv.Cap)'!#REF!</definedName>
    <definedName name="hhh" localSheetId="50" hidden="1">'[85]J(Priv.Cap)'!#REF!</definedName>
    <definedName name="hhh" localSheetId="51" hidden="1">'[85]J(Priv.Cap)'!#REF!</definedName>
    <definedName name="hhh" localSheetId="17" hidden="1">'[84]J(Priv.Cap)'!#REF!</definedName>
    <definedName name="hhh" localSheetId="18" hidden="1">'[84]J(Priv.Cap)'!#REF!</definedName>
    <definedName name="hhh" localSheetId="35" hidden="1">'[84]J(Priv.Cap)'!#REF!</definedName>
    <definedName name="hhh" localSheetId="36" hidden="1">'[84]J(Priv.Cap)'!#REF!</definedName>
    <definedName name="hhh" localSheetId="37" hidden="1">'[85]J(Priv.Cap)'!#REF!</definedName>
    <definedName name="hhh" localSheetId="39" hidden="1">'[85]J(Priv.Cap)'!#REF!</definedName>
    <definedName name="hhh" localSheetId="40" hidden="1">'[85]J(Priv.Cap)'!#REF!</definedName>
    <definedName name="hhh" localSheetId="41" hidden="1">'[85]J(Priv.Cap)'!#REF!</definedName>
    <definedName name="hhh" localSheetId="19" hidden="1">'[84]J(Priv.Cap)'!#REF!</definedName>
    <definedName name="hhh" hidden="1">'[84]J(Priv.Cap)'!#REF!</definedName>
    <definedName name="HHHH" localSheetId="46" hidden="1">#REF!</definedName>
    <definedName name="HHHH" localSheetId="47" hidden="1">#REF!</definedName>
    <definedName name="HHHH" localSheetId="50" hidden="1">#REF!</definedName>
    <definedName name="HHHH" localSheetId="51" hidden="1">#REF!</definedName>
    <definedName name="HHHH" localSheetId="17" hidden="1">#REF!</definedName>
    <definedName name="HHHH" localSheetId="18" hidden="1">#REF!</definedName>
    <definedName name="HHHH" localSheetId="20" hidden="1">#REF!</definedName>
    <definedName name="HHHH" localSheetId="21" hidden="1">#REF!</definedName>
    <definedName name="HHHH" localSheetId="25" hidden="1">#REF!</definedName>
    <definedName name="HHHH" localSheetId="32" hidden="1">#REF!</definedName>
    <definedName name="HHHH" localSheetId="34" hidden="1">#REF!</definedName>
    <definedName name="HHHH" localSheetId="35" hidden="1">#REF!</definedName>
    <definedName name="HHHH" localSheetId="36" hidden="1">#REF!</definedName>
    <definedName name="HHHH" localSheetId="37" hidden="1">#REF!</definedName>
    <definedName name="HHHH" localSheetId="38" hidden="1">#REF!</definedName>
    <definedName name="HHHH" localSheetId="39" hidden="1">#REF!</definedName>
    <definedName name="HHHH" localSheetId="40" hidden="1">#REF!</definedName>
    <definedName name="HHHH" localSheetId="41" hidden="1">#REF!</definedName>
    <definedName name="HHHH" localSheetId="45" hidden="1">#REF!</definedName>
    <definedName name="HHHH" localSheetId="19" hidden="1">#REF!</definedName>
    <definedName name="HHHH" hidden="1">#REF!</definedName>
    <definedName name="hhhhh" localSheetId="46" hidden="1">{"Tab1",#N/A,FALSE,"P";"Tab2",#N/A,FALSE,"P"}</definedName>
    <definedName name="hhhhh" localSheetId="47" hidden="1">{"Tab1",#N/A,FALSE,"P";"Tab2",#N/A,FALSE,"P"}</definedName>
    <definedName name="hhhhh" localSheetId="49" hidden="1">{"Tab1",#N/A,FALSE,"P";"Tab2",#N/A,FALSE,"P"}</definedName>
    <definedName name="hhhhh" localSheetId="50" hidden="1">{"Tab1",#N/A,FALSE,"P";"Tab2",#N/A,FALSE,"P"}</definedName>
    <definedName name="hhhhh" localSheetId="51" hidden="1">{"Tab1",#N/A,FALSE,"P";"Tab2",#N/A,FALSE,"P"}</definedName>
    <definedName name="hhhhh" localSheetId="17" hidden="1">{"Tab1",#N/A,FALSE,"P";"Tab2",#N/A,FALSE,"P"}</definedName>
    <definedName name="hhhhh" localSheetId="18" hidden="1">{"Tab1",#N/A,FALSE,"P";"Tab2",#N/A,FALSE,"P"}</definedName>
    <definedName name="hhhhh" localSheetId="20" hidden="1">{"Tab1",#N/A,FALSE,"P";"Tab2",#N/A,FALSE,"P"}</definedName>
    <definedName name="hhhhh" localSheetId="21" hidden="1">{"Tab1",#N/A,FALSE,"P";"Tab2",#N/A,FALSE,"P"}</definedName>
    <definedName name="hhhhh" localSheetId="13" hidden="1">{"Tab1",#N/A,FALSE,"P";"Tab2",#N/A,FALSE,"P"}</definedName>
    <definedName name="hhhhh" localSheetId="24" hidden="1">{"Tab1",#N/A,FALSE,"P";"Tab2",#N/A,FALSE,"P"}</definedName>
    <definedName name="hhhhh" localSheetId="25" hidden="1">{"Tab1",#N/A,FALSE,"P";"Tab2",#N/A,FALSE,"P"}</definedName>
    <definedName name="hhhhh" localSheetId="30" hidden="1">{"Tab1",#N/A,FALSE,"P";"Tab2",#N/A,FALSE,"P"}</definedName>
    <definedName name="hhhhh" localSheetId="32" hidden="1">{"Tab1",#N/A,FALSE,"P";"Tab2",#N/A,FALSE,"P"}</definedName>
    <definedName name="hhhhh" localSheetId="34" hidden="1">{"Tab1",#N/A,FALSE,"P";"Tab2",#N/A,FALSE,"P"}</definedName>
    <definedName name="hhhhh" localSheetId="35" hidden="1">{"Tab1",#N/A,FALSE,"P";"Tab2",#N/A,FALSE,"P"}</definedName>
    <definedName name="hhhhh" localSheetId="36" hidden="1">{"Tab1",#N/A,FALSE,"P";"Tab2",#N/A,FALSE,"P"}</definedName>
    <definedName name="hhhhh" localSheetId="37" hidden="1">{"Tab1",#N/A,FALSE,"P";"Tab2",#N/A,FALSE,"P"}</definedName>
    <definedName name="hhhhh" localSheetId="38" hidden="1">{"Tab1",#N/A,FALSE,"P";"Tab2",#N/A,FALSE,"P"}</definedName>
    <definedName name="hhhhh" localSheetId="39" hidden="1">{"Tab1",#N/A,FALSE,"P";"Tab2",#N/A,FALSE,"P"}</definedName>
    <definedName name="hhhhh" localSheetId="40" hidden="1">{"Tab1",#N/A,FALSE,"P";"Tab2",#N/A,FALSE,"P"}</definedName>
    <definedName name="hhhhh" localSheetId="41" hidden="1">{"Tab1",#N/A,FALSE,"P";"Tab2",#N/A,FALSE,"P"}</definedName>
    <definedName name="hhhhh" localSheetId="42" hidden="1">{"Tab1",#N/A,FALSE,"P";"Tab2",#N/A,FALSE,"P"}</definedName>
    <definedName name="hhhhh" localSheetId="45" hidden="1">{"Tab1",#N/A,FALSE,"P";"Tab2",#N/A,FALSE,"P"}</definedName>
    <definedName name="hhhhh" localSheetId="19" hidden="1">{"Tab1",#N/A,FALSE,"P";"Tab2",#N/A,FALSE,"P"}</definedName>
    <definedName name="hhhhh" hidden="1">{"Tab1",#N/A,FALSE,"P";"Tab2",#N/A,FALSE,"P"}</definedName>
    <definedName name="hhhhhh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'[52]Inter-Bank'!$L$5</definedName>
    <definedName name="hio" localSheetId="46" hidden="1">{"Tab1",#N/A,FALSE,"P";"Tab2",#N/A,FALSE,"P"}</definedName>
    <definedName name="hio" localSheetId="47" hidden="1">{"Tab1",#N/A,FALSE,"P";"Tab2",#N/A,FALSE,"P"}</definedName>
    <definedName name="hio" localSheetId="49" hidden="1">{"Tab1",#N/A,FALSE,"P";"Tab2",#N/A,FALSE,"P"}</definedName>
    <definedName name="hio" localSheetId="50" hidden="1">{"Tab1",#N/A,FALSE,"P";"Tab2",#N/A,FALSE,"P"}</definedName>
    <definedName name="hio" localSheetId="51" hidden="1">{"Tab1",#N/A,FALSE,"P";"Tab2",#N/A,FALSE,"P"}</definedName>
    <definedName name="hio" localSheetId="17" hidden="1">{"Tab1",#N/A,FALSE,"P";"Tab2",#N/A,FALSE,"P"}</definedName>
    <definedName name="hio" localSheetId="18" hidden="1">{"Tab1",#N/A,FALSE,"P";"Tab2",#N/A,FALSE,"P"}</definedName>
    <definedName name="hio" localSheetId="20" hidden="1">{"Tab1",#N/A,FALSE,"P";"Tab2",#N/A,FALSE,"P"}</definedName>
    <definedName name="hio" localSheetId="21" hidden="1">{"Tab1",#N/A,FALSE,"P";"Tab2",#N/A,FALSE,"P"}</definedName>
    <definedName name="hio" localSheetId="13" hidden="1">{"Tab1",#N/A,FALSE,"P";"Tab2",#N/A,FALSE,"P"}</definedName>
    <definedName name="hio" localSheetId="24" hidden="1">{"Tab1",#N/A,FALSE,"P";"Tab2",#N/A,FALSE,"P"}</definedName>
    <definedName name="hio" localSheetId="25" hidden="1">{"Tab1",#N/A,FALSE,"P";"Tab2",#N/A,FALSE,"P"}</definedName>
    <definedName name="hio" localSheetId="30" hidden="1">{"Tab1",#N/A,FALSE,"P";"Tab2",#N/A,FALSE,"P"}</definedName>
    <definedName name="hio" localSheetId="32" hidden="1">{"Tab1",#N/A,FALSE,"P";"Tab2",#N/A,FALSE,"P"}</definedName>
    <definedName name="hio" localSheetId="34" hidden="1">{"Tab1",#N/A,FALSE,"P";"Tab2",#N/A,FALSE,"P"}</definedName>
    <definedName name="hio" localSheetId="35" hidden="1">{"Tab1",#N/A,FALSE,"P";"Tab2",#N/A,FALSE,"P"}</definedName>
    <definedName name="hio" localSheetId="36" hidden="1">{"Tab1",#N/A,FALSE,"P";"Tab2",#N/A,FALSE,"P"}</definedName>
    <definedName name="hio" localSheetId="37" hidden="1">{"Tab1",#N/A,FALSE,"P";"Tab2",#N/A,FALSE,"P"}</definedName>
    <definedName name="hio" localSheetId="38" hidden="1">{"Tab1",#N/A,FALSE,"P";"Tab2",#N/A,FALSE,"P"}</definedName>
    <definedName name="hio" localSheetId="39" hidden="1">{"Tab1",#N/A,FALSE,"P";"Tab2",#N/A,FALSE,"P"}</definedName>
    <definedName name="hio" localSheetId="40" hidden="1">{"Tab1",#N/A,FALSE,"P";"Tab2",#N/A,FALSE,"P"}</definedName>
    <definedName name="hio" localSheetId="41" hidden="1">{"Tab1",#N/A,FALSE,"P";"Tab2",#N/A,FALSE,"P"}</definedName>
    <definedName name="hio" localSheetId="42" hidden="1">{"Tab1",#N/A,FALSE,"P";"Tab2",#N/A,FALSE,"P"}</definedName>
    <definedName name="hio" localSheetId="45" hidden="1">{"Tab1",#N/A,FALSE,"P";"Tab2",#N/A,FALSE,"P"}</definedName>
    <definedName name="hio" localSheetId="19" hidden="1">{"Tab1",#N/A,FALSE,"P";"Tab2",#N/A,FALSE,"P"}</definedName>
    <definedName name="hio" hidden="1">{"Tab1",#N/A,FALSE,"P";"Tab2",#N/A,FALSE,"P"}</definedName>
    <definedName name="hjkhgkky" hidden="1">'[67]Fax a enviar'!#REF!</definedName>
    <definedName name="hkh" localSheetId="46" hidden="1">#REF!</definedName>
    <definedName name="hkh" localSheetId="47" hidden="1">#REF!</definedName>
    <definedName name="hkh" localSheetId="50" hidden="1">#REF!</definedName>
    <definedName name="hkh" localSheetId="51" hidden="1">#REF!</definedName>
    <definedName name="hkh" localSheetId="17" hidden="1">#REF!</definedName>
    <definedName name="hkh" localSheetId="18" hidden="1">#REF!</definedName>
    <definedName name="hkh" localSheetId="20" hidden="1">#REF!</definedName>
    <definedName name="hkh" localSheetId="21" hidden="1">#REF!</definedName>
    <definedName name="hkh" localSheetId="25" hidden="1">#REF!</definedName>
    <definedName name="hkh" localSheetId="32" hidden="1">#REF!</definedName>
    <definedName name="hkh" localSheetId="34" hidden="1">#REF!</definedName>
    <definedName name="hkh" localSheetId="35" hidden="1">#REF!</definedName>
    <definedName name="hkh" localSheetId="36" hidden="1">#REF!</definedName>
    <definedName name="hkh" localSheetId="37" hidden="1">#REF!</definedName>
    <definedName name="hkh" localSheetId="38" hidden="1">#REF!</definedName>
    <definedName name="hkh" localSheetId="39" hidden="1">#REF!</definedName>
    <definedName name="hkh" localSheetId="40" hidden="1">#REF!</definedName>
    <definedName name="hkh" localSheetId="41" hidden="1">#REF!</definedName>
    <definedName name="hkh" localSheetId="45" hidden="1">#REF!</definedName>
    <definedName name="hkh" localSheetId="19" hidden="1">#REF!</definedName>
    <definedName name="hkh" hidden="1">#REF!</definedName>
    <definedName name="hkhkh" localSheetId="47" hidden="1">#REF!</definedName>
    <definedName name="hkhkh" localSheetId="50" hidden="1">#REF!</definedName>
    <definedName name="hkhkh" localSheetId="51" hidden="1">#REF!</definedName>
    <definedName name="hkhkh" localSheetId="17" hidden="1">#REF!</definedName>
    <definedName name="hkhkh" localSheetId="20" hidden="1">#REF!</definedName>
    <definedName name="hkhkh" localSheetId="21" hidden="1">#REF!</definedName>
    <definedName name="hkhkh" localSheetId="25" hidden="1">#REF!</definedName>
    <definedName name="hkhkh" localSheetId="35" hidden="1">#REF!</definedName>
    <definedName name="hkhkh" localSheetId="36" hidden="1">#REF!</definedName>
    <definedName name="hkhkh" localSheetId="37" hidden="1">#REF!</definedName>
    <definedName name="hkhkh" localSheetId="39" hidden="1">#REF!</definedName>
    <definedName name="hkhkh" localSheetId="40" hidden="1">#REF!</definedName>
    <definedName name="hkhkh" localSheetId="41" hidden="1">#REF!</definedName>
    <definedName name="hkhkh" localSheetId="19" hidden="1">#REF!</definedName>
    <definedName name="hkhkh" hidden="1">#REF!</definedName>
    <definedName name="hola" localSheetId="47">#REF!</definedName>
    <definedName name="hola" localSheetId="50">#REF!</definedName>
    <definedName name="hola" localSheetId="51">#REF!</definedName>
    <definedName name="hola" localSheetId="17">#REF!</definedName>
    <definedName name="hola" localSheetId="20">#REF!</definedName>
    <definedName name="hola" localSheetId="21">#REF!</definedName>
    <definedName name="hola" localSheetId="25">#REF!</definedName>
    <definedName name="hola" localSheetId="35">#REF!</definedName>
    <definedName name="hola" localSheetId="36">#REF!</definedName>
    <definedName name="hola" localSheetId="37">#REF!</definedName>
    <definedName name="hola" localSheetId="39">#REF!</definedName>
    <definedName name="hola" localSheetId="40">#REF!</definedName>
    <definedName name="hola" localSheetId="41">#REF!</definedName>
    <definedName name="hola" localSheetId="19">#REF!</definedName>
    <definedName name="hola">#REF!</definedName>
    <definedName name="holalalala" localSheetId="47" hidden="1">'[38]Fax a enviar'!#REF!</definedName>
    <definedName name="holalalala" localSheetId="50" hidden="1">'[75]Fax a enviar'!#REF!</definedName>
    <definedName name="holalalala" localSheetId="51" hidden="1">'[75]Fax a enviar'!#REF!</definedName>
    <definedName name="holalalala" localSheetId="17" hidden="1">'[38]Fax a enviar'!#REF!</definedName>
    <definedName name="holalalala" localSheetId="20" hidden="1">'[38]Fax a enviar'!#REF!</definedName>
    <definedName name="holalalala" localSheetId="25" hidden="1">'[38]Fax a enviar'!#REF!</definedName>
    <definedName name="holalalala" localSheetId="36" hidden="1">'[38]Fax a enviar'!#REF!</definedName>
    <definedName name="holalalala" localSheetId="37" hidden="1">'[75]Fax a enviar'!#REF!</definedName>
    <definedName name="holalalala" localSheetId="39" hidden="1">'[75]Fax a enviar'!#REF!</definedName>
    <definedName name="holalalala" localSheetId="40" hidden="1">'[75]Fax a enviar'!#REF!</definedName>
    <definedName name="holalalala" localSheetId="41" hidden="1">'[75]Fax a enviar'!#REF!</definedName>
    <definedName name="holalalala" hidden="1">'[38]Fax a enviar'!#REF!</definedName>
    <definedName name="holallll" localSheetId="46">#REF!</definedName>
    <definedName name="holallll" localSheetId="47">#REF!</definedName>
    <definedName name="holallll" localSheetId="50">#REF!</definedName>
    <definedName name="holallll" localSheetId="51">#REF!</definedName>
    <definedName name="holallll" localSheetId="17">#REF!</definedName>
    <definedName name="holallll" localSheetId="18">#REF!</definedName>
    <definedName name="holallll" localSheetId="20">#REF!</definedName>
    <definedName name="holallll" localSheetId="21">#REF!</definedName>
    <definedName name="holallll" localSheetId="25">#REF!</definedName>
    <definedName name="holallll" localSheetId="32">#REF!</definedName>
    <definedName name="holallll" localSheetId="34">#REF!</definedName>
    <definedName name="holallll" localSheetId="35">#REF!</definedName>
    <definedName name="holallll" localSheetId="36">#REF!</definedName>
    <definedName name="holallll" localSheetId="37">#REF!</definedName>
    <definedName name="holallll" localSheetId="38">#REF!</definedName>
    <definedName name="holallll" localSheetId="39">#REF!</definedName>
    <definedName name="holallll" localSheetId="40">#REF!</definedName>
    <definedName name="holallll" localSheetId="41">#REF!</definedName>
    <definedName name="holallll" localSheetId="45">#REF!</definedName>
    <definedName name="holallll" localSheetId="19">#REF!</definedName>
    <definedName name="holallll">#REF!</definedName>
    <definedName name="hpu" localSheetId="46" hidden="1">{"Tab1",#N/A,FALSE,"P";"Tab2",#N/A,FALSE,"P"}</definedName>
    <definedName name="hpu" localSheetId="47" hidden="1">{"Tab1",#N/A,FALSE,"P";"Tab2",#N/A,FALSE,"P"}</definedName>
    <definedName name="hpu" localSheetId="49" hidden="1">{"Tab1",#N/A,FALSE,"P";"Tab2",#N/A,FALSE,"P"}</definedName>
    <definedName name="hpu" localSheetId="50" hidden="1">{"Tab1",#N/A,FALSE,"P";"Tab2",#N/A,FALSE,"P"}</definedName>
    <definedName name="hpu" localSheetId="51" hidden="1">{"Tab1",#N/A,FALSE,"P";"Tab2",#N/A,FALSE,"P"}</definedName>
    <definedName name="hpu" localSheetId="17" hidden="1">{"Tab1",#N/A,FALSE,"P";"Tab2",#N/A,FALSE,"P"}</definedName>
    <definedName name="hpu" localSheetId="18" hidden="1">{"Tab1",#N/A,FALSE,"P";"Tab2",#N/A,FALSE,"P"}</definedName>
    <definedName name="hpu" localSheetId="20" hidden="1">{"Tab1",#N/A,FALSE,"P";"Tab2",#N/A,FALSE,"P"}</definedName>
    <definedName name="hpu" localSheetId="21" hidden="1">{"Tab1",#N/A,FALSE,"P";"Tab2",#N/A,FALSE,"P"}</definedName>
    <definedName name="hpu" localSheetId="13" hidden="1">{"Tab1",#N/A,FALSE,"P";"Tab2",#N/A,FALSE,"P"}</definedName>
    <definedName name="hpu" localSheetId="24" hidden="1">{"Tab1",#N/A,FALSE,"P";"Tab2",#N/A,FALSE,"P"}</definedName>
    <definedName name="hpu" localSheetId="25" hidden="1">{"Tab1",#N/A,FALSE,"P";"Tab2",#N/A,FALSE,"P"}</definedName>
    <definedName name="hpu" localSheetId="30" hidden="1">{"Tab1",#N/A,FALSE,"P";"Tab2",#N/A,FALSE,"P"}</definedName>
    <definedName name="hpu" localSheetId="32" hidden="1">{"Tab1",#N/A,FALSE,"P";"Tab2",#N/A,FALSE,"P"}</definedName>
    <definedName name="hpu" localSheetId="34" hidden="1">{"Tab1",#N/A,FALSE,"P";"Tab2",#N/A,FALSE,"P"}</definedName>
    <definedName name="hpu" localSheetId="35" hidden="1">{"Tab1",#N/A,FALSE,"P";"Tab2",#N/A,FALSE,"P"}</definedName>
    <definedName name="hpu" localSheetId="36" hidden="1">{"Tab1",#N/A,FALSE,"P";"Tab2",#N/A,FALSE,"P"}</definedName>
    <definedName name="hpu" localSheetId="37" hidden="1">{"Tab1",#N/A,FALSE,"P";"Tab2",#N/A,FALSE,"P"}</definedName>
    <definedName name="hpu" localSheetId="38" hidden="1">{"Tab1",#N/A,FALSE,"P";"Tab2",#N/A,FALSE,"P"}</definedName>
    <definedName name="hpu" localSheetId="39" hidden="1">{"Tab1",#N/A,FALSE,"P";"Tab2",#N/A,FALSE,"P"}</definedName>
    <definedName name="hpu" localSheetId="40" hidden="1">{"Tab1",#N/A,FALSE,"P";"Tab2",#N/A,FALSE,"P"}</definedName>
    <definedName name="hpu" localSheetId="41" hidden="1">{"Tab1",#N/A,FALSE,"P";"Tab2",#N/A,FALSE,"P"}</definedName>
    <definedName name="hpu" localSheetId="42" hidden="1">{"Tab1",#N/A,FALSE,"P";"Tab2",#N/A,FALSE,"P"}</definedName>
    <definedName name="hpu" localSheetId="45" hidden="1">{"Tab1",#N/A,FALSE,"P";"Tab2",#N/A,FALSE,"P"}</definedName>
    <definedName name="hpu" localSheetId="19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46" hidden="1">{"'para SB'!$A$1318:$F$1381"}</definedName>
    <definedName name="HTML_Control" localSheetId="49" hidden="1">{"'para SB'!$A$1318:$F$1381"}</definedName>
    <definedName name="HTML_Control" localSheetId="17" hidden="1">{"'para SB'!$A$1318:$F$1381"}</definedName>
    <definedName name="HTML_Control" localSheetId="18" hidden="1">{"'para SB'!$A$1318:$F$1381"}</definedName>
    <definedName name="HTML_Control" localSheetId="20" hidden="1">{"'para SB'!$A$1318:$F$1381"}</definedName>
    <definedName name="HTML_Control" localSheetId="13" hidden="1">{"'para SB'!$A$1318:$F$1381"}</definedName>
    <definedName name="HTML_Control" localSheetId="24" hidden="1">{"'para SB'!$A$1318:$F$1381"}</definedName>
    <definedName name="HTML_Control" localSheetId="25" hidden="1">{"'para SB'!$A$1318:$F$1381"}</definedName>
    <definedName name="HTML_Control" localSheetId="30" hidden="1">{"'para SB'!$A$1318:$F$1381"}</definedName>
    <definedName name="HTML_Control" localSheetId="35" hidden="1">{"'para SB'!$A$1318:$F$1381"}</definedName>
    <definedName name="HTML_Control" localSheetId="19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46" hidden="1">{"Tab1",#N/A,FALSE,"P";"Tab2",#N/A,FALSE,"P"}</definedName>
    <definedName name="hui" localSheetId="47" hidden="1">{"Tab1",#N/A,FALSE,"P";"Tab2",#N/A,FALSE,"P"}</definedName>
    <definedName name="hui" localSheetId="49" hidden="1">{"Tab1",#N/A,FALSE,"P";"Tab2",#N/A,FALSE,"P"}</definedName>
    <definedName name="hui" localSheetId="50" hidden="1">{"Tab1",#N/A,FALSE,"P";"Tab2",#N/A,FALSE,"P"}</definedName>
    <definedName name="hui" localSheetId="51" hidden="1">{"Tab1",#N/A,FALSE,"P";"Tab2",#N/A,FALSE,"P"}</definedName>
    <definedName name="hui" localSheetId="17" hidden="1">{"Tab1",#N/A,FALSE,"P";"Tab2",#N/A,FALSE,"P"}</definedName>
    <definedName name="hui" localSheetId="18" hidden="1">{"Tab1",#N/A,FALSE,"P";"Tab2",#N/A,FALSE,"P"}</definedName>
    <definedName name="hui" localSheetId="20" hidden="1">{"Tab1",#N/A,FALSE,"P";"Tab2",#N/A,FALSE,"P"}</definedName>
    <definedName name="hui" localSheetId="21" hidden="1">{"Tab1",#N/A,FALSE,"P";"Tab2",#N/A,FALSE,"P"}</definedName>
    <definedName name="hui" localSheetId="13" hidden="1">{"Tab1",#N/A,FALSE,"P";"Tab2",#N/A,FALSE,"P"}</definedName>
    <definedName name="hui" localSheetId="24" hidden="1">{"Tab1",#N/A,FALSE,"P";"Tab2",#N/A,FALSE,"P"}</definedName>
    <definedName name="hui" localSheetId="25" hidden="1">{"Tab1",#N/A,FALSE,"P";"Tab2",#N/A,FALSE,"P"}</definedName>
    <definedName name="hui" localSheetId="30" hidden="1">{"Tab1",#N/A,FALSE,"P";"Tab2",#N/A,FALSE,"P"}</definedName>
    <definedName name="hui" localSheetId="32" hidden="1">{"Tab1",#N/A,FALSE,"P";"Tab2",#N/A,FALSE,"P"}</definedName>
    <definedName name="hui" localSheetId="34" hidden="1">{"Tab1",#N/A,FALSE,"P";"Tab2",#N/A,FALSE,"P"}</definedName>
    <definedName name="hui" localSheetId="35" hidden="1">{"Tab1",#N/A,FALSE,"P";"Tab2",#N/A,FALSE,"P"}</definedName>
    <definedName name="hui" localSheetId="36" hidden="1">{"Tab1",#N/A,FALSE,"P";"Tab2",#N/A,FALSE,"P"}</definedName>
    <definedName name="hui" localSheetId="37" hidden="1">{"Tab1",#N/A,FALSE,"P";"Tab2",#N/A,FALSE,"P"}</definedName>
    <definedName name="hui" localSheetId="38" hidden="1">{"Tab1",#N/A,FALSE,"P";"Tab2",#N/A,FALSE,"P"}</definedName>
    <definedName name="hui" localSheetId="39" hidden="1">{"Tab1",#N/A,FALSE,"P";"Tab2",#N/A,FALSE,"P"}</definedName>
    <definedName name="hui" localSheetId="40" hidden="1">{"Tab1",#N/A,FALSE,"P";"Tab2",#N/A,FALSE,"P"}</definedName>
    <definedName name="hui" localSheetId="41" hidden="1">{"Tab1",#N/A,FALSE,"P";"Tab2",#N/A,FALSE,"P"}</definedName>
    <definedName name="hui" localSheetId="42" hidden="1">{"Tab1",#N/A,FALSE,"P";"Tab2",#N/A,FALSE,"P"}</definedName>
    <definedName name="hui" localSheetId="45" hidden="1">{"Tab1",#N/A,FALSE,"P";"Tab2",#N/A,FALSE,"P"}</definedName>
    <definedName name="hui" localSheetId="19" hidden="1">{"Tab1",#N/A,FALSE,"P";"Tab2",#N/A,FALSE,"P"}</definedName>
    <definedName name="hui" hidden="1">{"Tab1",#N/A,FALSE,"P";"Tab2",#N/A,FALSE,"P"}</definedName>
    <definedName name="huo" localSheetId="46" hidden="1">{"Tab1",#N/A,FALSE,"P";"Tab2",#N/A,FALSE,"P"}</definedName>
    <definedName name="huo" localSheetId="47" hidden="1">{"Tab1",#N/A,FALSE,"P";"Tab2",#N/A,FALSE,"P"}</definedName>
    <definedName name="huo" localSheetId="49" hidden="1">{"Tab1",#N/A,FALSE,"P";"Tab2",#N/A,FALSE,"P"}</definedName>
    <definedName name="huo" localSheetId="50" hidden="1">{"Tab1",#N/A,FALSE,"P";"Tab2",#N/A,FALSE,"P"}</definedName>
    <definedName name="huo" localSheetId="51" hidden="1">{"Tab1",#N/A,FALSE,"P";"Tab2",#N/A,FALSE,"P"}</definedName>
    <definedName name="huo" localSheetId="17" hidden="1">{"Tab1",#N/A,FALSE,"P";"Tab2",#N/A,FALSE,"P"}</definedName>
    <definedName name="huo" localSheetId="18" hidden="1">{"Tab1",#N/A,FALSE,"P";"Tab2",#N/A,FALSE,"P"}</definedName>
    <definedName name="huo" localSheetId="20" hidden="1">{"Tab1",#N/A,FALSE,"P";"Tab2",#N/A,FALSE,"P"}</definedName>
    <definedName name="huo" localSheetId="21" hidden="1">{"Tab1",#N/A,FALSE,"P";"Tab2",#N/A,FALSE,"P"}</definedName>
    <definedName name="huo" localSheetId="13" hidden="1">{"Tab1",#N/A,FALSE,"P";"Tab2",#N/A,FALSE,"P"}</definedName>
    <definedName name="huo" localSheetId="24" hidden="1">{"Tab1",#N/A,FALSE,"P";"Tab2",#N/A,FALSE,"P"}</definedName>
    <definedName name="huo" localSheetId="25" hidden="1">{"Tab1",#N/A,FALSE,"P";"Tab2",#N/A,FALSE,"P"}</definedName>
    <definedName name="huo" localSheetId="30" hidden="1">{"Tab1",#N/A,FALSE,"P";"Tab2",#N/A,FALSE,"P"}</definedName>
    <definedName name="huo" localSheetId="32" hidden="1">{"Tab1",#N/A,FALSE,"P";"Tab2",#N/A,FALSE,"P"}</definedName>
    <definedName name="huo" localSheetId="34" hidden="1">{"Tab1",#N/A,FALSE,"P";"Tab2",#N/A,FALSE,"P"}</definedName>
    <definedName name="huo" localSheetId="35" hidden="1">{"Tab1",#N/A,FALSE,"P";"Tab2",#N/A,FALSE,"P"}</definedName>
    <definedName name="huo" localSheetId="36" hidden="1">{"Tab1",#N/A,FALSE,"P";"Tab2",#N/A,FALSE,"P"}</definedName>
    <definedName name="huo" localSheetId="37" hidden="1">{"Tab1",#N/A,FALSE,"P";"Tab2",#N/A,FALSE,"P"}</definedName>
    <definedName name="huo" localSheetId="38" hidden="1">{"Tab1",#N/A,FALSE,"P";"Tab2",#N/A,FALSE,"P"}</definedName>
    <definedName name="huo" localSheetId="39" hidden="1">{"Tab1",#N/A,FALSE,"P";"Tab2",#N/A,FALSE,"P"}</definedName>
    <definedName name="huo" localSheetId="40" hidden="1">{"Tab1",#N/A,FALSE,"P";"Tab2",#N/A,FALSE,"P"}</definedName>
    <definedName name="huo" localSheetId="41" hidden="1">{"Tab1",#N/A,FALSE,"P";"Tab2",#N/A,FALSE,"P"}</definedName>
    <definedName name="huo" localSheetId="42" hidden="1">{"Tab1",#N/A,FALSE,"P";"Tab2",#N/A,FALSE,"P"}</definedName>
    <definedName name="huo" localSheetId="45" hidden="1">{"Tab1",#N/A,FALSE,"P";"Tab2",#N/A,FALSE,"P"}</definedName>
    <definedName name="huo" localSheetId="19" hidden="1">{"Tab1",#N/A,FALSE,"P";"Tab2",#N/A,FALSE,"P"}</definedName>
    <definedName name="huo" hidden="1">{"Tab1",#N/A,FALSE,"P";"Tab2",#N/A,FALSE,"P"}</definedName>
    <definedName name="hutyu7" localSheetId="46" hidden="1">#REF!</definedName>
    <definedName name="hutyu7" localSheetId="47" hidden="1">#REF!</definedName>
    <definedName name="hutyu7" localSheetId="50" hidden="1">#REF!</definedName>
    <definedName name="hutyu7" localSheetId="51" hidden="1">#REF!</definedName>
    <definedName name="hutyu7" localSheetId="17" hidden="1">#REF!</definedName>
    <definedName name="hutyu7" localSheetId="18" hidden="1">#REF!</definedName>
    <definedName name="hutyu7" localSheetId="20" hidden="1">#REF!</definedName>
    <definedName name="hutyu7" localSheetId="21" hidden="1">#REF!</definedName>
    <definedName name="hutyu7" localSheetId="25" hidden="1">#REF!</definedName>
    <definedName name="hutyu7" localSheetId="32" hidden="1">#REF!</definedName>
    <definedName name="hutyu7" localSheetId="34" hidden="1">#REF!</definedName>
    <definedName name="hutyu7" localSheetId="35" hidden="1">#REF!</definedName>
    <definedName name="hutyu7" localSheetId="36" hidden="1">#REF!</definedName>
    <definedName name="hutyu7" localSheetId="37" hidden="1">#REF!</definedName>
    <definedName name="hutyu7" localSheetId="38" hidden="1">#REF!</definedName>
    <definedName name="hutyu7" localSheetId="39" hidden="1">#REF!</definedName>
    <definedName name="hutyu7" localSheetId="40" hidden="1">#REF!</definedName>
    <definedName name="hutyu7" localSheetId="41" hidden="1">#REF!</definedName>
    <definedName name="hutyu7" localSheetId="45" hidden="1">#REF!</definedName>
    <definedName name="hutyu7" localSheetId="19" hidden="1">#REF!</definedName>
    <definedName name="hutyu7" hidden="1">#REF!</definedName>
    <definedName name="HVYNONO1" localSheetId="46">[51]nonopec!#REF!</definedName>
    <definedName name="HVYNONO1" localSheetId="47">[51]nonopec!#REF!</definedName>
    <definedName name="HVYNONO1" localSheetId="50">[86]nonopec!#REF!</definedName>
    <definedName name="HVYNONO1" localSheetId="51">[86]nonopec!#REF!</definedName>
    <definedName name="HVYNONO1" localSheetId="17">[51]nonopec!#REF!</definedName>
    <definedName name="HVYNONO1" localSheetId="18">[51]nonopec!#REF!</definedName>
    <definedName name="HVYNONO1" localSheetId="20">[51]nonopec!#REF!</definedName>
    <definedName name="HVYNONO1" localSheetId="25">[51]nonopec!#REF!</definedName>
    <definedName name="HVYNONO1" localSheetId="32">[51]nonopec!#REF!</definedName>
    <definedName name="HVYNONO1" localSheetId="34">[51]nonopec!#REF!</definedName>
    <definedName name="HVYNONO1" localSheetId="35">[51]nonopec!#REF!</definedName>
    <definedName name="HVYNONO1" localSheetId="36">[51]nonopec!#REF!</definedName>
    <definedName name="HVYNONO1" localSheetId="37">[86]nonopec!#REF!</definedName>
    <definedName name="HVYNONO1" localSheetId="38">[86]nonopec!#REF!</definedName>
    <definedName name="HVYNONO1" localSheetId="39">[86]nonopec!#REF!</definedName>
    <definedName name="HVYNONO1" localSheetId="40">[86]nonopec!#REF!</definedName>
    <definedName name="HVYNONO1" localSheetId="41">[86]nonopec!#REF!</definedName>
    <definedName name="HVYNONO1" localSheetId="45">[51]nonopec!#REF!</definedName>
    <definedName name="HVYNONO1" localSheetId="19">[51]nonopec!#REF!</definedName>
    <definedName name="HVYNONO1">[51]nonopec!#REF!</definedName>
    <definedName name="HVYNONO2" localSheetId="46">[51]nonopec!#REF!</definedName>
    <definedName name="HVYNONO2" localSheetId="47">[51]nonopec!#REF!</definedName>
    <definedName name="HVYNONO2" localSheetId="50">[86]nonopec!#REF!</definedName>
    <definedName name="HVYNONO2" localSheetId="51">[86]nonopec!#REF!</definedName>
    <definedName name="HVYNONO2" localSheetId="17">[51]nonopec!#REF!</definedName>
    <definedName name="HVYNONO2" localSheetId="18">[51]nonopec!#REF!</definedName>
    <definedName name="HVYNONO2" localSheetId="20">[51]nonopec!#REF!</definedName>
    <definedName name="HVYNONO2" localSheetId="25">[51]nonopec!#REF!</definedName>
    <definedName name="HVYNONO2" localSheetId="32">[51]nonopec!#REF!</definedName>
    <definedName name="HVYNONO2" localSheetId="34">[51]nonopec!#REF!</definedName>
    <definedName name="HVYNONO2" localSheetId="35">[51]nonopec!#REF!</definedName>
    <definedName name="HVYNONO2" localSheetId="36">[51]nonopec!#REF!</definedName>
    <definedName name="HVYNONO2" localSheetId="37">[86]nonopec!#REF!</definedName>
    <definedName name="HVYNONO2" localSheetId="39">[86]nonopec!#REF!</definedName>
    <definedName name="HVYNONO2" localSheetId="40">[86]nonopec!#REF!</definedName>
    <definedName name="HVYNONO2" localSheetId="41">[86]nonopec!#REF!</definedName>
    <definedName name="HVYNONO2" localSheetId="45">[51]nonopec!#REF!</definedName>
    <definedName name="HVYNONO2" localSheetId="19">[51]nonopec!#REF!</definedName>
    <definedName name="HVYNONO2">[51]nonopec!#REF!</definedName>
    <definedName name="HVYNONOPEC" localSheetId="47">[51]nonopec!#REF!</definedName>
    <definedName name="HVYNONOPEC" localSheetId="17">[51]nonopec!#REF!</definedName>
    <definedName name="HVYNONOPEC" localSheetId="18">[51]nonopec!#REF!</definedName>
    <definedName name="HVYNONOPEC" localSheetId="19">[51]nonopec!#REF!</definedName>
    <definedName name="HVYNONOPEC">[51]nonopec!#REF!</definedName>
    <definedName name="HVYOECD" localSheetId="47">[51]nonopec!#REF!</definedName>
    <definedName name="HVYOECD">[51]nonopec!#REF!</definedName>
    <definedName name="HVYOPEC">[51]nonopec!#REF!</definedName>
    <definedName name="HVYSUMM">[51]nonopec!#REF!</definedName>
    <definedName name="IDAr" localSheetId="46">#REF!</definedName>
    <definedName name="IDAr" localSheetId="17">#REF!</definedName>
    <definedName name="IDAr" localSheetId="18">#REF!</definedName>
    <definedName name="IDAr" localSheetId="20">#REF!</definedName>
    <definedName name="IDAr" localSheetId="25">#REF!</definedName>
    <definedName name="IDAr" localSheetId="19">#REF!</definedName>
    <definedName name="IDAr">#REF!</definedName>
    <definedName name="IDB" localSheetId="47">#REF!</definedName>
    <definedName name="IDB" localSheetId="50">#REF!</definedName>
    <definedName name="IDB" localSheetId="51">#REF!</definedName>
    <definedName name="IDB" localSheetId="17">#REF!</definedName>
    <definedName name="IDB" localSheetId="18">#REF!</definedName>
    <definedName name="IDB" localSheetId="20">#REF!</definedName>
    <definedName name="IDB" localSheetId="21">#REF!</definedName>
    <definedName name="IDB" localSheetId="25">#REF!</definedName>
    <definedName name="IDB" localSheetId="32">#REF!</definedName>
    <definedName name="IDB" localSheetId="34">#REF!</definedName>
    <definedName name="IDB" localSheetId="35">#REF!</definedName>
    <definedName name="IDB" localSheetId="36">#REF!</definedName>
    <definedName name="IDB" localSheetId="37">#REF!</definedName>
    <definedName name="IDB" localSheetId="38">#REF!</definedName>
    <definedName name="IDB" localSheetId="39">#REF!</definedName>
    <definedName name="IDB" localSheetId="40">#REF!</definedName>
    <definedName name="IDB" localSheetId="41">#REF!</definedName>
    <definedName name="IDB" localSheetId="45">#REF!</definedName>
    <definedName name="IDB" localSheetId="19">#REF!</definedName>
    <definedName name="IDB">#REF!</definedName>
    <definedName name="IFSASSETS" localSheetId="17">#REF!</definedName>
    <definedName name="IFSASSETS" localSheetId="20">#REF!</definedName>
    <definedName name="IFSASSETS" localSheetId="25">#REF!</definedName>
    <definedName name="IFSASSETS">#REF!</definedName>
    <definedName name="IFSLIABS" localSheetId="17">#REF!</definedName>
    <definedName name="IFSLIABS">#REF!</definedName>
    <definedName name="ii" localSheetId="46" hidden="1">{"Tab1",#N/A,FALSE,"P";"Tab2",#N/A,FALSE,"P"}</definedName>
    <definedName name="ii" localSheetId="47" hidden="1">{"Tab1",#N/A,FALSE,"P";"Tab2",#N/A,FALSE,"P"}</definedName>
    <definedName name="ii" localSheetId="49" hidden="1">{"Tab1",#N/A,FALSE,"P";"Tab2",#N/A,FALSE,"P"}</definedName>
    <definedName name="ii" localSheetId="50" hidden="1">{"Tab1",#N/A,FALSE,"P";"Tab2",#N/A,FALSE,"P"}</definedName>
    <definedName name="ii" localSheetId="51" hidden="1">{"Tab1",#N/A,FALSE,"P";"Tab2",#N/A,FALSE,"P"}</definedName>
    <definedName name="ii" localSheetId="17" hidden="1">{"Tab1",#N/A,FALSE,"P";"Tab2",#N/A,FALSE,"P"}</definedName>
    <definedName name="ii" localSheetId="18" hidden="1">{"Tab1",#N/A,FALSE,"P";"Tab2",#N/A,FALSE,"P"}</definedName>
    <definedName name="ii" localSheetId="20" hidden="1">{"Tab1",#N/A,FALSE,"P";"Tab2",#N/A,FALSE,"P"}</definedName>
    <definedName name="ii" localSheetId="21" hidden="1">{"Tab1",#N/A,FALSE,"P";"Tab2",#N/A,FALSE,"P"}</definedName>
    <definedName name="ii" localSheetId="13" hidden="1">{"Tab1",#N/A,FALSE,"P";"Tab2",#N/A,FALSE,"P"}</definedName>
    <definedName name="ii" localSheetId="24" hidden="1">{"Tab1",#N/A,FALSE,"P";"Tab2",#N/A,FALSE,"P"}</definedName>
    <definedName name="ii" localSheetId="25" hidden="1">{"Tab1",#N/A,FALSE,"P";"Tab2",#N/A,FALSE,"P"}</definedName>
    <definedName name="ii" localSheetId="30" hidden="1">{"Tab1",#N/A,FALSE,"P";"Tab2",#N/A,FALSE,"P"}</definedName>
    <definedName name="ii" localSheetId="32" hidden="1">{"Tab1",#N/A,FALSE,"P";"Tab2",#N/A,FALSE,"P"}</definedName>
    <definedName name="ii" localSheetId="34" hidden="1">{"Tab1",#N/A,FALSE,"P";"Tab2",#N/A,FALSE,"P"}</definedName>
    <definedName name="ii" localSheetId="35" hidden="1">{"Tab1",#N/A,FALSE,"P";"Tab2",#N/A,FALSE,"P"}</definedName>
    <definedName name="ii" localSheetId="36" hidden="1">{"Tab1",#N/A,FALSE,"P";"Tab2",#N/A,FALSE,"P"}</definedName>
    <definedName name="ii" localSheetId="37" hidden="1">{"Tab1",#N/A,FALSE,"P";"Tab2",#N/A,FALSE,"P"}</definedName>
    <definedName name="ii" localSheetId="38" hidden="1">{"Tab1",#N/A,FALSE,"P";"Tab2",#N/A,FALSE,"P"}</definedName>
    <definedName name="ii" localSheetId="39" hidden="1">{"Tab1",#N/A,FALSE,"P";"Tab2",#N/A,FALSE,"P"}</definedName>
    <definedName name="ii" localSheetId="40" hidden="1">{"Tab1",#N/A,FALSE,"P";"Tab2",#N/A,FALSE,"P"}</definedName>
    <definedName name="ii" localSheetId="41" hidden="1">{"Tab1",#N/A,FALSE,"P";"Tab2",#N/A,FALSE,"P"}</definedName>
    <definedName name="ii" localSheetId="42" hidden="1">{"Tab1",#N/A,FALSE,"P";"Tab2",#N/A,FALSE,"P"}</definedName>
    <definedName name="ii" localSheetId="45" hidden="1">{"Tab1",#N/A,FALSE,"P";"Tab2",#N/A,FALSE,"P"}</definedName>
    <definedName name="ii" localSheetId="19" hidden="1">{"Tab1",#N/A,FALSE,"P";"Tab2",#N/A,FALSE,"P"}</definedName>
    <definedName name="ii" hidden="1">{"Tab1",#N/A,FALSE,"P";"Tab2",#N/A,FALSE,"P"}</definedName>
    <definedName name="iii" localSheetId="46" hidden="1">{"Riqfin97",#N/A,FALSE,"Tran";"Riqfinpro",#N/A,FALSE,"Tran"}</definedName>
    <definedName name="iii" localSheetId="47" hidden="1">{"Riqfin97",#N/A,FALSE,"Tran";"Riqfinpro",#N/A,FALSE,"Tran"}</definedName>
    <definedName name="iii" localSheetId="49" hidden="1">{"Riqfin97",#N/A,FALSE,"Tran";"Riqfinpro",#N/A,FALSE,"Tran"}</definedName>
    <definedName name="iii" localSheetId="50" hidden="1">{"Riqfin97",#N/A,FALSE,"Tran";"Riqfinpro",#N/A,FALSE,"Tran"}</definedName>
    <definedName name="iii" localSheetId="51" hidden="1">{"Riqfin97",#N/A,FALSE,"Tran";"Riqfinpro",#N/A,FALSE,"Tran"}</definedName>
    <definedName name="iii" localSheetId="17" hidden="1">{"Riqfin97",#N/A,FALSE,"Tran";"Riqfinpro",#N/A,FALSE,"Tran"}</definedName>
    <definedName name="iii" localSheetId="18" hidden="1">{"Riqfin97",#N/A,FALSE,"Tran";"Riqfinpro",#N/A,FALSE,"Tran"}</definedName>
    <definedName name="iii" localSheetId="20" hidden="1">{"Riqfin97",#N/A,FALSE,"Tran";"Riqfinpro",#N/A,FALSE,"Tran"}</definedName>
    <definedName name="iii" localSheetId="21" hidden="1">{"Riqfin97",#N/A,FALSE,"Tran";"Riqfinpro",#N/A,FALSE,"Tran"}</definedName>
    <definedName name="iii" localSheetId="13" hidden="1">{"Riqfin97",#N/A,FALSE,"Tran";"Riqfinpro",#N/A,FALSE,"Tran"}</definedName>
    <definedName name="iii" localSheetId="24" hidden="1">{"Riqfin97",#N/A,FALSE,"Tran";"Riqfinpro",#N/A,FALSE,"Tran"}</definedName>
    <definedName name="iii" localSheetId="25" hidden="1">{"Riqfin97",#N/A,FALSE,"Tran";"Riqfinpro",#N/A,FALSE,"Tran"}</definedName>
    <definedName name="iii" localSheetId="30" hidden="1">{"Riqfin97",#N/A,FALSE,"Tran";"Riqfinpro",#N/A,FALSE,"Tran"}</definedName>
    <definedName name="iii" localSheetId="32" hidden="1">{"Riqfin97",#N/A,FALSE,"Tran";"Riqfinpro",#N/A,FALSE,"Tran"}</definedName>
    <definedName name="iii" localSheetId="34" hidden="1">{"Riqfin97",#N/A,FALSE,"Tran";"Riqfinpro",#N/A,FALSE,"Tran"}</definedName>
    <definedName name="iii" localSheetId="35" hidden="1">{"Riqfin97",#N/A,FALSE,"Tran";"Riqfinpro",#N/A,FALSE,"Tran"}</definedName>
    <definedName name="iii" localSheetId="36" hidden="1">{"Riqfin97",#N/A,FALSE,"Tran";"Riqfinpro",#N/A,FALSE,"Tran"}</definedName>
    <definedName name="iii" localSheetId="37" hidden="1">{"Riqfin97",#N/A,FALSE,"Tran";"Riqfinpro",#N/A,FALSE,"Tran"}</definedName>
    <definedName name="iii" localSheetId="38" hidden="1">{"Riqfin97",#N/A,FALSE,"Tran";"Riqfinpro",#N/A,FALSE,"Tran"}</definedName>
    <definedName name="iii" localSheetId="39" hidden="1">{"Riqfin97",#N/A,FALSE,"Tran";"Riqfinpro",#N/A,FALSE,"Tran"}</definedName>
    <definedName name="iii" localSheetId="40" hidden="1">{"Riqfin97",#N/A,FALSE,"Tran";"Riqfinpro",#N/A,FALSE,"Tran"}</definedName>
    <definedName name="iii" localSheetId="41" hidden="1">{"Riqfin97",#N/A,FALSE,"Tran";"Riqfinpro",#N/A,FALSE,"Tran"}</definedName>
    <definedName name="iii" localSheetId="42" hidden="1">{"Riqfin97",#N/A,FALSE,"Tran";"Riqfinpro",#N/A,FALSE,"Tran"}</definedName>
    <definedName name="iii" localSheetId="45" hidden="1">{"Riqfin97",#N/A,FALSE,"Tran";"Riqfinpro",#N/A,FALSE,"Tran"}</definedName>
    <definedName name="iii" localSheetId="19" hidden="1">{"Riqfin97",#N/A,FALSE,"Tran";"Riqfinpro",#N/A,FALSE,"Tran"}</definedName>
    <definedName name="iii" hidden="1">{"Riqfin97",#N/A,FALSE,"Tran";"Riqfinpro",#N/A,FALSE,"Tran"}</definedName>
    <definedName name="iiiiiiiiiii" localSheetId="46" hidden="1">#REF!</definedName>
    <definedName name="iiiiiiiiiii" localSheetId="47" hidden="1">#REF!</definedName>
    <definedName name="iiiiiiiiiii" localSheetId="50" hidden="1">#REF!</definedName>
    <definedName name="iiiiiiiiiii" localSheetId="51" hidden="1">#REF!</definedName>
    <definedName name="iiiiiiiiiii" localSheetId="17" hidden="1">#REF!</definedName>
    <definedName name="iiiiiiiiiii" localSheetId="18" hidden="1">#REF!</definedName>
    <definedName name="iiiiiiiiiii" localSheetId="20" hidden="1">#REF!</definedName>
    <definedName name="iiiiiiiiiii" localSheetId="21" hidden="1">#REF!</definedName>
    <definedName name="iiiiiiiiiii" localSheetId="25" hidden="1">#REF!</definedName>
    <definedName name="iiiiiiiiiii" localSheetId="32" hidden="1">#REF!</definedName>
    <definedName name="iiiiiiiiiii" localSheetId="34" hidden="1">#REF!</definedName>
    <definedName name="iiiiiiiiiii" localSheetId="35" hidden="1">#REF!</definedName>
    <definedName name="iiiiiiiiiii" localSheetId="36" hidden="1">#REF!</definedName>
    <definedName name="iiiiiiiiiii" localSheetId="37" hidden="1">#REF!</definedName>
    <definedName name="iiiiiiiiiii" localSheetId="38" hidden="1">#REF!</definedName>
    <definedName name="iiiiiiiiiii" localSheetId="39" hidden="1">#REF!</definedName>
    <definedName name="iiiiiiiiiii" localSheetId="40" hidden="1">#REF!</definedName>
    <definedName name="iiiiiiiiiii" localSheetId="41" hidden="1">#REF!</definedName>
    <definedName name="iiiiiiiiiii" localSheetId="45" hidden="1">#REF!</definedName>
    <definedName name="iiiiiiiiiii" localSheetId="19" hidden="1">#REF!</definedName>
    <definedName name="iiiiiiiiiii" hidden="1">#REF!</definedName>
    <definedName name="iiiiiiiiiiii" localSheetId="46" hidden="1">'[62]Fax a enviar'!#REF!</definedName>
    <definedName name="iiiiiiiiiiii" localSheetId="47" hidden="1">'[62]Fax a enviar'!#REF!</definedName>
    <definedName name="iiiiiiiiiiii" localSheetId="50" hidden="1">'[62]Fax a enviar'!#REF!</definedName>
    <definedName name="iiiiiiiiiiii" localSheetId="51" hidden="1">'[62]Fax a enviar'!#REF!</definedName>
    <definedName name="iiiiiiiiiiii" localSheetId="17" hidden="1">'[62]Fax a enviar'!#REF!</definedName>
    <definedName name="iiiiiiiiiiii" localSheetId="18" hidden="1">'[62]Fax a enviar'!#REF!</definedName>
    <definedName name="iiiiiiiiiiii" localSheetId="20" hidden="1">'[62]Fax a enviar'!#REF!</definedName>
    <definedName name="iiiiiiiiiiii" localSheetId="25" hidden="1">'[62]Fax a enviar'!#REF!</definedName>
    <definedName name="iiiiiiiiiiii" localSheetId="32" hidden="1">'[62]Fax a enviar'!#REF!</definedName>
    <definedName name="iiiiiiiiiiii" localSheetId="34" hidden="1">'[62]Fax a enviar'!#REF!</definedName>
    <definedName name="iiiiiiiiiiii" localSheetId="35" hidden="1">'[62]Fax a enviar'!#REF!</definedName>
    <definedName name="iiiiiiiiiiii" localSheetId="36" hidden="1">'[62]Fax a enviar'!#REF!</definedName>
    <definedName name="iiiiiiiiiiii" localSheetId="37" hidden="1">'[71]Fax a enviar'!#REF!</definedName>
    <definedName name="iiiiiiiiiiii" localSheetId="38" hidden="1">'[62]Fax a enviar'!#REF!</definedName>
    <definedName name="iiiiiiiiiiii" localSheetId="39" hidden="1">'[62]Fax a enviar'!#REF!</definedName>
    <definedName name="iiiiiiiiiiii" localSheetId="40" hidden="1">'[62]Fax a enviar'!#REF!</definedName>
    <definedName name="iiiiiiiiiiii" localSheetId="41" hidden="1">'[62]Fax a enviar'!#REF!</definedName>
    <definedName name="iiiiiiiiiiii" localSheetId="45" hidden="1">'[62]Fax a enviar'!#REF!</definedName>
    <definedName name="iiiiiiiiiiii" localSheetId="19" hidden="1">'[62]Fax a enviar'!#REF!</definedName>
    <definedName name="iiiiiiiiiiii" hidden="1">'[62]Fax a enviar'!#REF!</definedName>
    <definedName name="iiiiiiiiiiiiiiiii" localSheetId="46" hidden="1">'[62]Fax a enviar'!#REF!</definedName>
    <definedName name="iiiiiiiiiiiiiiiii" localSheetId="47" hidden="1">'[62]Fax a enviar'!#REF!</definedName>
    <definedName name="iiiiiiiiiiiiiiiii" localSheetId="50" hidden="1">'[62]Fax a enviar'!#REF!</definedName>
    <definedName name="iiiiiiiiiiiiiiiii" localSheetId="51" hidden="1">'[62]Fax a enviar'!#REF!</definedName>
    <definedName name="iiiiiiiiiiiiiiiii" localSheetId="17" hidden="1">'[62]Fax a enviar'!#REF!</definedName>
    <definedName name="iiiiiiiiiiiiiiiii" localSheetId="18" hidden="1">'[62]Fax a enviar'!#REF!</definedName>
    <definedName name="iiiiiiiiiiiiiiiii" localSheetId="20" hidden="1">'[62]Fax a enviar'!#REF!</definedName>
    <definedName name="iiiiiiiiiiiiiiiii" localSheetId="25" hidden="1">'[62]Fax a enviar'!#REF!</definedName>
    <definedName name="iiiiiiiiiiiiiiiii" localSheetId="32" hidden="1">'[62]Fax a enviar'!#REF!</definedName>
    <definedName name="iiiiiiiiiiiiiiiii" localSheetId="34" hidden="1">'[62]Fax a enviar'!#REF!</definedName>
    <definedName name="iiiiiiiiiiiiiiiii" localSheetId="35" hidden="1">'[62]Fax a enviar'!#REF!</definedName>
    <definedName name="iiiiiiiiiiiiiiiii" localSheetId="36" hidden="1">'[62]Fax a enviar'!#REF!</definedName>
    <definedName name="iiiiiiiiiiiiiiiii" localSheetId="37" hidden="1">'[71]Fax a enviar'!#REF!</definedName>
    <definedName name="iiiiiiiiiiiiiiiii" localSheetId="39" hidden="1">'[62]Fax a enviar'!#REF!</definedName>
    <definedName name="iiiiiiiiiiiiiiiii" localSheetId="40" hidden="1">'[62]Fax a enviar'!#REF!</definedName>
    <definedName name="iiiiiiiiiiiiiiiii" localSheetId="41" hidden="1">'[62]Fax a enviar'!#REF!</definedName>
    <definedName name="iiiiiiiiiiiiiiiii" localSheetId="45" hidden="1">'[62]Fax a enviar'!#REF!</definedName>
    <definedName name="iiiiiiiiiiiiiiiii" localSheetId="19" hidden="1">'[62]Fax a enviar'!#REF!</definedName>
    <definedName name="iiiiiiiiiiiiiiiii" hidden="1">'[62]Fax a enviar'!#REF!</definedName>
    <definedName name="iiiiiiiiiiiiiiiiiiiiiiiiii" localSheetId="46" hidden="1">#REF!</definedName>
    <definedName name="iiiiiiiiiiiiiiiiiiiiiiiiii" localSheetId="47" hidden="1">#REF!</definedName>
    <definedName name="iiiiiiiiiiiiiiiiiiiiiiiiii" localSheetId="50" hidden="1">#REF!</definedName>
    <definedName name="iiiiiiiiiiiiiiiiiiiiiiiiii" localSheetId="51" hidden="1">#REF!</definedName>
    <definedName name="iiiiiiiiiiiiiiiiiiiiiiiiii" localSheetId="17" hidden="1">#REF!</definedName>
    <definedName name="iiiiiiiiiiiiiiiiiiiiiiiiii" localSheetId="18" hidden="1">#REF!</definedName>
    <definedName name="iiiiiiiiiiiiiiiiiiiiiiiiii" localSheetId="20" hidden="1">#REF!</definedName>
    <definedName name="iiiiiiiiiiiiiiiiiiiiiiiiii" localSheetId="21" hidden="1">#REF!</definedName>
    <definedName name="iiiiiiiiiiiiiiiiiiiiiiiiii" localSheetId="25" hidden="1">#REF!</definedName>
    <definedName name="iiiiiiiiiiiiiiiiiiiiiiiiii" localSheetId="32" hidden="1">#REF!</definedName>
    <definedName name="iiiiiiiiiiiiiiiiiiiiiiiiii" localSheetId="34" hidden="1">#REF!</definedName>
    <definedName name="iiiiiiiiiiiiiiiiiiiiiiiiii" localSheetId="35" hidden="1">#REF!</definedName>
    <definedName name="iiiiiiiiiiiiiiiiiiiiiiiiii" localSheetId="36" hidden="1">#REF!</definedName>
    <definedName name="iiiiiiiiiiiiiiiiiiiiiiiiii" localSheetId="37" hidden="1">#REF!</definedName>
    <definedName name="iiiiiiiiiiiiiiiiiiiiiiiiii" localSheetId="38" hidden="1">#REF!</definedName>
    <definedName name="iiiiiiiiiiiiiiiiiiiiiiiiii" localSheetId="39" hidden="1">#REF!</definedName>
    <definedName name="iiiiiiiiiiiiiiiiiiiiiiiiii" localSheetId="40" hidden="1">#REF!</definedName>
    <definedName name="iiiiiiiiiiiiiiiiiiiiiiiiii" localSheetId="41" hidden="1">#REF!</definedName>
    <definedName name="iiiiiiiiiiiiiiiiiiiiiiiiii" localSheetId="45" hidden="1">#REF!</definedName>
    <definedName name="iiiiiiiiiiiiiiiiiiiiiiiiii" localSheetId="19" hidden="1">#REF!</definedName>
    <definedName name="iiiiiiiiiiiiiiiiiiiiiiiiii" hidden="1">#REF!</definedName>
    <definedName name="iiiooo" localSheetId="47">#REF!</definedName>
    <definedName name="iiiooo" localSheetId="50">#REF!</definedName>
    <definedName name="iiiooo" localSheetId="51">#REF!</definedName>
    <definedName name="iiiooo" localSheetId="17">#REF!</definedName>
    <definedName name="iiiooo" localSheetId="20">#REF!</definedName>
    <definedName name="iiiooo" localSheetId="21">#REF!</definedName>
    <definedName name="iiiooo" localSheetId="25">#REF!</definedName>
    <definedName name="iiiooo" localSheetId="35">#REF!</definedName>
    <definedName name="iiiooo" localSheetId="36">#REF!</definedName>
    <definedName name="iiiooo" localSheetId="37">#REF!</definedName>
    <definedName name="iiiooo" localSheetId="39">#REF!</definedName>
    <definedName name="iiiooo" localSheetId="40">#REF!</definedName>
    <definedName name="iiiooo" localSheetId="41">#REF!</definedName>
    <definedName name="iiiooo" localSheetId="19">#REF!</definedName>
    <definedName name="iiiooo">#REF!</definedName>
    <definedName name="IKR" localSheetId="47">#REF!</definedName>
    <definedName name="IKR" localSheetId="50">#REF!</definedName>
    <definedName name="IKR" localSheetId="51">#REF!</definedName>
    <definedName name="IKR" localSheetId="17">#REF!</definedName>
    <definedName name="IKR" localSheetId="20">#REF!</definedName>
    <definedName name="IKR" localSheetId="21">#REF!</definedName>
    <definedName name="IKR" localSheetId="25">#REF!</definedName>
    <definedName name="IKR" localSheetId="35">#REF!</definedName>
    <definedName name="IKR" localSheetId="36">#REF!</definedName>
    <definedName name="IKR" localSheetId="37">#REF!</definedName>
    <definedName name="IKR" localSheetId="39">#REF!</definedName>
    <definedName name="IKR" localSheetId="40">#REF!</definedName>
    <definedName name="IKR" localSheetId="41">#REF!</definedName>
    <definedName name="IKR" localSheetId="19">#REF!</definedName>
    <definedName name="IKR">#REF!</definedName>
    <definedName name="ilo" localSheetId="46" hidden="1">{"Riqfin97",#N/A,FALSE,"Tran";"Riqfinpro",#N/A,FALSE,"Tran"}</definedName>
    <definedName name="ilo" localSheetId="47" hidden="1">{"Riqfin97",#N/A,FALSE,"Tran";"Riqfinpro",#N/A,FALSE,"Tran"}</definedName>
    <definedName name="ilo" localSheetId="49" hidden="1">{"Riqfin97",#N/A,FALSE,"Tran";"Riqfinpro",#N/A,FALSE,"Tran"}</definedName>
    <definedName name="ilo" localSheetId="50" hidden="1">{"Riqfin97",#N/A,FALSE,"Tran";"Riqfinpro",#N/A,FALSE,"Tran"}</definedName>
    <definedName name="ilo" localSheetId="51" hidden="1">{"Riqfin97",#N/A,FALSE,"Tran";"Riqfinpro",#N/A,FALSE,"Tran"}</definedName>
    <definedName name="ilo" localSheetId="17" hidden="1">{"Riqfin97",#N/A,FALSE,"Tran";"Riqfinpro",#N/A,FALSE,"Tran"}</definedName>
    <definedName name="ilo" localSheetId="18" hidden="1">{"Riqfin97",#N/A,FALSE,"Tran";"Riqfinpro",#N/A,FALSE,"Tran"}</definedName>
    <definedName name="ilo" localSheetId="20" hidden="1">{"Riqfin97",#N/A,FALSE,"Tran";"Riqfinpro",#N/A,FALSE,"Tran"}</definedName>
    <definedName name="ilo" localSheetId="21" hidden="1">{"Riqfin97",#N/A,FALSE,"Tran";"Riqfinpro",#N/A,FALSE,"Tran"}</definedName>
    <definedName name="ilo" localSheetId="13" hidden="1">{"Riqfin97",#N/A,FALSE,"Tran";"Riqfinpro",#N/A,FALSE,"Tran"}</definedName>
    <definedName name="ilo" localSheetId="24" hidden="1">{"Riqfin97",#N/A,FALSE,"Tran";"Riqfinpro",#N/A,FALSE,"Tran"}</definedName>
    <definedName name="ilo" localSheetId="25" hidden="1">{"Riqfin97",#N/A,FALSE,"Tran";"Riqfinpro",#N/A,FALSE,"Tran"}</definedName>
    <definedName name="ilo" localSheetId="30" hidden="1">{"Riqfin97",#N/A,FALSE,"Tran";"Riqfinpro",#N/A,FALSE,"Tran"}</definedName>
    <definedName name="ilo" localSheetId="32" hidden="1">{"Riqfin97",#N/A,FALSE,"Tran";"Riqfinpro",#N/A,FALSE,"Tran"}</definedName>
    <definedName name="ilo" localSheetId="34" hidden="1">{"Riqfin97",#N/A,FALSE,"Tran";"Riqfinpro",#N/A,FALSE,"Tran"}</definedName>
    <definedName name="ilo" localSheetId="35" hidden="1">{"Riqfin97",#N/A,FALSE,"Tran";"Riqfinpro",#N/A,FALSE,"Tran"}</definedName>
    <definedName name="ilo" localSheetId="36" hidden="1">{"Riqfin97",#N/A,FALSE,"Tran";"Riqfinpro",#N/A,FALSE,"Tran"}</definedName>
    <definedName name="ilo" localSheetId="37" hidden="1">{"Riqfin97",#N/A,FALSE,"Tran";"Riqfinpro",#N/A,FALSE,"Tran"}</definedName>
    <definedName name="ilo" localSheetId="38" hidden="1">{"Riqfin97",#N/A,FALSE,"Tran";"Riqfinpro",#N/A,FALSE,"Tran"}</definedName>
    <definedName name="ilo" localSheetId="39" hidden="1">{"Riqfin97",#N/A,FALSE,"Tran";"Riqfinpro",#N/A,FALSE,"Tran"}</definedName>
    <definedName name="ilo" localSheetId="40" hidden="1">{"Riqfin97",#N/A,FALSE,"Tran";"Riqfinpro",#N/A,FALSE,"Tran"}</definedName>
    <definedName name="ilo" localSheetId="41" hidden="1">{"Riqfin97",#N/A,FALSE,"Tran";"Riqfinpro",#N/A,FALSE,"Tran"}</definedName>
    <definedName name="ilo" localSheetId="42" hidden="1">{"Riqfin97",#N/A,FALSE,"Tran";"Riqfinpro",#N/A,FALSE,"Tran"}</definedName>
    <definedName name="ilo" localSheetId="45" hidden="1">{"Riqfin97",#N/A,FALSE,"Tran";"Riqfinpro",#N/A,FALSE,"Tran"}</definedName>
    <definedName name="ilo" localSheetId="19" hidden="1">{"Riqfin97",#N/A,FALSE,"Tran";"Riqfinpro",#N/A,FALSE,"Tran"}</definedName>
    <definedName name="ilo" hidden="1">{"Riqfin97",#N/A,FALSE,"Tran";"Riqfinpro",#N/A,FALSE,"Tran"}</definedName>
    <definedName name="ilu" localSheetId="46" hidden="1">{"Riqfin97",#N/A,FALSE,"Tran";"Riqfinpro",#N/A,FALSE,"Tran"}</definedName>
    <definedName name="ilu" localSheetId="47" hidden="1">{"Riqfin97",#N/A,FALSE,"Tran";"Riqfinpro",#N/A,FALSE,"Tran"}</definedName>
    <definedName name="ilu" localSheetId="49" hidden="1">{"Riqfin97",#N/A,FALSE,"Tran";"Riqfinpro",#N/A,FALSE,"Tran"}</definedName>
    <definedName name="ilu" localSheetId="50" hidden="1">{"Riqfin97",#N/A,FALSE,"Tran";"Riqfinpro",#N/A,FALSE,"Tran"}</definedName>
    <definedName name="ilu" localSheetId="51" hidden="1">{"Riqfin97",#N/A,FALSE,"Tran";"Riqfinpro",#N/A,FALSE,"Tran"}</definedName>
    <definedName name="ilu" localSheetId="17" hidden="1">{"Riqfin97",#N/A,FALSE,"Tran";"Riqfinpro",#N/A,FALSE,"Tran"}</definedName>
    <definedName name="ilu" localSheetId="18" hidden="1">{"Riqfin97",#N/A,FALSE,"Tran";"Riqfinpro",#N/A,FALSE,"Tran"}</definedName>
    <definedName name="ilu" localSheetId="20" hidden="1">{"Riqfin97",#N/A,FALSE,"Tran";"Riqfinpro",#N/A,FALSE,"Tran"}</definedName>
    <definedName name="ilu" localSheetId="21" hidden="1">{"Riqfin97",#N/A,FALSE,"Tran";"Riqfinpro",#N/A,FALSE,"Tran"}</definedName>
    <definedName name="ilu" localSheetId="13" hidden="1">{"Riqfin97",#N/A,FALSE,"Tran";"Riqfinpro",#N/A,FALSE,"Tran"}</definedName>
    <definedName name="ilu" localSheetId="24" hidden="1">{"Riqfin97",#N/A,FALSE,"Tran";"Riqfinpro",#N/A,FALSE,"Tran"}</definedName>
    <definedName name="ilu" localSheetId="25" hidden="1">{"Riqfin97",#N/A,FALSE,"Tran";"Riqfinpro",#N/A,FALSE,"Tran"}</definedName>
    <definedName name="ilu" localSheetId="30" hidden="1">{"Riqfin97",#N/A,FALSE,"Tran";"Riqfinpro",#N/A,FALSE,"Tran"}</definedName>
    <definedName name="ilu" localSheetId="32" hidden="1">{"Riqfin97",#N/A,FALSE,"Tran";"Riqfinpro",#N/A,FALSE,"Tran"}</definedName>
    <definedName name="ilu" localSheetId="34" hidden="1">{"Riqfin97",#N/A,FALSE,"Tran";"Riqfinpro",#N/A,FALSE,"Tran"}</definedName>
    <definedName name="ilu" localSheetId="35" hidden="1">{"Riqfin97",#N/A,FALSE,"Tran";"Riqfinpro",#N/A,FALSE,"Tran"}</definedName>
    <definedName name="ilu" localSheetId="36" hidden="1">{"Riqfin97",#N/A,FALSE,"Tran";"Riqfinpro",#N/A,FALSE,"Tran"}</definedName>
    <definedName name="ilu" localSheetId="37" hidden="1">{"Riqfin97",#N/A,FALSE,"Tran";"Riqfinpro",#N/A,FALSE,"Tran"}</definedName>
    <definedName name="ilu" localSheetId="38" hidden="1">{"Riqfin97",#N/A,FALSE,"Tran";"Riqfinpro",#N/A,FALSE,"Tran"}</definedName>
    <definedName name="ilu" localSheetId="39" hidden="1">{"Riqfin97",#N/A,FALSE,"Tran";"Riqfinpro",#N/A,FALSE,"Tran"}</definedName>
    <definedName name="ilu" localSheetId="40" hidden="1">{"Riqfin97",#N/A,FALSE,"Tran";"Riqfinpro",#N/A,FALSE,"Tran"}</definedName>
    <definedName name="ilu" localSheetId="41" hidden="1">{"Riqfin97",#N/A,FALSE,"Tran";"Riqfinpro",#N/A,FALSE,"Tran"}</definedName>
    <definedName name="ilu" localSheetId="42" hidden="1">{"Riqfin97",#N/A,FALSE,"Tran";"Riqfinpro",#N/A,FALSE,"Tran"}</definedName>
    <definedName name="ilu" localSheetId="45" hidden="1">{"Riqfin97",#N/A,FALSE,"Tran";"Riqfinpro",#N/A,FALSE,"Tran"}</definedName>
    <definedName name="ilu" localSheetId="19" hidden="1">{"Riqfin97",#N/A,FALSE,"Tran";"Riqfinpro",#N/A,FALSE,"Tran"}</definedName>
    <definedName name="ilu" hidden="1">{"Riqfin97",#N/A,FALSE,"Tran";"Riqfinpro",#N/A,FALSE,"Tran"}</definedName>
    <definedName name="IM" localSheetId="13">#REF!</definedName>
    <definedName name="IM">#REF!</definedName>
    <definedName name="IMF" localSheetId="46">#REF!</definedName>
    <definedName name="IMF" localSheetId="17">#REF!</definedName>
    <definedName name="IMF" localSheetId="18">#REF!</definedName>
    <definedName name="IMF" localSheetId="20">#REF!</definedName>
    <definedName name="IMF" localSheetId="25">#REF!</definedName>
    <definedName name="IMF" localSheetId="19">#REF!</definedName>
    <definedName name="IMF">#REF!</definedName>
    <definedName name="Importaciones" localSheetId="46" hidden="1">'[17]Base Original'!#REF!</definedName>
    <definedName name="Importaciones" localSheetId="17" hidden="1">'[17]Base Original'!#REF!</definedName>
    <definedName name="Importaciones" localSheetId="18" hidden="1">'[17]Base Original'!#REF!</definedName>
    <definedName name="Importaciones" localSheetId="20" hidden="1">'[17]Base Original'!#REF!</definedName>
    <definedName name="Importaciones" localSheetId="25" hidden="1">'[17]Base Original'!#REF!</definedName>
    <definedName name="Importaciones" localSheetId="35" hidden="1">'[17]Base Original'!#REF!</definedName>
    <definedName name="Importaciones" localSheetId="37" hidden="1">'[18]Base Original'!#REF!</definedName>
    <definedName name="Importaciones" localSheetId="38" hidden="1">'[18]Base Original'!#REF!</definedName>
    <definedName name="Importaciones" localSheetId="19" hidden="1">'[17]Base Original'!#REF!</definedName>
    <definedName name="Importaciones" hidden="1">'[17]Base Original'!#REF!</definedName>
    <definedName name="INDICEPRODUCCIO" localSheetId="46">#REF!</definedName>
    <definedName name="INDICEPRODUCCIO" localSheetId="17">#REF!</definedName>
    <definedName name="INDICEPRODUCCIO" localSheetId="18">#REF!</definedName>
    <definedName name="INDICEPRODUCCIO" localSheetId="20">#REF!</definedName>
    <definedName name="INDICEPRODUCCIO" localSheetId="25">#REF!</definedName>
    <definedName name="INDICEPRODUCCIO" localSheetId="35">#REF!</definedName>
    <definedName name="INDICEPRODUCCIO" localSheetId="19">#REF!</definedName>
    <definedName name="INDICEPRODUCCIO">#REF!</definedName>
    <definedName name="INFOGER" localSheetId="46">[47]BCP!#REF!</definedName>
    <definedName name="INFOGER" localSheetId="17">[47]BCP!#REF!</definedName>
    <definedName name="INFOGER" localSheetId="18">[47]BCP!#REF!</definedName>
    <definedName name="INFOGER" localSheetId="20">[47]BCP!#REF!</definedName>
    <definedName name="INFOGER" localSheetId="25">[47]BCP!#REF!</definedName>
    <definedName name="INFOGER" localSheetId="35">[47]BCP!#REF!</definedName>
    <definedName name="INFOGER" localSheetId="19">[47]BCP!#REF!</definedName>
    <definedName name="INFOGER">[47]BCP!#REF!</definedName>
    <definedName name="INGRESOS" localSheetId="46">#REF!</definedName>
    <definedName name="INGRESOS" localSheetId="17">#REF!</definedName>
    <definedName name="INGRESOS" localSheetId="18">#REF!</definedName>
    <definedName name="INGRESOS" localSheetId="20">#REF!</definedName>
    <definedName name="INGRESOS" localSheetId="25">#REF!</definedName>
    <definedName name="INGRESOS" localSheetId="35">#REF!</definedName>
    <definedName name="INGRESOS" localSheetId="19">#REF!</definedName>
    <definedName name="INGRESOS">#REF!</definedName>
    <definedName name="INIT" localSheetId="47">#REF!</definedName>
    <definedName name="INIT" localSheetId="50">#REF!</definedName>
    <definedName name="INIT" localSheetId="51">#REF!</definedName>
    <definedName name="INIT" localSheetId="17">#REF!</definedName>
    <definedName name="INIT" localSheetId="18">#REF!</definedName>
    <definedName name="INIT" localSheetId="20">#REF!</definedName>
    <definedName name="INIT" localSheetId="21">#REF!</definedName>
    <definedName name="INIT" localSheetId="25">#REF!</definedName>
    <definedName name="INIT" localSheetId="32">#REF!</definedName>
    <definedName name="INIT" localSheetId="34">#REF!</definedName>
    <definedName name="INIT" localSheetId="35">#REF!</definedName>
    <definedName name="INIT" localSheetId="36">#REF!</definedName>
    <definedName name="INIT" localSheetId="37">#REF!</definedName>
    <definedName name="INIT" localSheetId="38">#REF!</definedName>
    <definedName name="INIT" localSheetId="39">#REF!</definedName>
    <definedName name="INIT" localSheetId="40">#REF!</definedName>
    <definedName name="INIT" localSheetId="41">#REF!</definedName>
    <definedName name="INIT" localSheetId="45">#REF!</definedName>
    <definedName name="INIT" localSheetId="19">#REF!</definedName>
    <definedName name="INIT">#REF!</definedName>
    <definedName name="INPUT_2" localSheetId="17">[24]Input!#REF!</definedName>
    <definedName name="INPUT_2" localSheetId="18">[24]Input!#REF!</definedName>
    <definedName name="INPUT_2" localSheetId="20">[24]Input!#REF!</definedName>
    <definedName name="INPUT_2" localSheetId="25">[24]Input!#REF!</definedName>
    <definedName name="INPUT_2" localSheetId="19">[24]Input!#REF!</definedName>
    <definedName name="INPUT_2">[24]Input!#REF!</definedName>
    <definedName name="INPUT_4" localSheetId="17">[24]Input!#REF!</definedName>
    <definedName name="INPUT_4" localSheetId="18">[24]Input!#REF!</definedName>
    <definedName name="INPUT_4" localSheetId="20">[24]Input!#REF!</definedName>
    <definedName name="INPUT_4" localSheetId="25">[24]Input!#REF!</definedName>
    <definedName name="INPUT_4" localSheetId="19">[24]Input!#REF!</definedName>
    <definedName name="INPUT_4">[24]Input!#REF!</definedName>
    <definedName name="INTERES" localSheetId="46">#REF!</definedName>
    <definedName name="INTERES" localSheetId="47">#REF!</definedName>
    <definedName name="INTERES" localSheetId="50">#REF!</definedName>
    <definedName name="INTERES" localSheetId="51">#REF!</definedName>
    <definedName name="INTERES" localSheetId="17">#REF!</definedName>
    <definedName name="INTERES" localSheetId="18">#REF!</definedName>
    <definedName name="INTERES" localSheetId="20">#REF!</definedName>
    <definedName name="INTERES" localSheetId="21">#REF!</definedName>
    <definedName name="INTERES" localSheetId="25">#REF!</definedName>
    <definedName name="INTERES" localSheetId="35">#REF!</definedName>
    <definedName name="INTERES" localSheetId="36">#REF!</definedName>
    <definedName name="INTERES" localSheetId="37">#REF!</definedName>
    <definedName name="INTERES" localSheetId="39">#REF!</definedName>
    <definedName name="INTERES" localSheetId="40">#REF!</definedName>
    <definedName name="INTERES" localSheetId="41">#REF!</definedName>
    <definedName name="INTERES" localSheetId="19">#REF!</definedName>
    <definedName name="INTERES">#REF!</definedName>
    <definedName name="INTEREST" localSheetId="47">#REF!</definedName>
    <definedName name="INTEREST" localSheetId="50">#REF!</definedName>
    <definedName name="INTEREST" localSheetId="51">#REF!</definedName>
    <definedName name="INTEREST" localSheetId="17">#REF!</definedName>
    <definedName name="INTEREST" localSheetId="20">#REF!</definedName>
    <definedName name="INTEREST" localSheetId="21">#REF!</definedName>
    <definedName name="INTEREST" localSheetId="25">#REF!</definedName>
    <definedName name="INTEREST" localSheetId="35">#REF!</definedName>
    <definedName name="INTEREST" localSheetId="36">#REF!</definedName>
    <definedName name="INTEREST" localSheetId="37">#REF!</definedName>
    <definedName name="INTEREST" localSheetId="39">#REF!</definedName>
    <definedName name="INTEREST" localSheetId="40">#REF!</definedName>
    <definedName name="INTEREST" localSheetId="41">#REF!</definedName>
    <definedName name="INTEREST" localSheetId="19">#REF!</definedName>
    <definedName name="INTEREST">#REF!</definedName>
    <definedName name="Interest_IDA">[68]NPV!$B$27</definedName>
    <definedName name="Interest_NC" localSheetId="13">[68]NPV!#REF!</definedName>
    <definedName name="Interest_NC">[68]NPV!#REF!</definedName>
    <definedName name="InterestRate" localSheetId="46">#REF!</definedName>
    <definedName name="InterestRate" localSheetId="17">#REF!</definedName>
    <definedName name="InterestRate" localSheetId="18">#REF!</definedName>
    <definedName name="InterestRate" localSheetId="20">#REF!</definedName>
    <definedName name="InterestRate" localSheetId="25">#REF!</definedName>
    <definedName name="InterestRate" localSheetId="35">#REF!</definedName>
    <definedName name="InterestRate" localSheetId="19">#REF!</definedName>
    <definedName name="InterestRate">#REF!</definedName>
    <definedName name="IPC" localSheetId="46">[87]ipc!#REF!</definedName>
    <definedName name="IPC" localSheetId="17">[87]ipc!#REF!</definedName>
    <definedName name="IPC" localSheetId="18">[87]ipc!#REF!</definedName>
    <definedName name="IPC" localSheetId="20">[87]ipc!#REF!</definedName>
    <definedName name="IPC" localSheetId="25">[87]ipc!#REF!</definedName>
    <definedName name="IPC" localSheetId="19">[87]ipc!#REF!</definedName>
    <definedName name="IPC">[87]ipc!#REF!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46">#REF!</definedName>
    <definedName name="IRLS" localSheetId="47">#REF!</definedName>
    <definedName name="IRLS" localSheetId="50">#REF!</definedName>
    <definedName name="IRLS" localSheetId="51">#REF!</definedName>
    <definedName name="IRLS" localSheetId="17">#REF!</definedName>
    <definedName name="IRLS" localSheetId="18">#REF!</definedName>
    <definedName name="IRLS" localSheetId="20">#REF!</definedName>
    <definedName name="IRLS" localSheetId="21">#REF!</definedName>
    <definedName name="IRLS" localSheetId="25">#REF!</definedName>
    <definedName name="IRLS" localSheetId="32">#REF!</definedName>
    <definedName name="IRLS" localSheetId="34">#REF!</definedName>
    <definedName name="IRLS" localSheetId="35">#REF!</definedName>
    <definedName name="IRLS" localSheetId="36">#REF!</definedName>
    <definedName name="IRLS" localSheetId="37">#REF!</definedName>
    <definedName name="IRLS" localSheetId="38">#REF!</definedName>
    <definedName name="IRLS" localSheetId="39">#REF!</definedName>
    <definedName name="IRLS" localSheetId="40">#REF!</definedName>
    <definedName name="IRLS" localSheetId="41">#REF!</definedName>
    <definedName name="IRLS" localSheetId="45">#REF!</definedName>
    <definedName name="IRLS" localSheetId="19">#REF!</definedName>
    <definedName name="IRLS">#REF!</definedName>
    <definedName name="IRLS1" localSheetId="47">#REF!</definedName>
    <definedName name="IRLS1" localSheetId="50">#REF!</definedName>
    <definedName name="IRLS1" localSheetId="51">#REF!</definedName>
    <definedName name="IRLS1" localSheetId="17">#REF!</definedName>
    <definedName name="IRLS1" localSheetId="20">#REF!</definedName>
    <definedName name="IRLS1" localSheetId="21">#REF!</definedName>
    <definedName name="IRLS1" localSheetId="25">#REF!</definedName>
    <definedName name="IRLS1" localSheetId="35">#REF!</definedName>
    <definedName name="IRLS1" localSheetId="36">#REF!</definedName>
    <definedName name="IRLS1" localSheetId="37">#REF!</definedName>
    <definedName name="IRLS1" localSheetId="39">#REF!</definedName>
    <definedName name="IRLS1" localSheetId="40">#REF!</definedName>
    <definedName name="IRLS1" localSheetId="41">#REF!</definedName>
    <definedName name="IRLS1" localSheetId="19">#REF!</definedName>
    <definedName name="IRLS1">#REF!</definedName>
    <definedName name="IRP" localSheetId="47">#REF!</definedName>
    <definedName name="IRP" localSheetId="50">#REF!</definedName>
    <definedName name="IRP" localSheetId="51">#REF!</definedName>
    <definedName name="IRP" localSheetId="17">#REF!</definedName>
    <definedName name="IRP" localSheetId="20">#REF!</definedName>
    <definedName name="IRP" localSheetId="21">#REF!</definedName>
    <definedName name="IRP" localSheetId="25">#REF!</definedName>
    <definedName name="IRP" localSheetId="35">#REF!</definedName>
    <definedName name="IRP" localSheetId="36">#REF!</definedName>
    <definedName name="IRP" localSheetId="37">#REF!</definedName>
    <definedName name="IRP" localSheetId="39">#REF!</definedName>
    <definedName name="IRP" localSheetId="40">#REF!</definedName>
    <definedName name="IRP" localSheetId="41">#REF!</definedName>
    <definedName name="IRP" localSheetId="19">#REF!</definedName>
    <definedName name="IRP">#REF!</definedName>
    <definedName name="iuf.kugj">#N/A</definedName>
    <definedName name="iyiyiy" localSheetId="46" hidden="1">#REF!</definedName>
    <definedName name="iyiyiy" localSheetId="47" hidden="1">#REF!</definedName>
    <definedName name="iyiyiy" localSheetId="50" hidden="1">#REF!</definedName>
    <definedName name="iyiyiy" localSheetId="51" hidden="1">#REF!</definedName>
    <definedName name="iyiyiy" localSheetId="17" hidden="1">#REF!</definedName>
    <definedName name="iyiyiy" localSheetId="18" hidden="1">#REF!</definedName>
    <definedName name="iyiyiy" localSheetId="20" hidden="1">#REF!</definedName>
    <definedName name="iyiyiy" localSheetId="21" hidden="1">#REF!</definedName>
    <definedName name="iyiyiy" localSheetId="25" hidden="1">#REF!</definedName>
    <definedName name="iyiyiy" localSheetId="32" hidden="1">#REF!</definedName>
    <definedName name="iyiyiy" localSheetId="34" hidden="1">#REF!</definedName>
    <definedName name="iyiyiy" localSheetId="35" hidden="1">#REF!</definedName>
    <definedName name="iyiyiy" localSheetId="36" hidden="1">#REF!</definedName>
    <definedName name="iyiyiy" localSheetId="37" hidden="1">#REF!</definedName>
    <definedName name="iyiyiy" localSheetId="38" hidden="1">#REF!</definedName>
    <definedName name="iyiyiy" localSheetId="39" hidden="1">#REF!</definedName>
    <definedName name="iyiyiy" localSheetId="40" hidden="1">#REF!</definedName>
    <definedName name="iyiyiy" localSheetId="41" hidden="1">#REF!</definedName>
    <definedName name="iyiyiy" localSheetId="45" hidden="1">#REF!</definedName>
    <definedName name="iyiyiy" localSheetId="19" hidden="1">#REF!</definedName>
    <definedName name="iyiyiy" hidden="1">#REF!</definedName>
    <definedName name="JA" localSheetId="47">#REF!</definedName>
    <definedName name="JA" localSheetId="50">#REF!</definedName>
    <definedName name="JA" localSheetId="51">#REF!</definedName>
    <definedName name="JA" localSheetId="17">#REF!</definedName>
    <definedName name="JA" localSheetId="20">#REF!</definedName>
    <definedName name="JA" localSheetId="21">#REF!</definedName>
    <definedName name="JA" localSheetId="25">#REF!</definedName>
    <definedName name="JA" localSheetId="35">#REF!</definedName>
    <definedName name="JA" localSheetId="36">#REF!</definedName>
    <definedName name="JA" localSheetId="37">#REF!</definedName>
    <definedName name="JA" localSheetId="39">#REF!</definedName>
    <definedName name="JA" localSheetId="40">#REF!</definedName>
    <definedName name="JA" localSheetId="41">#REF!</definedName>
    <definedName name="JA" localSheetId="19">#REF!</definedName>
    <definedName name="JA">#REF!</definedName>
    <definedName name="jagu4" localSheetId="47">#REF!</definedName>
    <definedName name="jagu4" localSheetId="50">#REF!</definedName>
    <definedName name="jagu4" localSheetId="51">#REF!</definedName>
    <definedName name="jagu4" localSheetId="17">#REF!</definedName>
    <definedName name="jagu4" localSheetId="20">#REF!</definedName>
    <definedName name="jagu4" localSheetId="21">#REF!</definedName>
    <definedName name="jagu4" localSheetId="25">#REF!</definedName>
    <definedName name="jagu4" localSheetId="35">#REF!</definedName>
    <definedName name="jagu4" localSheetId="36">#REF!</definedName>
    <definedName name="jagu4" localSheetId="37">#REF!</definedName>
    <definedName name="jagu4" localSheetId="39">#REF!</definedName>
    <definedName name="jagu4" localSheetId="40">#REF!</definedName>
    <definedName name="jagu4" localSheetId="41">#REF!</definedName>
    <definedName name="jagu4" localSheetId="19">#REF!</definedName>
    <definedName name="jagu4">#REF!</definedName>
    <definedName name="JAPCRUDE87" localSheetId="50">#REF!</definedName>
    <definedName name="JAPCRUDE87" localSheetId="51">#REF!</definedName>
    <definedName name="JAPCRUDE87" localSheetId="17">#REF!</definedName>
    <definedName name="JAPCRUDE87" localSheetId="21">#REF!</definedName>
    <definedName name="JAPCRUDE87" localSheetId="35">#REF!</definedName>
    <definedName name="JAPCRUDE87" localSheetId="36">#REF!</definedName>
    <definedName name="JAPCRUDE87" localSheetId="37">#REF!</definedName>
    <definedName name="JAPCRUDE87" localSheetId="39">#REF!</definedName>
    <definedName name="JAPCRUDE87" localSheetId="40">#REF!</definedName>
    <definedName name="JAPCRUDE87" localSheetId="41">#REF!</definedName>
    <definedName name="JAPCRUDE87" localSheetId="19">#REF!</definedName>
    <definedName name="JAPCRUDE87">#REF!</definedName>
    <definedName name="JAPCRUDE88" localSheetId="50">#REF!</definedName>
    <definedName name="JAPCRUDE88" localSheetId="51">#REF!</definedName>
    <definedName name="JAPCRUDE88" localSheetId="17">#REF!</definedName>
    <definedName name="JAPCRUDE88" localSheetId="21">#REF!</definedName>
    <definedName name="JAPCRUDE88" localSheetId="35">#REF!</definedName>
    <definedName name="JAPCRUDE88" localSheetId="36">#REF!</definedName>
    <definedName name="JAPCRUDE88" localSheetId="37">#REF!</definedName>
    <definedName name="JAPCRUDE88" localSheetId="39">#REF!</definedName>
    <definedName name="JAPCRUDE88" localSheetId="40">#REF!</definedName>
    <definedName name="JAPCRUDE88" localSheetId="41">#REF!</definedName>
    <definedName name="JAPCRUDE88" localSheetId="19">#REF!</definedName>
    <definedName name="JAPCRUDE88">#REF!</definedName>
    <definedName name="JAPPROD87" localSheetId="50">#REF!</definedName>
    <definedName name="JAPPROD87" localSheetId="51">#REF!</definedName>
    <definedName name="JAPPROD87" localSheetId="17">#REF!</definedName>
    <definedName name="JAPPROD87" localSheetId="21">#REF!</definedName>
    <definedName name="JAPPROD87" localSheetId="35">#REF!</definedName>
    <definedName name="JAPPROD87" localSheetId="36">#REF!</definedName>
    <definedName name="JAPPROD87" localSheetId="37">#REF!</definedName>
    <definedName name="JAPPROD87" localSheetId="39">#REF!</definedName>
    <definedName name="JAPPROD87" localSheetId="40">#REF!</definedName>
    <definedName name="JAPPROD87" localSheetId="41">#REF!</definedName>
    <definedName name="JAPPROD87" localSheetId="19">#REF!</definedName>
    <definedName name="JAPPROD87">#REF!</definedName>
    <definedName name="JAPPROD88" localSheetId="50">#REF!</definedName>
    <definedName name="JAPPROD88" localSheetId="51">#REF!</definedName>
    <definedName name="JAPPROD88" localSheetId="17">#REF!</definedName>
    <definedName name="JAPPROD88" localSheetId="21">#REF!</definedName>
    <definedName name="JAPPROD88" localSheetId="35">#REF!</definedName>
    <definedName name="JAPPROD88" localSheetId="36">#REF!</definedName>
    <definedName name="JAPPROD88" localSheetId="37">#REF!</definedName>
    <definedName name="JAPPROD88" localSheetId="39">#REF!</definedName>
    <definedName name="JAPPROD88" localSheetId="40">#REF!</definedName>
    <definedName name="JAPPROD88" localSheetId="41">#REF!</definedName>
    <definedName name="JAPPROD88" localSheetId="19">#REF!</definedName>
    <definedName name="JAPPROD88">#REF!</definedName>
    <definedName name="JAPTOT87" localSheetId="50">#REF!</definedName>
    <definedName name="JAPTOT87" localSheetId="51">#REF!</definedName>
    <definedName name="JAPTOT87" localSheetId="17">#REF!</definedName>
    <definedName name="JAPTOT87" localSheetId="21">#REF!</definedName>
    <definedName name="JAPTOT87" localSheetId="35">#REF!</definedName>
    <definedName name="JAPTOT87" localSheetId="36">#REF!</definedName>
    <definedName name="JAPTOT87" localSheetId="37">#REF!</definedName>
    <definedName name="JAPTOT87" localSheetId="39">#REF!</definedName>
    <definedName name="JAPTOT87" localSheetId="40">#REF!</definedName>
    <definedName name="JAPTOT87" localSheetId="41">#REF!</definedName>
    <definedName name="JAPTOT87" localSheetId="19">#REF!</definedName>
    <definedName name="JAPTOT87">#REF!</definedName>
    <definedName name="JAPTOT88" localSheetId="50">#REF!</definedName>
    <definedName name="JAPTOT88" localSheetId="51">#REF!</definedName>
    <definedName name="JAPTOT88" localSheetId="17">#REF!</definedName>
    <definedName name="JAPTOT88" localSheetId="21">#REF!</definedName>
    <definedName name="JAPTOT88" localSheetId="35">#REF!</definedName>
    <definedName name="JAPTOT88" localSheetId="36">#REF!</definedName>
    <definedName name="JAPTOT88" localSheetId="37">#REF!</definedName>
    <definedName name="JAPTOT88" localSheetId="39">#REF!</definedName>
    <definedName name="JAPTOT88" localSheetId="40">#REF!</definedName>
    <definedName name="JAPTOT88" localSheetId="41">#REF!</definedName>
    <definedName name="JAPTOT88" localSheetId="19">#REF!</definedName>
    <definedName name="JAPTOT88">#REF!</definedName>
    <definedName name="JJ" localSheetId="50">#REF!</definedName>
    <definedName name="JJ" localSheetId="51">#REF!</definedName>
    <definedName name="JJ" localSheetId="17">#REF!</definedName>
    <definedName name="JJ" localSheetId="21">#REF!</definedName>
    <definedName name="JJ" localSheetId="35">#REF!</definedName>
    <definedName name="JJ" localSheetId="36">#REF!</definedName>
    <definedName name="JJ" localSheetId="37">#REF!</definedName>
    <definedName name="JJ" localSheetId="39">#REF!</definedName>
    <definedName name="JJ" localSheetId="40">#REF!</definedName>
    <definedName name="JJ" localSheetId="41">#REF!</definedName>
    <definedName name="JJ" localSheetId="19">#REF!</definedName>
    <definedName name="JJ">#REF!</definedName>
    <definedName name="jjj" localSheetId="46" hidden="1">'[49]Fax a enviar'!#REF!</definedName>
    <definedName name="jjj" localSheetId="47" hidden="1">'[49]Fax a enviar'!#REF!</definedName>
    <definedName name="jjj" localSheetId="50" hidden="1">'[50]Fax a enviar'!#REF!</definedName>
    <definedName name="jjj" localSheetId="51" hidden="1">'[50]Fax a enviar'!#REF!</definedName>
    <definedName name="jjj" localSheetId="17" hidden="1">'[49]Fax a enviar'!#REF!</definedName>
    <definedName name="jjj" localSheetId="18" hidden="1">'[49]Fax a enviar'!#REF!</definedName>
    <definedName name="jjj" localSheetId="20" hidden="1">'[49]Fax a enviar'!#REF!</definedName>
    <definedName name="jjj" localSheetId="25" hidden="1">'[49]Fax a enviar'!#REF!</definedName>
    <definedName name="jjj" localSheetId="32" hidden="1">'[49]Fax a enviar'!#REF!</definedName>
    <definedName name="jjj" localSheetId="34" hidden="1">'[49]Fax a enviar'!#REF!</definedName>
    <definedName name="jjj" localSheetId="35" hidden="1">'[49]Fax a enviar'!#REF!</definedName>
    <definedName name="jjj" localSheetId="36" hidden="1">'[49]Fax a enviar'!#REF!</definedName>
    <definedName name="jjj" localSheetId="37" hidden="1">'[50]Fax a enviar'!#REF!</definedName>
    <definedName name="jjj" localSheetId="38" hidden="1">'[50]Fax a enviar'!#REF!</definedName>
    <definedName name="jjj" localSheetId="39" hidden="1">'[50]Fax a enviar'!#REF!</definedName>
    <definedName name="jjj" localSheetId="40" hidden="1">'[50]Fax a enviar'!#REF!</definedName>
    <definedName name="jjj" localSheetId="41" hidden="1">'[50]Fax a enviar'!#REF!</definedName>
    <definedName name="jjj" localSheetId="45" hidden="1">'[49]Fax a enviar'!#REF!</definedName>
    <definedName name="jjj" localSheetId="19" hidden="1">'[49]Fax a enviar'!#REF!</definedName>
    <definedName name="jjj" hidden="1">'[49]Fax a enviar'!#REF!</definedName>
    <definedName name="jjjj" localSheetId="46" hidden="1">{"Tab1",#N/A,FALSE,"P";"Tab2",#N/A,FALSE,"P"}</definedName>
    <definedName name="jjjj" localSheetId="47" hidden="1">{"Tab1",#N/A,FALSE,"P";"Tab2",#N/A,FALSE,"P"}</definedName>
    <definedName name="jjjj" localSheetId="49" hidden="1">{"Tab1",#N/A,FALSE,"P";"Tab2",#N/A,FALSE,"P"}</definedName>
    <definedName name="jjjj" localSheetId="50" hidden="1">{"Tab1",#N/A,FALSE,"P";"Tab2",#N/A,FALSE,"P"}</definedName>
    <definedName name="jjjj" localSheetId="51" hidden="1">{"Tab1",#N/A,FALSE,"P";"Tab2",#N/A,FALSE,"P"}</definedName>
    <definedName name="jjjj" localSheetId="17" hidden="1">{"Tab1",#N/A,FALSE,"P";"Tab2",#N/A,FALSE,"P"}</definedName>
    <definedName name="jjjj" localSheetId="18" hidden="1">{"Tab1",#N/A,FALSE,"P";"Tab2",#N/A,FALSE,"P"}</definedName>
    <definedName name="jjjj" localSheetId="20" hidden="1">{"Tab1",#N/A,FALSE,"P";"Tab2",#N/A,FALSE,"P"}</definedName>
    <definedName name="jjjj" localSheetId="21" hidden="1">{"Tab1",#N/A,FALSE,"P";"Tab2",#N/A,FALSE,"P"}</definedName>
    <definedName name="jjjj" localSheetId="13" hidden="1">{"Tab1",#N/A,FALSE,"P";"Tab2",#N/A,FALSE,"P"}</definedName>
    <definedName name="jjjj" localSheetId="24" hidden="1">{"Tab1",#N/A,FALSE,"P";"Tab2",#N/A,FALSE,"P"}</definedName>
    <definedName name="jjjj" localSheetId="25" hidden="1">{"Tab1",#N/A,FALSE,"P";"Tab2",#N/A,FALSE,"P"}</definedName>
    <definedName name="jjjj" localSheetId="30" hidden="1">{"Tab1",#N/A,FALSE,"P";"Tab2",#N/A,FALSE,"P"}</definedName>
    <definedName name="jjjj" localSheetId="32" hidden="1">{"Tab1",#N/A,FALSE,"P";"Tab2",#N/A,FALSE,"P"}</definedName>
    <definedName name="jjjj" localSheetId="34" hidden="1">{"Tab1",#N/A,FALSE,"P";"Tab2",#N/A,FALSE,"P"}</definedName>
    <definedName name="jjjj" localSheetId="35" hidden="1">{"Tab1",#N/A,FALSE,"P";"Tab2",#N/A,FALSE,"P"}</definedName>
    <definedName name="jjjj" localSheetId="36" hidden="1">{"Tab1",#N/A,FALSE,"P";"Tab2",#N/A,FALSE,"P"}</definedName>
    <definedName name="jjjj" localSheetId="37" hidden="1">{"Tab1",#N/A,FALSE,"P";"Tab2",#N/A,FALSE,"P"}</definedName>
    <definedName name="jjjj" localSheetId="38" hidden="1">{"Tab1",#N/A,FALSE,"P";"Tab2",#N/A,FALSE,"P"}</definedName>
    <definedName name="jjjj" localSheetId="39" hidden="1">{"Tab1",#N/A,FALSE,"P";"Tab2",#N/A,FALSE,"P"}</definedName>
    <definedName name="jjjj" localSheetId="40" hidden="1">{"Tab1",#N/A,FALSE,"P";"Tab2",#N/A,FALSE,"P"}</definedName>
    <definedName name="jjjj" localSheetId="41" hidden="1">{"Tab1",#N/A,FALSE,"P";"Tab2",#N/A,FALSE,"P"}</definedName>
    <definedName name="jjjj" localSheetId="42" hidden="1">{"Tab1",#N/A,FALSE,"P";"Tab2",#N/A,FALSE,"P"}</definedName>
    <definedName name="jjjj" localSheetId="45" hidden="1">{"Tab1",#N/A,FALSE,"P";"Tab2",#N/A,FALSE,"P"}</definedName>
    <definedName name="jjjj" localSheetId="19" hidden="1">{"Tab1",#N/A,FALSE,"P";"Tab2",#N/A,FALSE,"P"}</definedName>
    <definedName name="jjjj" hidden="1">{"Tab1",#N/A,FALSE,"P";"Tab2",#N/A,FALSE,"P"}</definedName>
    <definedName name="jjjjjj" hidden="1">'[81]J(Priv.Cap)'!#REF!</definedName>
    <definedName name="JJJJJJJJJJ" localSheetId="46" hidden="1">#REF!</definedName>
    <definedName name="JJJJJJJJJJ" localSheetId="47" hidden="1">#REF!</definedName>
    <definedName name="JJJJJJJJJJ" localSheetId="50" hidden="1">#REF!</definedName>
    <definedName name="JJJJJJJJJJ" localSheetId="51" hidden="1">#REF!</definedName>
    <definedName name="JJJJJJJJJJ" localSheetId="17" hidden="1">#REF!</definedName>
    <definedName name="JJJJJJJJJJ" localSheetId="18" hidden="1">#REF!</definedName>
    <definedName name="JJJJJJJJJJ" localSheetId="20" hidden="1">#REF!</definedName>
    <definedName name="JJJJJJJJJJ" localSheetId="21" hidden="1">#REF!</definedName>
    <definedName name="JJJJJJJJJJ" localSheetId="25" hidden="1">#REF!</definedName>
    <definedName name="JJJJJJJJJJ" localSheetId="32" hidden="1">#REF!</definedName>
    <definedName name="JJJJJJJJJJ" localSheetId="34" hidden="1">#REF!</definedName>
    <definedName name="JJJJJJJJJJ" localSheetId="35" hidden="1">#REF!</definedName>
    <definedName name="JJJJJJJJJJ" localSheetId="36" hidden="1">#REF!</definedName>
    <definedName name="JJJJJJJJJJ" localSheetId="37" hidden="1">#REF!</definedName>
    <definedName name="JJJJJJJJJJ" localSheetId="38" hidden="1">#REF!</definedName>
    <definedName name="JJJJJJJJJJ" localSheetId="39" hidden="1">#REF!</definedName>
    <definedName name="JJJJJJJJJJ" localSheetId="40" hidden="1">#REF!</definedName>
    <definedName name="JJJJJJJJJJ" localSheetId="41" hidden="1">#REF!</definedName>
    <definedName name="JJJJJJJJJJ" localSheetId="45" hidden="1">#REF!</definedName>
    <definedName name="JJJJJJJJJJ" localSheetId="19" hidden="1">#REF!</definedName>
    <definedName name="JJJJJJJJJJ" hidden="1">#REF!</definedName>
    <definedName name="jjjjjjjjjjjjjjjjjj" localSheetId="46" hidden="1">{"Tab1",#N/A,FALSE,"P";"Tab2",#N/A,FALSE,"P"}</definedName>
    <definedName name="jjjjjjjjjjjjjjjjjj" localSheetId="47" hidden="1">{"Tab1",#N/A,FALSE,"P";"Tab2",#N/A,FALSE,"P"}</definedName>
    <definedName name="jjjjjjjjjjjjjjjjjj" localSheetId="49" hidden="1">{"Tab1",#N/A,FALSE,"P";"Tab2",#N/A,FALSE,"P"}</definedName>
    <definedName name="jjjjjjjjjjjjjjjjjj" localSheetId="50" hidden="1">{"Tab1",#N/A,FALSE,"P";"Tab2",#N/A,FALSE,"P"}</definedName>
    <definedName name="jjjjjjjjjjjjjjjjjj" localSheetId="51" hidden="1">{"Tab1",#N/A,FALSE,"P";"Tab2",#N/A,FALSE,"P"}</definedName>
    <definedName name="jjjjjjjjjjjjjjjjjj" localSheetId="17" hidden="1">{"Tab1",#N/A,FALSE,"P";"Tab2",#N/A,FALSE,"P"}</definedName>
    <definedName name="jjjjjjjjjjjjjjjjjj" localSheetId="18" hidden="1">{"Tab1",#N/A,FALSE,"P";"Tab2",#N/A,FALSE,"P"}</definedName>
    <definedName name="jjjjjjjjjjjjjjjjjj" localSheetId="20" hidden="1">{"Tab1",#N/A,FALSE,"P";"Tab2",#N/A,FALSE,"P"}</definedName>
    <definedName name="jjjjjjjjjjjjjjjjjj" localSheetId="21" hidden="1">{"Tab1",#N/A,FALSE,"P";"Tab2",#N/A,FALSE,"P"}</definedName>
    <definedName name="jjjjjjjjjjjjjjjjjj" localSheetId="13" hidden="1">{"Tab1",#N/A,FALSE,"P";"Tab2",#N/A,FALSE,"P"}</definedName>
    <definedName name="jjjjjjjjjjjjjjjjjj" localSheetId="24" hidden="1">{"Tab1",#N/A,FALSE,"P";"Tab2",#N/A,FALSE,"P"}</definedName>
    <definedName name="jjjjjjjjjjjjjjjjjj" localSheetId="25" hidden="1">{"Tab1",#N/A,FALSE,"P";"Tab2",#N/A,FALSE,"P"}</definedName>
    <definedName name="jjjjjjjjjjjjjjjjjj" localSheetId="30" hidden="1">{"Tab1",#N/A,FALSE,"P";"Tab2",#N/A,FALSE,"P"}</definedName>
    <definedName name="jjjjjjjjjjjjjjjjjj" localSheetId="32" hidden="1">{"Tab1",#N/A,FALSE,"P";"Tab2",#N/A,FALSE,"P"}</definedName>
    <definedName name="jjjjjjjjjjjjjjjjjj" localSheetId="34" hidden="1">{"Tab1",#N/A,FALSE,"P";"Tab2",#N/A,FALSE,"P"}</definedName>
    <definedName name="jjjjjjjjjjjjjjjjjj" localSheetId="35" hidden="1">{"Tab1",#N/A,FALSE,"P";"Tab2",#N/A,FALSE,"P"}</definedName>
    <definedName name="jjjjjjjjjjjjjjjjjj" localSheetId="36" hidden="1">{"Tab1",#N/A,FALSE,"P";"Tab2",#N/A,FALSE,"P"}</definedName>
    <definedName name="jjjjjjjjjjjjjjjjjj" localSheetId="37" hidden="1">{"Tab1",#N/A,FALSE,"P";"Tab2",#N/A,FALSE,"P"}</definedName>
    <definedName name="jjjjjjjjjjjjjjjjjj" localSheetId="38" hidden="1">{"Tab1",#N/A,FALSE,"P";"Tab2",#N/A,FALSE,"P"}</definedName>
    <definedName name="jjjjjjjjjjjjjjjjjj" localSheetId="39" hidden="1">{"Tab1",#N/A,FALSE,"P";"Tab2",#N/A,FALSE,"P"}</definedName>
    <definedName name="jjjjjjjjjjjjjjjjjj" localSheetId="40" hidden="1">{"Tab1",#N/A,FALSE,"P";"Tab2",#N/A,FALSE,"P"}</definedName>
    <definedName name="jjjjjjjjjjjjjjjjjj" localSheetId="41" hidden="1">{"Tab1",#N/A,FALSE,"P";"Tab2",#N/A,FALSE,"P"}</definedName>
    <definedName name="jjjjjjjjjjjjjjjjjj" localSheetId="42" hidden="1">{"Tab1",#N/A,FALSE,"P";"Tab2",#N/A,FALSE,"P"}</definedName>
    <definedName name="jjjjjjjjjjjjjjjjjj" localSheetId="45" hidden="1">{"Tab1",#N/A,FALSE,"P";"Tab2",#N/A,FALSE,"P"}</definedName>
    <definedName name="jjjjjjjjjjjjjjjjjj" localSheetId="19" hidden="1">{"Tab1",#N/A,FALSE,"P";"Tab2",#N/A,FALSE,"P"}</definedName>
    <definedName name="jjjjjjjjjjjjjjjjjj" hidden="1">{"Tab1",#N/A,FALSE,"P";"Tab2",#N/A,FALSE,"P"}</definedName>
    <definedName name="jkk" localSheetId="46" hidden="1">{#N/A,#N/A,FALSE,"NFPS GDP"}</definedName>
    <definedName name="jkk" localSheetId="47" hidden="1">{#N/A,#N/A,FALSE,"NFPS GDP"}</definedName>
    <definedName name="jkk" localSheetId="49" hidden="1">{#N/A,#N/A,FALSE,"NFPS GDP"}</definedName>
    <definedName name="jkk" localSheetId="50" hidden="1">{#N/A,#N/A,FALSE,"NFPS GDP"}</definedName>
    <definedName name="jkk" localSheetId="51" hidden="1">{#N/A,#N/A,FALSE,"NFPS GDP"}</definedName>
    <definedName name="jkk" localSheetId="17" hidden="1">{#N/A,#N/A,FALSE,"NFPS GDP"}</definedName>
    <definedName name="jkk" localSheetId="18" hidden="1">{#N/A,#N/A,FALSE,"NFPS GDP"}</definedName>
    <definedName name="jkk" localSheetId="20" hidden="1">{#N/A,#N/A,FALSE,"NFPS GDP"}</definedName>
    <definedName name="jkk" localSheetId="21" hidden="1">{#N/A,#N/A,FALSE,"NFPS GDP"}</definedName>
    <definedName name="jkk" localSheetId="13" hidden="1">{#N/A,#N/A,FALSE,"NFPS GDP"}</definedName>
    <definedName name="jkk" localSheetId="24" hidden="1">{#N/A,#N/A,FALSE,"NFPS GDP"}</definedName>
    <definedName name="jkk" localSheetId="25" hidden="1">{#N/A,#N/A,FALSE,"NFPS GDP"}</definedName>
    <definedName name="jkk" localSheetId="30" hidden="1">{#N/A,#N/A,FALSE,"NFPS GDP"}</definedName>
    <definedName name="jkk" localSheetId="32" hidden="1">{#N/A,#N/A,FALSE,"NFPS GDP"}</definedName>
    <definedName name="jkk" localSheetId="34" hidden="1">{#N/A,#N/A,FALSE,"NFPS GDP"}</definedName>
    <definedName name="jkk" localSheetId="35" hidden="1">{#N/A,#N/A,FALSE,"NFPS GDP"}</definedName>
    <definedName name="jkk" localSheetId="36" hidden="1">{#N/A,#N/A,FALSE,"NFPS GDP"}</definedName>
    <definedName name="jkk" localSheetId="37" hidden="1">{#N/A,#N/A,FALSE,"NFPS GDP"}</definedName>
    <definedName name="jkk" localSheetId="38" hidden="1">{#N/A,#N/A,FALSE,"NFPS GDP"}</definedName>
    <definedName name="jkk" localSheetId="39" hidden="1">{#N/A,#N/A,FALSE,"NFPS GDP"}</definedName>
    <definedName name="jkk" localSheetId="40" hidden="1">{#N/A,#N/A,FALSE,"NFPS GDP"}</definedName>
    <definedName name="jkk" localSheetId="41" hidden="1">{#N/A,#N/A,FALSE,"NFPS GDP"}</definedName>
    <definedName name="jkk" localSheetId="42" hidden="1">{#N/A,#N/A,FALSE,"NFPS GDP"}</definedName>
    <definedName name="jkk" localSheetId="45" hidden="1">{#N/A,#N/A,FALSE,"NFPS GDP"}</definedName>
    <definedName name="jkk" localSheetId="19" hidden="1">{#N/A,#N/A,FALSE,"NFPS GDP"}</definedName>
    <definedName name="jkk" hidden="1">{#N/A,#N/A,FALSE,"NFPS GDP"}</definedName>
    <definedName name="JPY" localSheetId="46">#REF!</definedName>
    <definedName name="JPY" localSheetId="47">#REF!</definedName>
    <definedName name="JPY" localSheetId="50">#REF!</definedName>
    <definedName name="JPY" localSheetId="51">#REF!</definedName>
    <definedName name="JPY" localSheetId="17">#REF!</definedName>
    <definedName name="JPY" localSheetId="18">#REF!</definedName>
    <definedName name="JPY" localSheetId="20">#REF!</definedName>
    <definedName name="JPY" localSheetId="21">#REF!</definedName>
    <definedName name="JPY" localSheetId="25">#REF!</definedName>
    <definedName name="JPY" localSheetId="32">#REF!</definedName>
    <definedName name="JPY" localSheetId="34">#REF!</definedName>
    <definedName name="JPY" localSheetId="35">#REF!</definedName>
    <definedName name="JPY" localSheetId="36">#REF!</definedName>
    <definedName name="JPY" localSheetId="37">#REF!</definedName>
    <definedName name="JPY" localSheetId="38">#REF!</definedName>
    <definedName name="JPY" localSheetId="39">#REF!</definedName>
    <definedName name="JPY" localSheetId="40">#REF!</definedName>
    <definedName name="JPY" localSheetId="41">#REF!</definedName>
    <definedName name="JPY" localSheetId="45">#REF!</definedName>
    <definedName name="JPY" localSheetId="19">#REF!</definedName>
    <definedName name="JPY">#REF!</definedName>
    <definedName name="jui" localSheetId="46" hidden="1">{"Riqfin97",#N/A,FALSE,"Tran";"Riqfinpro",#N/A,FALSE,"Tran"}</definedName>
    <definedName name="jui" localSheetId="47" hidden="1">{"Riqfin97",#N/A,FALSE,"Tran";"Riqfinpro",#N/A,FALSE,"Tran"}</definedName>
    <definedName name="jui" localSheetId="49" hidden="1">{"Riqfin97",#N/A,FALSE,"Tran";"Riqfinpro",#N/A,FALSE,"Tran"}</definedName>
    <definedName name="jui" localSheetId="50" hidden="1">{"Riqfin97",#N/A,FALSE,"Tran";"Riqfinpro",#N/A,FALSE,"Tran"}</definedName>
    <definedName name="jui" localSheetId="51" hidden="1">{"Riqfin97",#N/A,FALSE,"Tran";"Riqfinpro",#N/A,FALSE,"Tran"}</definedName>
    <definedName name="jui" localSheetId="17" hidden="1">{"Riqfin97",#N/A,FALSE,"Tran";"Riqfinpro",#N/A,FALSE,"Tran"}</definedName>
    <definedName name="jui" localSheetId="18" hidden="1">{"Riqfin97",#N/A,FALSE,"Tran";"Riqfinpro",#N/A,FALSE,"Tran"}</definedName>
    <definedName name="jui" localSheetId="20" hidden="1">{"Riqfin97",#N/A,FALSE,"Tran";"Riqfinpro",#N/A,FALSE,"Tran"}</definedName>
    <definedName name="jui" localSheetId="21" hidden="1">{"Riqfin97",#N/A,FALSE,"Tran";"Riqfinpro",#N/A,FALSE,"Tran"}</definedName>
    <definedName name="jui" localSheetId="13" hidden="1">{"Riqfin97",#N/A,FALSE,"Tran";"Riqfinpro",#N/A,FALSE,"Tran"}</definedName>
    <definedName name="jui" localSheetId="24" hidden="1">{"Riqfin97",#N/A,FALSE,"Tran";"Riqfinpro",#N/A,FALSE,"Tran"}</definedName>
    <definedName name="jui" localSheetId="25" hidden="1">{"Riqfin97",#N/A,FALSE,"Tran";"Riqfinpro",#N/A,FALSE,"Tran"}</definedName>
    <definedName name="jui" localSheetId="30" hidden="1">{"Riqfin97",#N/A,FALSE,"Tran";"Riqfinpro",#N/A,FALSE,"Tran"}</definedName>
    <definedName name="jui" localSheetId="32" hidden="1">{"Riqfin97",#N/A,FALSE,"Tran";"Riqfinpro",#N/A,FALSE,"Tran"}</definedName>
    <definedName name="jui" localSheetId="34" hidden="1">{"Riqfin97",#N/A,FALSE,"Tran";"Riqfinpro",#N/A,FALSE,"Tran"}</definedName>
    <definedName name="jui" localSheetId="35" hidden="1">{"Riqfin97",#N/A,FALSE,"Tran";"Riqfinpro",#N/A,FALSE,"Tran"}</definedName>
    <definedName name="jui" localSheetId="36" hidden="1">{"Riqfin97",#N/A,FALSE,"Tran";"Riqfinpro",#N/A,FALSE,"Tran"}</definedName>
    <definedName name="jui" localSheetId="37" hidden="1">{"Riqfin97",#N/A,FALSE,"Tran";"Riqfinpro",#N/A,FALSE,"Tran"}</definedName>
    <definedName name="jui" localSheetId="38" hidden="1">{"Riqfin97",#N/A,FALSE,"Tran";"Riqfinpro",#N/A,FALSE,"Tran"}</definedName>
    <definedName name="jui" localSheetId="39" hidden="1">{"Riqfin97",#N/A,FALSE,"Tran";"Riqfinpro",#N/A,FALSE,"Tran"}</definedName>
    <definedName name="jui" localSheetId="40" hidden="1">{"Riqfin97",#N/A,FALSE,"Tran";"Riqfinpro",#N/A,FALSE,"Tran"}</definedName>
    <definedName name="jui" localSheetId="41" hidden="1">{"Riqfin97",#N/A,FALSE,"Tran";"Riqfinpro",#N/A,FALSE,"Tran"}</definedName>
    <definedName name="jui" localSheetId="42" hidden="1">{"Riqfin97",#N/A,FALSE,"Tran";"Riqfinpro",#N/A,FALSE,"Tran"}</definedName>
    <definedName name="jui" localSheetId="45" hidden="1">{"Riqfin97",#N/A,FALSE,"Tran";"Riqfinpro",#N/A,FALSE,"Tran"}</definedName>
    <definedName name="jui" localSheetId="19" hidden="1">{"Riqfin97",#N/A,FALSE,"Tran";"Riqfinpro",#N/A,FALSE,"Tran"}</definedName>
    <definedName name="jui" hidden="1">{"Riqfin97",#N/A,FALSE,"Tran";"Riqfinpro",#N/A,FALSE,"Tran"}</definedName>
    <definedName name="jutjugyj" localSheetId="46" hidden="1">#REF!</definedName>
    <definedName name="jutjugyj" localSheetId="47" hidden="1">#REF!</definedName>
    <definedName name="jutjugyj" localSheetId="50" hidden="1">#REF!</definedName>
    <definedName name="jutjugyj" localSheetId="51" hidden="1">#REF!</definedName>
    <definedName name="jutjugyj" localSheetId="17" hidden="1">#REF!</definedName>
    <definedName name="jutjugyj" localSheetId="18" hidden="1">#REF!</definedName>
    <definedName name="jutjugyj" localSheetId="20" hidden="1">#REF!</definedName>
    <definedName name="jutjugyj" localSheetId="21" hidden="1">#REF!</definedName>
    <definedName name="jutjugyj" localSheetId="25" hidden="1">#REF!</definedName>
    <definedName name="jutjugyj" localSheetId="32" hidden="1">#REF!</definedName>
    <definedName name="jutjugyj" localSheetId="34" hidden="1">#REF!</definedName>
    <definedName name="jutjugyj" localSheetId="35" hidden="1">#REF!</definedName>
    <definedName name="jutjugyj" localSheetId="36" hidden="1">#REF!</definedName>
    <definedName name="jutjugyj" localSheetId="37" hidden="1">#REF!</definedName>
    <definedName name="jutjugyj" localSheetId="38" hidden="1">#REF!</definedName>
    <definedName name="jutjugyj" localSheetId="39" hidden="1">#REF!</definedName>
    <definedName name="jutjugyj" localSheetId="40" hidden="1">#REF!</definedName>
    <definedName name="jutjugyj" localSheetId="41" hidden="1">#REF!</definedName>
    <definedName name="jutjugyj" localSheetId="45" hidden="1">#REF!</definedName>
    <definedName name="jutjugyj" localSheetId="19" hidden="1">#REF!</definedName>
    <definedName name="jutjugyj" hidden="1">#REF!</definedName>
    <definedName name="juy" localSheetId="46" hidden="1">{"Tab1",#N/A,FALSE,"P";"Tab2",#N/A,FALSE,"P"}</definedName>
    <definedName name="juy" localSheetId="47" hidden="1">{"Tab1",#N/A,FALSE,"P";"Tab2",#N/A,FALSE,"P"}</definedName>
    <definedName name="juy" localSheetId="49" hidden="1">{"Tab1",#N/A,FALSE,"P";"Tab2",#N/A,FALSE,"P"}</definedName>
    <definedName name="juy" localSheetId="50" hidden="1">{"Tab1",#N/A,FALSE,"P";"Tab2",#N/A,FALSE,"P"}</definedName>
    <definedName name="juy" localSheetId="51" hidden="1">{"Tab1",#N/A,FALSE,"P";"Tab2",#N/A,FALSE,"P"}</definedName>
    <definedName name="juy" localSheetId="17" hidden="1">{"Tab1",#N/A,FALSE,"P";"Tab2",#N/A,FALSE,"P"}</definedName>
    <definedName name="juy" localSheetId="18" hidden="1">{"Tab1",#N/A,FALSE,"P";"Tab2",#N/A,FALSE,"P"}</definedName>
    <definedName name="juy" localSheetId="20" hidden="1">{"Tab1",#N/A,FALSE,"P";"Tab2",#N/A,FALSE,"P"}</definedName>
    <definedName name="juy" localSheetId="21" hidden="1">{"Tab1",#N/A,FALSE,"P";"Tab2",#N/A,FALSE,"P"}</definedName>
    <definedName name="juy" localSheetId="13" hidden="1">{"Tab1",#N/A,FALSE,"P";"Tab2",#N/A,FALSE,"P"}</definedName>
    <definedName name="juy" localSheetId="24" hidden="1">{"Tab1",#N/A,FALSE,"P";"Tab2",#N/A,FALSE,"P"}</definedName>
    <definedName name="juy" localSheetId="25" hidden="1">{"Tab1",#N/A,FALSE,"P";"Tab2",#N/A,FALSE,"P"}</definedName>
    <definedName name="juy" localSheetId="30" hidden="1">{"Tab1",#N/A,FALSE,"P";"Tab2",#N/A,FALSE,"P"}</definedName>
    <definedName name="juy" localSheetId="32" hidden="1">{"Tab1",#N/A,FALSE,"P";"Tab2",#N/A,FALSE,"P"}</definedName>
    <definedName name="juy" localSheetId="34" hidden="1">{"Tab1",#N/A,FALSE,"P";"Tab2",#N/A,FALSE,"P"}</definedName>
    <definedName name="juy" localSheetId="35" hidden="1">{"Tab1",#N/A,FALSE,"P";"Tab2",#N/A,FALSE,"P"}</definedName>
    <definedName name="juy" localSheetId="36" hidden="1">{"Tab1",#N/A,FALSE,"P";"Tab2",#N/A,FALSE,"P"}</definedName>
    <definedName name="juy" localSheetId="37" hidden="1">{"Tab1",#N/A,FALSE,"P";"Tab2",#N/A,FALSE,"P"}</definedName>
    <definedName name="juy" localSheetId="38" hidden="1">{"Tab1",#N/A,FALSE,"P";"Tab2",#N/A,FALSE,"P"}</definedName>
    <definedName name="juy" localSheetId="39" hidden="1">{"Tab1",#N/A,FALSE,"P";"Tab2",#N/A,FALSE,"P"}</definedName>
    <definedName name="juy" localSheetId="40" hidden="1">{"Tab1",#N/A,FALSE,"P";"Tab2",#N/A,FALSE,"P"}</definedName>
    <definedName name="juy" localSheetId="41" hidden="1">{"Tab1",#N/A,FALSE,"P";"Tab2",#N/A,FALSE,"P"}</definedName>
    <definedName name="juy" localSheetId="42" hidden="1">{"Tab1",#N/A,FALSE,"P";"Tab2",#N/A,FALSE,"P"}</definedName>
    <definedName name="juy" localSheetId="45" hidden="1">{"Tab1",#N/A,FALSE,"P";"Tab2",#N/A,FALSE,"P"}</definedName>
    <definedName name="juy" localSheetId="19" hidden="1">{"Tab1",#N/A,FALSE,"P";"Tab2",#N/A,FALSE,"P"}</definedName>
    <definedName name="juy" hidden="1">{"Tab1",#N/A,FALSE,"P";"Tab2",#N/A,FALSE,"P"}</definedName>
    <definedName name="k" localSheetId="46" hidden="1">{"Main Economic Indicators",#N/A,FALSE,"C"}</definedName>
    <definedName name="k" localSheetId="47" hidden="1">{"Main Economic Indicators",#N/A,FALSE,"C"}</definedName>
    <definedName name="k" localSheetId="49" hidden="1">{"Main Economic Indicators",#N/A,FALSE,"C"}</definedName>
    <definedName name="k" localSheetId="50" hidden="1">{"Main Economic Indicators",#N/A,FALSE,"C"}</definedName>
    <definedName name="k" localSheetId="51" hidden="1">{"Main Economic Indicators",#N/A,FALSE,"C"}</definedName>
    <definedName name="k" localSheetId="17" hidden="1">{"Main Economic Indicators",#N/A,FALSE,"C"}</definedName>
    <definedName name="k" localSheetId="18" hidden="1">{"Main Economic Indicators",#N/A,FALSE,"C"}</definedName>
    <definedName name="k" localSheetId="20" hidden="1">{"Main Economic Indicators",#N/A,FALSE,"C"}</definedName>
    <definedName name="k" localSheetId="21" hidden="1">{"Main Economic Indicators",#N/A,FALSE,"C"}</definedName>
    <definedName name="k" localSheetId="13" hidden="1">{"Main Economic Indicators",#N/A,FALSE,"C"}</definedName>
    <definedName name="k" localSheetId="24" hidden="1">{"Main Economic Indicators",#N/A,FALSE,"C"}</definedName>
    <definedName name="k" localSheetId="25" hidden="1">{"Main Economic Indicators",#N/A,FALSE,"C"}</definedName>
    <definedName name="k" localSheetId="30" hidden="1">{"Main Economic Indicators",#N/A,FALSE,"C"}</definedName>
    <definedName name="k" localSheetId="32" hidden="1">{"Main Economic Indicators",#N/A,FALSE,"C"}</definedName>
    <definedName name="k" localSheetId="34" hidden="1">{"Main Economic Indicators",#N/A,FALSE,"C"}</definedName>
    <definedName name="k" localSheetId="35" hidden="1">{"Main Economic Indicators",#N/A,FALSE,"C"}</definedName>
    <definedName name="k" localSheetId="36" hidden="1">{"Main Economic Indicators",#N/A,FALSE,"C"}</definedName>
    <definedName name="k" localSheetId="37" hidden="1">{"Main Economic Indicators",#N/A,FALSE,"C"}</definedName>
    <definedName name="k" localSheetId="38" hidden="1">{"Main Economic Indicators",#N/A,FALSE,"C"}</definedName>
    <definedName name="k" localSheetId="39" hidden="1">{"Main Economic Indicators",#N/A,FALSE,"C"}</definedName>
    <definedName name="k" localSheetId="40" hidden="1">{"Main Economic Indicators",#N/A,FALSE,"C"}</definedName>
    <definedName name="k" localSheetId="41" hidden="1">{"Main Economic Indicators",#N/A,FALSE,"C"}</definedName>
    <definedName name="k" localSheetId="42" hidden="1">{"Main Economic Indicators",#N/A,FALSE,"C"}</definedName>
    <definedName name="k" localSheetId="45" hidden="1">{"Main Economic Indicators",#N/A,FALSE,"C"}</definedName>
    <definedName name="k" localSheetId="19" hidden="1">{"Main Economic Indicators",#N/A,FALSE,"C"}</definedName>
    <definedName name="k" hidden="1">{"Main Economic Indicators",#N/A,FALSE,"C"}</definedName>
    <definedName name="KD" localSheetId="46">#REF!</definedName>
    <definedName name="KD" localSheetId="47">#REF!</definedName>
    <definedName name="KD" localSheetId="50">#REF!</definedName>
    <definedName name="KD" localSheetId="51">#REF!</definedName>
    <definedName name="KD" localSheetId="17">#REF!</definedName>
    <definedName name="KD" localSheetId="18">#REF!</definedName>
    <definedName name="KD" localSheetId="20">#REF!</definedName>
    <definedName name="KD" localSheetId="21">#REF!</definedName>
    <definedName name="KD" localSheetId="25">#REF!</definedName>
    <definedName name="KD" localSheetId="32">#REF!</definedName>
    <definedName name="KD" localSheetId="34">#REF!</definedName>
    <definedName name="KD" localSheetId="35">#REF!</definedName>
    <definedName name="KD" localSheetId="36">#REF!</definedName>
    <definedName name="KD" localSheetId="37">#REF!</definedName>
    <definedName name="KD" localSheetId="38">#REF!</definedName>
    <definedName name="KD" localSheetId="39">#REF!</definedName>
    <definedName name="KD" localSheetId="40">#REF!</definedName>
    <definedName name="KD" localSheetId="41">#REF!</definedName>
    <definedName name="KD" localSheetId="45">#REF!</definedName>
    <definedName name="KD" localSheetId="19">#REF!</definedName>
    <definedName name="KD">#REF!</definedName>
    <definedName name="KD1A" localSheetId="47">#REF!</definedName>
    <definedName name="KD1A" localSheetId="50">#REF!</definedName>
    <definedName name="KD1A" localSheetId="51">#REF!</definedName>
    <definedName name="KD1A" localSheetId="17">#REF!</definedName>
    <definedName name="KD1A" localSheetId="20">#REF!</definedName>
    <definedName name="KD1A" localSheetId="21">#REF!</definedName>
    <definedName name="KD1A" localSheetId="25">#REF!</definedName>
    <definedName name="KD1A" localSheetId="35">#REF!</definedName>
    <definedName name="KD1A" localSheetId="36">#REF!</definedName>
    <definedName name="KD1A" localSheetId="37">#REF!</definedName>
    <definedName name="KD1A" localSheetId="39">#REF!</definedName>
    <definedName name="KD1A" localSheetId="40">#REF!</definedName>
    <definedName name="KD1A" localSheetId="41">#REF!</definedName>
    <definedName name="KD1A" localSheetId="19">#REF!</definedName>
    <definedName name="KD1A">#REF!</definedName>
    <definedName name="khkh" localSheetId="47" hidden="1">'[62]Fax a enviar'!#REF!</definedName>
    <definedName name="khkh" localSheetId="50" hidden="1">'[62]Fax a enviar'!#REF!</definedName>
    <definedName name="khkh" localSheetId="51" hidden="1">'[62]Fax a enviar'!#REF!</definedName>
    <definedName name="khkh" localSheetId="17" hidden="1">'[62]Fax a enviar'!#REF!</definedName>
    <definedName name="khkh" localSheetId="20" hidden="1">'[62]Fax a enviar'!#REF!</definedName>
    <definedName name="khkh" localSheetId="25" hidden="1">'[62]Fax a enviar'!#REF!</definedName>
    <definedName name="khkh" localSheetId="35" hidden="1">'[62]Fax a enviar'!#REF!</definedName>
    <definedName name="khkh" localSheetId="36" hidden="1">'[62]Fax a enviar'!#REF!</definedName>
    <definedName name="khkh" localSheetId="37" hidden="1">'[71]Fax a enviar'!#REF!</definedName>
    <definedName name="khkh" localSheetId="39" hidden="1">'[62]Fax a enviar'!#REF!</definedName>
    <definedName name="khkh" localSheetId="40" hidden="1">'[62]Fax a enviar'!#REF!</definedName>
    <definedName name="khkh" localSheetId="41" hidden="1">'[62]Fax a enviar'!#REF!</definedName>
    <definedName name="khkh" hidden="1">'[62]Fax a enviar'!#REF!</definedName>
    <definedName name="kiiiiii" localSheetId="46" hidden="1">#REF!</definedName>
    <definedName name="kiiiiii" localSheetId="47" hidden="1">#REF!</definedName>
    <definedName name="kiiiiii" localSheetId="50" hidden="1">#REF!</definedName>
    <definedName name="kiiiiii" localSheetId="51" hidden="1">#REF!</definedName>
    <definedName name="kiiiiii" localSheetId="17" hidden="1">#REF!</definedName>
    <definedName name="kiiiiii" localSheetId="18" hidden="1">#REF!</definedName>
    <definedName name="kiiiiii" localSheetId="20" hidden="1">#REF!</definedName>
    <definedName name="kiiiiii" localSheetId="21" hidden="1">#REF!</definedName>
    <definedName name="kiiiiii" localSheetId="25" hidden="1">#REF!</definedName>
    <definedName name="kiiiiii" localSheetId="32" hidden="1">#REF!</definedName>
    <definedName name="kiiiiii" localSheetId="34" hidden="1">#REF!</definedName>
    <definedName name="kiiiiii" localSheetId="35" hidden="1">#REF!</definedName>
    <definedName name="kiiiiii" localSheetId="36" hidden="1">#REF!</definedName>
    <definedName name="kiiiiii" localSheetId="37" hidden="1">#REF!</definedName>
    <definedName name="kiiiiii" localSheetId="38" hidden="1">#REF!</definedName>
    <definedName name="kiiiiii" localSheetId="39" hidden="1">#REF!</definedName>
    <definedName name="kiiiiii" localSheetId="40" hidden="1">#REF!</definedName>
    <definedName name="kiiiiii" localSheetId="41" hidden="1">#REF!</definedName>
    <definedName name="kiiiiii" localSheetId="45" hidden="1">#REF!</definedName>
    <definedName name="kiiiiii" localSheetId="19" hidden="1">#REF!</definedName>
    <definedName name="kiiiiii" hidden="1">#REF!</definedName>
    <definedName name="kim" localSheetId="47">#REF!</definedName>
    <definedName name="kim" localSheetId="50">#REF!</definedName>
    <definedName name="kim" localSheetId="51">#REF!</definedName>
    <definedName name="kim" localSheetId="17">#REF!</definedName>
    <definedName name="kim" localSheetId="20">#REF!</definedName>
    <definedName name="kim" localSheetId="21">#REF!</definedName>
    <definedName name="kim" localSheetId="25">#REF!</definedName>
    <definedName name="kim" localSheetId="35">#REF!</definedName>
    <definedName name="kim" localSheetId="36">#REF!</definedName>
    <definedName name="kim" localSheetId="37">#REF!</definedName>
    <definedName name="kim" localSheetId="39">#REF!</definedName>
    <definedName name="kim" localSheetId="40">#REF!</definedName>
    <definedName name="kim" localSheetId="41">#REF!</definedName>
    <definedName name="kim" localSheetId="19">#REF!</definedName>
    <definedName name="kim">#REF!</definedName>
    <definedName name="kio" localSheetId="46" hidden="1">{"Tab1",#N/A,FALSE,"P";"Tab2",#N/A,FALSE,"P"}</definedName>
    <definedName name="kio" localSheetId="47" hidden="1">{"Tab1",#N/A,FALSE,"P";"Tab2",#N/A,FALSE,"P"}</definedName>
    <definedName name="kio" localSheetId="49" hidden="1">{"Tab1",#N/A,FALSE,"P";"Tab2",#N/A,FALSE,"P"}</definedName>
    <definedName name="kio" localSheetId="50" hidden="1">{"Tab1",#N/A,FALSE,"P";"Tab2",#N/A,FALSE,"P"}</definedName>
    <definedName name="kio" localSheetId="51" hidden="1">{"Tab1",#N/A,FALSE,"P";"Tab2",#N/A,FALSE,"P"}</definedName>
    <definedName name="kio" localSheetId="17" hidden="1">{"Tab1",#N/A,FALSE,"P";"Tab2",#N/A,FALSE,"P"}</definedName>
    <definedName name="kio" localSheetId="18" hidden="1">{"Tab1",#N/A,FALSE,"P";"Tab2",#N/A,FALSE,"P"}</definedName>
    <definedName name="kio" localSheetId="20" hidden="1">{"Tab1",#N/A,FALSE,"P";"Tab2",#N/A,FALSE,"P"}</definedName>
    <definedName name="kio" localSheetId="21" hidden="1">{"Tab1",#N/A,FALSE,"P";"Tab2",#N/A,FALSE,"P"}</definedName>
    <definedName name="kio" localSheetId="13" hidden="1">{"Tab1",#N/A,FALSE,"P";"Tab2",#N/A,FALSE,"P"}</definedName>
    <definedName name="kio" localSheetId="24" hidden="1">{"Tab1",#N/A,FALSE,"P";"Tab2",#N/A,FALSE,"P"}</definedName>
    <definedName name="kio" localSheetId="25" hidden="1">{"Tab1",#N/A,FALSE,"P";"Tab2",#N/A,FALSE,"P"}</definedName>
    <definedName name="kio" localSheetId="30" hidden="1">{"Tab1",#N/A,FALSE,"P";"Tab2",#N/A,FALSE,"P"}</definedName>
    <definedName name="kio" localSheetId="32" hidden="1">{"Tab1",#N/A,FALSE,"P";"Tab2",#N/A,FALSE,"P"}</definedName>
    <definedName name="kio" localSheetId="34" hidden="1">{"Tab1",#N/A,FALSE,"P";"Tab2",#N/A,FALSE,"P"}</definedName>
    <definedName name="kio" localSheetId="35" hidden="1">{"Tab1",#N/A,FALSE,"P";"Tab2",#N/A,FALSE,"P"}</definedName>
    <definedName name="kio" localSheetId="36" hidden="1">{"Tab1",#N/A,FALSE,"P";"Tab2",#N/A,FALSE,"P"}</definedName>
    <definedName name="kio" localSheetId="37" hidden="1">{"Tab1",#N/A,FALSE,"P";"Tab2",#N/A,FALSE,"P"}</definedName>
    <definedName name="kio" localSheetId="38" hidden="1">{"Tab1",#N/A,FALSE,"P";"Tab2",#N/A,FALSE,"P"}</definedName>
    <definedName name="kio" localSheetId="39" hidden="1">{"Tab1",#N/A,FALSE,"P";"Tab2",#N/A,FALSE,"P"}</definedName>
    <definedName name="kio" localSheetId="40" hidden="1">{"Tab1",#N/A,FALSE,"P";"Tab2",#N/A,FALSE,"P"}</definedName>
    <definedName name="kio" localSheetId="41" hidden="1">{"Tab1",#N/A,FALSE,"P";"Tab2",#N/A,FALSE,"P"}</definedName>
    <definedName name="kio" localSheetId="42" hidden="1">{"Tab1",#N/A,FALSE,"P";"Tab2",#N/A,FALSE,"P"}</definedName>
    <definedName name="kio" localSheetId="45" hidden="1">{"Tab1",#N/A,FALSE,"P";"Tab2",#N/A,FALSE,"P"}</definedName>
    <definedName name="kio" localSheetId="19" hidden="1">{"Tab1",#N/A,FALSE,"P";"Tab2",#N/A,FALSE,"P"}</definedName>
    <definedName name="kio" hidden="1">{"Tab1",#N/A,FALSE,"P";"Tab2",#N/A,FALSE,"P"}</definedName>
    <definedName name="kiu" localSheetId="46" hidden="1">{"Riqfin97",#N/A,FALSE,"Tran";"Riqfinpro",#N/A,FALSE,"Tran"}</definedName>
    <definedName name="kiu" localSheetId="47" hidden="1">{"Riqfin97",#N/A,FALSE,"Tran";"Riqfinpro",#N/A,FALSE,"Tran"}</definedName>
    <definedName name="kiu" localSheetId="49" hidden="1">{"Riqfin97",#N/A,FALSE,"Tran";"Riqfinpro",#N/A,FALSE,"Tran"}</definedName>
    <definedName name="kiu" localSheetId="50" hidden="1">{"Riqfin97",#N/A,FALSE,"Tran";"Riqfinpro",#N/A,FALSE,"Tran"}</definedName>
    <definedName name="kiu" localSheetId="51" hidden="1">{"Riqfin97",#N/A,FALSE,"Tran";"Riqfinpro",#N/A,FALSE,"Tran"}</definedName>
    <definedName name="kiu" localSheetId="17" hidden="1">{"Riqfin97",#N/A,FALSE,"Tran";"Riqfinpro",#N/A,FALSE,"Tran"}</definedName>
    <definedName name="kiu" localSheetId="18" hidden="1">{"Riqfin97",#N/A,FALSE,"Tran";"Riqfinpro",#N/A,FALSE,"Tran"}</definedName>
    <definedName name="kiu" localSheetId="20" hidden="1">{"Riqfin97",#N/A,FALSE,"Tran";"Riqfinpro",#N/A,FALSE,"Tran"}</definedName>
    <definedName name="kiu" localSheetId="21" hidden="1">{"Riqfin97",#N/A,FALSE,"Tran";"Riqfinpro",#N/A,FALSE,"Tran"}</definedName>
    <definedName name="kiu" localSheetId="13" hidden="1">{"Riqfin97",#N/A,FALSE,"Tran";"Riqfinpro",#N/A,FALSE,"Tran"}</definedName>
    <definedName name="kiu" localSheetId="24" hidden="1">{"Riqfin97",#N/A,FALSE,"Tran";"Riqfinpro",#N/A,FALSE,"Tran"}</definedName>
    <definedName name="kiu" localSheetId="25" hidden="1">{"Riqfin97",#N/A,FALSE,"Tran";"Riqfinpro",#N/A,FALSE,"Tran"}</definedName>
    <definedName name="kiu" localSheetId="30" hidden="1">{"Riqfin97",#N/A,FALSE,"Tran";"Riqfinpro",#N/A,FALSE,"Tran"}</definedName>
    <definedName name="kiu" localSheetId="32" hidden="1">{"Riqfin97",#N/A,FALSE,"Tran";"Riqfinpro",#N/A,FALSE,"Tran"}</definedName>
    <definedName name="kiu" localSheetId="34" hidden="1">{"Riqfin97",#N/A,FALSE,"Tran";"Riqfinpro",#N/A,FALSE,"Tran"}</definedName>
    <definedName name="kiu" localSheetId="35" hidden="1">{"Riqfin97",#N/A,FALSE,"Tran";"Riqfinpro",#N/A,FALSE,"Tran"}</definedName>
    <definedName name="kiu" localSheetId="36" hidden="1">{"Riqfin97",#N/A,FALSE,"Tran";"Riqfinpro",#N/A,FALSE,"Tran"}</definedName>
    <definedName name="kiu" localSheetId="37" hidden="1">{"Riqfin97",#N/A,FALSE,"Tran";"Riqfinpro",#N/A,FALSE,"Tran"}</definedName>
    <definedName name="kiu" localSheetId="38" hidden="1">{"Riqfin97",#N/A,FALSE,"Tran";"Riqfinpro",#N/A,FALSE,"Tran"}</definedName>
    <definedName name="kiu" localSheetId="39" hidden="1">{"Riqfin97",#N/A,FALSE,"Tran";"Riqfinpro",#N/A,FALSE,"Tran"}</definedName>
    <definedName name="kiu" localSheetId="40" hidden="1">{"Riqfin97",#N/A,FALSE,"Tran";"Riqfinpro",#N/A,FALSE,"Tran"}</definedName>
    <definedName name="kiu" localSheetId="41" hidden="1">{"Riqfin97",#N/A,FALSE,"Tran";"Riqfinpro",#N/A,FALSE,"Tran"}</definedName>
    <definedName name="kiu" localSheetId="42" hidden="1">{"Riqfin97",#N/A,FALSE,"Tran";"Riqfinpro",#N/A,FALSE,"Tran"}</definedName>
    <definedName name="kiu" localSheetId="45" hidden="1">{"Riqfin97",#N/A,FALSE,"Tran";"Riqfinpro",#N/A,FALSE,"Tran"}</definedName>
    <definedName name="kiu" localSheetId="19" hidden="1">{"Riqfin97",#N/A,FALSE,"Tran";"Riqfinpro",#N/A,FALSE,"Tran"}</definedName>
    <definedName name="kiu" hidden="1">{"Riqfin97",#N/A,FALSE,"Tran";"Riqfinpro",#N/A,FALSE,"Tran"}</definedName>
    <definedName name="kjkj" hidden="1">'[62]Fax a enviar'!#REF!</definedName>
    <definedName name="kk" localSheetId="46" hidden="1">{"Tab1",#N/A,FALSE,"P";"Tab2",#N/A,FALSE,"P"}</definedName>
    <definedName name="kk" localSheetId="47" hidden="1">{"Tab1",#N/A,FALSE,"P";"Tab2",#N/A,FALSE,"P"}</definedName>
    <definedName name="kk" localSheetId="49" hidden="1">{"Tab1",#N/A,FALSE,"P";"Tab2",#N/A,FALSE,"P"}</definedName>
    <definedName name="kk" localSheetId="50" hidden="1">{"Tab1",#N/A,FALSE,"P";"Tab2",#N/A,FALSE,"P"}</definedName>
    <definedName name="kk" localSheetId="51" hidden="1">{"Tab1",#N/A,FALSE,"P";"Tab2",#N/A,FALSE,"P"}</definedName>
    <definedName name="kk" localSheetId="17" hidden="1">{"Tab1",#N/A,FALSE,"P";"Tab2",#N/A,FALSE,"P"}</definedName>
    <definedName name="kk" localSheetId="18" hidden="1">{"Tab1",#N/A,FALSE,"P";"Tab2",#N/A,FALSE,"P"}</definedName>
    <definedName name="kk" localSheetId="20" hidden="1">{"Tab1",#N/A,FALSE,"P";"Tab2",#N/A,FALSE,"P"}</definedName>
    <definedName name="kk" localSheetId="21" hidden="1">{"Tab1",#N/A,FALSE,"P";"Tab2",#N/A,FALSE,"P"}</definedName>
    <definedName name="kk" localSheetId="13" hidden="1">{"Tab1",#N/A,FALSE,"P";"Tab2",#N/A,FALSE,"P"}</definedName>
    <definedName name="kk" localSheetId="24" hidden="1">{"Tab1",#N/A,FALSE,"P";"Tab2",#N/A,FALSE,"P"}</definedName>
    <definedName name="kk" localSheetId="25" hidden="1">{"Tab1",#N/A,FALSE,"P";"Tab2",#N/A,FALSE,"P"}</definedName>
    <definedName name="kk" localSheetId="30" hidden="1">{"Tab1",#N/A,FALSE,"P";"Tab2",#N/A,FALSE,"P"}</definedName>
    <definedName name="kk" localSheetId="32" hidden="1">{"Tab1",#N/A,FALSE,"P";"Tab2",#N/A,FALSE,"P"}</definedName>
    <definedName name="kk" localSheetId="34" hidden="1">{"Tab1",#N/A,FALSE,"P";"Tab2",#N/A,FALSE,"P"}</definedName>
    <definedName name="kk" localSheetId="35" hidden="1">{"Tab1",#N/A,FALSE,"P";"Tab2",#N/A,FALSE,"P"}</definedName>
    <definedName name="kk" localSheetId="36" hidden="1">{"Tab1",#N/A,FALSE,"P";"Tab2",#N/A,FALSE,"P"}</definedName>
    <definedName name="kk" localSheetId="37" hidden="1">{"Tab1",#N/A,FALSE,"P";"Tab2",#N/A,FALSE,"P"}</definedName>
    <definedName name="kk" localSheetId="38" hidden="1">{"Tab1",#N/A,FALSE,"P";"Tab2",#N/A,FALSE,"P"}</definedName>
    <definedName name="kk" localSheetId="39" hidden="1">{"Tab1",#N/A,FALSE,"P";"Tab2",#N/A,FALSE,"P"}</definedName>
    <definedName name="kk" localSheetId="40" hidden="1">{"Tab1",#N/A,FALSE,"P";"Tab2",#N/A,FALSE,"P"}</definedName>
    <definedName name="kk" localSheetId="41" hidden="1">{"Tab1",#N/A,FALSE,"P";"Tab2",#N/A,FALSE,"P"}</definedName>
    <definedName name="kk" localSheetId="42" hidden="1">{"Tab1",#N/A,FALSE,"P";"Tab2",#N/A,FALSE,"P"}</definedName>
    <definedName name="kk" localSheetId="45" hidden="1">{"Tab1",#N/A,FALSE,"P";"Tab2",#N/A,FALSE,"P"}</definedName>
    <definedName name="kk" localSheetId="19" hidden="1">{"Tab1",#N/A,FALSE,"P";"Tab2",#N/A,FALSE,"P"}</definedName>
    <definedName name="kk" hidden="1">{"Tab1",#N/A,FALSE,"P";"Tab2",#N/A,FALSE,"P"}</definedName>
    <definedName name="kkk" localSheetId="46" hidden="1">{"Tab1",#N/A,FALSE,"P";"Tab2",#N/A,FALSE,"P"}</definedName>
    <definedName name="kkk" localSheetId="47" hidden="1">{"Tab1",#N/A,FALSE,"P";"Tab2",#N/A,FALSE,"P"}</definedName>
    <definedName name="kkk" localSheetId="49" hidden="1">{"Tab1",#N/A,FALSE,"P";"Tab2",#N/A,FALSE,"P"}</definedName>
    <definedName name="kkk" localSheetId="50" hidden="1">{"Tab1",#N/A,FALSE,"P";"Tab2",#N/A,FALSE,"P"}</definedName>
    <definedName name="kkk" localSheetId="51" hidden="1">{"Tab1",#N/A,FALSE,"P";"Tab2",#N/A,FALSE,"P"}</definedName>
    <definedName name="kkk" localSheetId="17" hidden="1">{"Tab1",#N/A,FALSE,"P";"Tab2",#N/A,FALSE,"P"}</definedName>
    <definedName name="kkk" localSheetId="18" hidden="1">{"Tab1",#N/A,FALSE,"P";"Tab2",#N/A,FALSE,"P"}</definedName>
    <definedName name="kkk" localSheetId="20" hidden="1">{"Tab1",#N/A,FALSE,"P";"Tab2",#N/A,FALSE,"P"}</definedName>
    <definedName name="kkk" localSheetId="21" hidden="1">{"Tab1",#N/A,FALSE,"P";"Tab2",#N/A,FALSE,"P"}</definedName>
    <definedName name="kkk" localSheetId="13" hidden="1">{"Tab1",#N/A,FALSE,"P";"Tab2",#N/A,FALSE,"P"}</definedName>
    <definedName name="kkk" localSheetId="24" hidden="1">{"Tab1",#N/A,FALSE,"P";"Tab2",#N/A,FALSE,"P"}</definedName>
    <definedName name="kkk" localSheetId="25" hidden="1">{"Tab1",#N/A,FALSE,"P";"Tab2",#N/A,FALSE,"P"}</definedName>
    <definedName name="kkk" localSheetId="30" hidden="1">{"Tab1",#N/A,FALSE,"P";"Tab2",#N/A,FALSE,"P"}</definedName>
    <definedName name="kkk" localSheetId="32" hidden="1">{"Tab1",#N/A,FALSE,"P";"Tab2",#N/A,FALSE,"P"}</definedName>
    <definedName name="kkk" localSheetId="34" hidden="1">{"Tab1",#N/A,FALSE,"P";"Tab2",#N/A,FALSE,"P"}</definedName>
    <definedName name="kkk" localSheetId="35" hidden="1">{"Tab1",#N/A,FALSE,"P";"Tab2",#N/A,FALSE,"P"}</definedName>
    <definedName name="kkk" localSheetId="36" hidden="1">{"Tab1",#N/A,FALSE,"P";"Tab2",#N/A,FALSE,"P"}</definedName>
    <definedName name="kkk" localSheetId="37" hidden="1">{"Tab1",#N/A,FALSE,"P";"Tab2",#N/A,FALSE,"P"}</definedName>
    <definedName name="kkk" localSheetId="38" hidden="1">{"Tab1",#N/A,FALSE,"P";"Tab2",#N/A,FALSE,"P"}</definedName>
    <definedName name="kkk" localSheetId="39" hidden="1">{"Tab1",#N/A,FALSE,"P";"Tab2",#N/A,FALSE,"P"}</definedName>
    <definedName name="kkk" localSheetId="40" hidden="1">{"Tab1",#N/A,FALSE,"P";"Tab2",#N/A,FALSE,"P"}</definedName>
    <definedName name="kkk" localSheetId="41" hidden="1">{"Tab1",#N/A,FALSE,"P";"Tab2",#N/A,FALSE,"P"}</definedName>
    <definedName name="kkk" localSheetId="42" hidden="1">{"Tab1",#N/A,FALSE,"P";"Tab2",#N/A,FALSE,"P"}</definedName>
    <definedName name="kkk" localSheetId="45" hidden="1">{"Tab1",#N/A,FALSE,"P";"Tab2",#N/A,FALSE,"P"}</definedName>
    <definedName name="kkk" localSheetId="19" hidden="1">{"Tab1",#N/A,FALSE,"P";"Tab2",#N/A,FALSE,"P"}</definedName>
    <definedName name="kkk" hidden="1">{"Tab1",#N/A,FALSE,"P";"Tab2",#N/A,FALSE,"P"}</definedName>
    <definedName name="kkkk" hidden="1">[88]M!#REF!</definedName>
    <definedName name="kkkkk" hidden="1">'[89]J(Priv.Cap)'!#REF!</definedName>
    <definedName name="kkkkkkkk" localSheetId="46" hidden="1">{"Riqfin97",#N/A,FALSE,"Tran";"Riqfinpro",#N/A,FALSE,"Tran"}</definedName>
    <definedName name="kkkkkkkk" localSheetId="47" hidden="1">{"Riqfin97",#N/A,FALSE,"Tran";"Riqfinpro",#N/A,FALSE,"Tran"}</definedName>
    <definedName name="kkkkkkkk" localSheetId="49" hidden="1">{"Riqfin97",#N/A,FALSE,"Tran";"Riqfinpro",#N/A,FALSE,"Tran"}</definedName>
    <definedName name="kkkkkkkk" localSheetId="50" hidden="1">{"Riqfin97",#N/A,FALSE,"Tran";"Riqfinpro",#N/A,FALSE,"Tran"}</definedName>
    <definedName name="kkkkkkkk" localSheetId="51" hidden="1">{"Riqfin97",#N/A,FALSE,"Tran";"Riqfinpro",#N/A,FALSE,"Tran"}</definedName>
    <definedName name="kkkkkkkk" localSheetId="17" hidden="1">{"Riqfin97",#N/A,FALSE,"Tran";"Riqfinpro",#N/A,FALSE,"Tran"}</definedName>
    <definedName name="kkkkkkkk" localSheetId="18" hidden="1">{"Riqfin97",#N/A,FALSE,"Tran";"Riqfinpro",#N/A,FALSE,"Tran"}</definedName>
    <definedName name="kkkkkkkk" localSheetId="20" hidden="1">{"Riqfin97",#N/A,FALSE,"Tran";"Riqfinpro",#N/A,FALSE,"Tran"}</definedName>
    <definedName name="kkkkkkkk" localSheetId="21" hidden="1">{"Riqfin97",#N/A,FALSE,"Tran";"Riqfinpro",#N/A,FALSE,"Tran"}</definedName>
    <definedName name="kkkkkkkk" localSheetId="13" hidden="1">{"Riqfin97",#N/A,FALSE,"Tran";"Riqfinpro",#N/A,FALSE,"Tran"}</definedName>
    <definedName name="kkkkkkkk" localSheetId="24" hidden="1">{"Riqfin97",#N/A,FALSE,"Tran";"Riqfinpro",#N/A,FALSE,"Tran"}</definedName>
    <definedName name="kkkkkkkk" localSheetId="25" hidden="1">{"Riqfin97",#N/A,FALSE,"Tran";"Riqfinpro",#N/A,FALSE,"Tran"}</definedName>
    <definedName name="kkkkkkkk" localSheetId="30" hidden="1">{"Riqfin97",#N/A,FALSE,"Tran";"Riqfinpro",#N/A,FALSE,"Tran"}</definedName>
    <definedName name="kkkkkkkk" localSheetId="32" hidden="1">{"Riqfin97",#N/A,FALSE,"Tran";"Riqfinpro",#N/A,FALSE,"Tran"}</definedName>
    <definedName name="kkkkkkkk" localSheetId="34" hidden="1">{"Riqfin97",#N/A,FALSE,"Tran";"Riqfinpro",#N/A,FALSE,"Tran"}</definedName>
    <definedName name="kkkkkkkk" localSheetId="35" hidden="1">{"Riqfin97",#N/A,FALSE,"Tran";"Riqfinpro",#N/A,FALSE,"Tran"}</definedName>
    <definedName name="kkkkkkkk" localSheetId="36" hidden="1">{"Riqfin97",#N/A,FALSE,"Tran";"Riqfinpro",#N/A,FALSE,"Tran"}</definedName>
    <definedName name="kkkkkkkk" localSheetId="37" hidden="1">{"Riqfin97",#N/A,FALSE,"Tran";"Riqfinpro",#N/A,FALSE,"Tran"}</definedName>
    <definedName name="kkkkkkkk" localSheetId="38" hidden="1">{"Riqfin97",#N/A,FALSE,"Tran";"Riqfinpro",#N/A,FALSE,"Tran"}</definedName>
    <definedName name="kkkkkkkk" localSheetId="39" hidden="1">{"Riqfin97",#N/A,FALSE,"Tran";"Riqfinpro",#N/A,FALSE,"Tran"}</definedName>
    <definedName name="kkkkkkkk" localSheetId="40" hidden="1">{"Riqfin97",#N/A,FALSE,"Tran";"Riqfinpro",#N/A,FALSE,"Tran"}</definedName>
    <definedName name="kkkkkkkk" localSheetId="41" hidden="1">{"Riqfin97",#N/A,FALSE,"Tran";"Riqfinpro",#N/A,FALSE,"Tran"}</definedName>
    <definedName name="kkkkkkkk" localSheetId="42" hidden="1">{"Riqfin97",#N/A,FALSE,"Tran";"Riqfinpro",#N/A,FALSE,"Tran"}</definedName>
    <definedName name="kkkkkkkk" localSheetId="45" hidden="1">{"Riqfin97",#N/A,FALSE,"Tran";"Riqfinpro",#N/A,FALSE,"Tran"}</definedName>
    <definedName name="kkkkkkkk" localSheetId="19" hidden="1">{"Riqfin97",#N/A,FALSE,"Tran";"Riqfinpro",#N/A,FALSE,"Tran"}</definedName>
    <definedName name="kkkkkkkk" hidden="1">{"Riqfin97",#N/A,FALSE,"Tran";"Riqfinpro",#N/A,FALSE,"Tran"}</definedName>
    <definedName name="kykiyu" hidden="1">'[62]Fax a enviar'!#REF!</definedName>
    <definedName name="LastOpenedWorkSheet" localSheetId="46">#REF!</definedName>
    <definedName name="LastOpenedWorkSheet" localSheetId="47">#REF!</definedName>
    <definedName name="LastOpenedWorkSheet" localSheetId="50">#REF!</definedName>
    <definedName name="LastOpenedWorkSheet" localSheetId="51">#REF!</definedName>
    <definedName name="LastOpenedWorkSheet" localSheetId="17">#REF!</definedName>
    <definedName name="LastOpenedWorkSheet" localSheetId="18">#REF!</definedName>
    <definedName name="LastOpenedWorkSheet" localSheetId="20">#REF!</definedName>
    <definedName name="LastOpenedWorkSheet" localSheetId="21">#REF!</definedName>
    <definedName name="LastOpenedWorkSheet" localSheetId="25">#REF!</definedName>
    <definedName name="LastOpenedWorkSheet" localSheetId="32">#REF!</definedName>
    <definedName name="LastOpenedWorkSheet" localSheetId="34">#REF!</definedName>
    <definedName name="LastOpenedWorkSheet" localSheetId="35">#REF!</definedName>
    <definedName name="LastOpenedWorkSheet" localSheetId="36">#REF!</definedName>
    <definedName name="LastOpenedWorkSheet" localSheetId="37">#REF!</definedName>
    <definedName name="LastOpenedWorkSheet" localSheetId="38">#REF!</definedName>
    <definedName name="LastOpenedWorkSheet" localSheetId="39">#REF!</definedName>
    <definedName name="LastOpenedWorkSheet" localSheetId="40">#REF!</definedName>
    <definedName name="LastOpenedWorkSheet" localSheetId="41">#REF!</definedName>
    <definedName name="LastOpenedWorkSheet" localSheetId="45">#REF!</definedName>
    <definedName name="LastOpenedWorkSheet" localSheetId="19">#REF!</definedName>
    <definedName name="LastOpenedWorkSheet">#REF!</definedName>
    <definedName name="LastRefreshed" localSheetId="47">#REF!</definedName>
    <definedName name="LastRefreshed" localSheetId="50">#REF!</definedName>
    <definedName name="LastRefreshed" localSheetId="51">#REF!</definedName>
    <definedName name="LastRefreshed" localSheetId="17">#REF!</definedName>
    <definedName name="LastRefreshed" localSheetId="20">#REF!</definedName>
    <definedName name="LastRefreshed" localSheetId="21">#REF!</definedName>
    <definedName name="LastRefreshed" localSheetId="25">#REF!</definedName>
    <definedName name="LastRefreshed" localSheetId="35">#REF!</definedName>
    <definedName name="LastRefreshed" localSheetId="36">#REF!</definedName>
    <definedName name="LastRefreshed" localSheetId="37">#REF!</definedName>
    <definedName name="LastRefreshed" localSheetId="39">#REF!</definedName>
    <definedName name="LastRefreshed" localSheetId="40">#REF!</definedName>
    <definedName name="LastRefreshed" localSheetId="41">#REF!</definedName>
    <definedName name="LastRefreshed" localSheetId="19">#REF!</definedName>
    <definedName name="LastRefreshed">#REF!</definedName>
    <definedName name="LD" localSheetId="47">#REF!</definedName>
    <definedName name="LD" localSheetId="50">#REF!</definedName>
    <definedName name="LD" localSheetId="51">#REF!</definedName>
    <definedName name="LD" localSheetId="17">#REF!</definedName>
    <definedName name="LD" localSheetId="20">#REF!</definedName>
    <definedName name="LD" localSheetId="21">#REF!</definedName>
    <definedName name="LD" localSheetId="25">#REF!</definedName>
    <definedName name="LD" localSheetId="35">#REF!</definedName>
    <definedName name="LD" localSheetId="36">#REF!</definedName>
    <definedName name="LD" localSheetId="37">#REF!</definedName>
    <definedName name="LD" localSheetId="39">#REF!</definedName>
    <definedName name="LD" localSheetId="40">#REF!</definedName>
    <definedName name="LD" localSheetId="41">#REF!</definedName>
    <definedName name="LD" localSheetId="19">#REF!</definedName>
    <definedName name="LD">#REF!</definedName>
    <definedName name="LD1A" localSheetId="50">#REF!</definedName>
    <definedName name="LD1A" localSheetId="51">#REF!</definedName>
    <definedName name="LD1A" localSheetId="17">#REF!</definedName>
    <definedName name="LD1A" localSheetId="21">#REF!</definedName>
    <definedName name="LD1A" localSheetId="35">#REF!</definedName>
    <definedName name="LD1A" localSheetId="36">#REF!</definedName>
    <definedName name="LD1A" localSheetId="37">#REF!</definedName>
    <definedName name="LD1A" localSheetId="39">#REF!</definedName>
    <definedName name="LD1A" localSheetId="40">#REF!</definedName>
    <definedName name="LD1A" localSheetId="41">#REF!</definedName>
    <definedName name="LD1A" localSheetId="19">#REF!</definedName>
    <definedName name="LD1A">#REF!</definedName>
    <definedName name="LE" localSheetId="50">#REF!</definedName>
    <definedName name="LE" localSheetId="51">#REF!</definedName>
    <definedName name="LE" localSheetId="17">#REF!</definedName>
    <definedName name="LE" localSheetId="21">#REF!</definedName>
    <definedName name="LE" localSheetId="35">#REF!</definedName>
    <definedName name="LE" localSheetId="36">#REF!</definedName>
    <definedName name="LE" localSheetId="37">#REF!</definedName>
    <definedName name="LE" localSheetId="39">#REF!</definedName>
    <definedName name="LE" localSheetId="40">#REF!</definedName>
    <definedName name="LE" localSheetId="41">#REF!</definedName>
    <definedName name="LE" localSheetId="19">#REF!</definedName>
    <definedName name="LE">#REF!</definedName>
    <definedName name="LE1A" localSheetId="50">#REF!</definedName>
    <definedName name="LE1A" localSheetId="51">#REF!</definedName>
    <definedName name="LE1A" localSheetId="17">#REF!</definedName>
    <definedName name="LE1A" localSheetId="21">#REF!</definedName>
    <definedName name="LE1A" localSheetId="35">#REF!</definedName>
    <definedName name="LE1A" localSheetId="36">#REF!</definedName>
    <definedName name="LE1A" localSheetId="37">#REF!</definedName>
    <definedName name="LE1A" localSheetId="39">#REF!</definedName>
    <definedName name="LE1A" localSheetId="40">#REF!</definedName>
    <definedName name="LE1A" localSheetId="41">#REF!</definedName>
    <definedName name="LE1A" localSheetId="19">#REF!</definedName>
    <definedName name="LE1A">#REF!</definedName>
    <definedName name="LEAP" localSheetId="50">#REF!</definedName>
    <definedName name="LEAP" localSheetId="51">#REF!</definedName>
    <definedName name="LEAP" localSheetId="17">#REF!</definedName>
    <definedName name="LEAP" localSheetId="21">#REF!</definedName>
    <definedName name="LEAP" localSheetId="35">#REF!</definedName>
    <definedName name="LEAP" localSheetId="36">#REF!</definedName>
    <definedName name="LEAP" localSheetId="37">#REF!</definedName>
    <definedName name="LEAP" localSheetId="39">#REF!</definedName>
    <definedName name="LEAP" localSheetId="40">#REF!</definedName>
    <definedName name="LEAP" localSheetId="41">#REF!</definedName>
    <definedName name="LEAP" localSheetId="19">#REF!</definedName>
    <definedName name="LEAP">#REF!</definedName>
    <definedName name="LGTNONO1" localSheetId="17">[51]nonopec!#REF!</definedName>
    <definedName name="LGTNONO1">[51]nonopec!#REF!</definedName>
    <definedName name="LGTNONO2" localSheetId="17">[51]nonopec!#REF!</definedName>
    <definedName name="LGTNONO2">[51]nonopec!#REF!</definedName>
    <definedName name="LGTNONOPEC">[51]nonopec!#REF!</definedName>
    <definedName name="LGTNSUMM">[51]nonopec!#REF!</definedName>
    <definedName name="LGTOECD">[51]nonopec!#REF!</definedName>
    <definedName name="LGTOPEC">[51]nonopec!#REF!</definedName>
    <definedName name="LGTPCNT">[51]nonopec!#REF!</definedName>
    <definedName name="LINES" localSheetId="46">#REF!</definedName>
    <definedName name="LINES" localSheetId="17">#REF!</definedName>
    <definedName name="LINES" localSheetId="18">#REF!</definedName>
    <definedName name="LINES" localSheetId="20">#REF!</definedName>
    <definedName name="LINES" localSheetId="25">#REF!</definedName>
    <definedName name="LINES" localSheetId="19">#REF!</definedName>
    <definedName name="LINES">#REF!</definedName>
    <definedName name="LIT" localSheetId="47">#REF!</definedName>
    <definedName name="LIT" localSheetId="50">#REF!</definedName>
    <definedName name="LIT" localSheetId="51">#REF!</definedName>
    <definedName name="LIT" localSheetId="17">#REF!</definedName>
    <definedName name="LIT" localSheetId="18">#REF!</definedName>
    <definedName name="LIT" localSheetId="20">#REF!</definedName>
    <definedName name="LIT" localSheetId="21">#REF!</definedName>
    <definedName name="LIT" localSheetId="25">#REF!</definedName>
    <definedName name="LIT" localSheetId="32">#REF!</definedName>
    <definedName name="LIT" localSheetId="34">#REF!</definedName>
    <definedName name="LIT" localSheetId="35">#REF!</definedName>
    <definedName name="LIT" localSheetId="36">#REF!</definedName>
    <definedName name="LIT" localSheetId="37">#REF!</definedName>
    <definedName name="LIT" localSheetId="38">#REF!</definedName>
    <definedName name="LIT" localSheetId="39">#REF!</definedName>
    <definedName name="LIT" localSheetId="40">#REF!</definedName>
    <definedName name="LIT" localSheetId="41">#REF!</definedName>
    <definedName name="LIT" localSheetId="45">#REF!</definedName>
    <definedName name="LIT" localSheetId="19">#REF!</definedName>
    <definedName name="LIT">#REF!</definedName>
    <definedName name="LITEURO" localSheetId="47">#REF!</definedName>
    <definedName name="LITEURO" localSheetId="50">#REF!</definedName>
    <definedName name="LITEURO" localSheetId="51">#REF!</definedName>
    <definedName name="LITEURO" localSheetId="17">#REF!</definedName>
    <definedName name="LITEURO" localSheetId="20">#REF!</definedName>
    <definedName name="LITEURO" localSheetId="21">#REF!</definedName>
    <definedName name="LITEURO" localSheetId="25">#REF!</definedName>
    <definedName name="LITEURO" localSheetId="35">#REF!</definedName>
    <definedName name="LITEURO" localSheetId="36">#REF!</definedName>
    <definedName name="LITEURO" localSheetId="37">#REF!</definedName>
    <definedName name="LITEURO" localSheetId="39">#REF!</definedName>
    <definedName name="LITEURO" localSheetId="40">#REF!</definedName>
    <definedName name="LITEURO" localSheetId="41">#REF!</definedName>
    <definedName name="LITEURO" localSheetId="19">#REF!</definedName>
    <definedName name="LITEURO">#REF!</definedName>
    <definedName name="ll" localSheetId="46" hidden="1">{"Tab1",#N/A,FALSE,"P";"Tab2",#N/A,FALSE,"P"}</definedName>
    <definedName name="ll" localSheetId="47" hidden="1">{"Tab1",#N/A,FALSE,"P";"Tab2",#N/A,FALSE,"P"}</definedName>
    <definedName name="ll" localSheetId="49" hidden="1">{"Tab1",#N/A,FALSE,"P";"Tab2",#N/A,FALSE,"P"}</definedName>
    <definedName name="ll" localSheetId="50" hidden="1">{"Tab1",#N/A,FALSE,"P";"Tab2",#N/A,FALSE,"P"}</definedName>
    <definedName name="ll" localSheetId="51" hidden="1">{"Tab1",#N/A,FALSE,"P";"Tab2",#N/A,FALSE,"P"}</definedName>
    <definedName name="ll" localSheetId="17" hidden="1">{"Tab1",#N/A,FALSE,"P";"Tab2",#N/A,FALSE,"P"}</definedName>
    <definedName name="ll" localSheetId="18" hidden="1">{"Tab1",#N/A,FALSE,"P";"Tab2",#N/A,FALSE,"P"}</definedName>
    <definedName name="ll" localSheetId="20" hidden="1">{"Tab1",#N/A,FALSE,"P";"Tab2",#N/A,FALSE,"P"}</definedName>
    <definedName name="ll" localSheetId="21" hidden="1">{"Tab1",#N/A,FALSE,"P";"Tab2",#N/A,FALSE,"P"}</definedName>
    <definedName name="ll" localSheetId="13" hidden="1">{"Tab1",#N/A,FALSE,"P";"Tab2",#N/A,FALSE,"P"}</definedName>
    <definedName name="ll" localSheetId="24" hidden="1">{"Tab1",#N/A,FALSE,"P";"Tab2",#N/A,FALSE,"P"}</definedName>
    <definedName name="ll" localSheetId="25" hidden="1">{"Tab1",#N/A,FALSE,"P";"Tab2",#N/A,FALSE,"P"}</definedName>
    <definedName name="ll" localSheetId="30" hidden="1">{"Tab1",#N/A,FALSE,"P";"Tab2",#N/A,FALSE,"P"}</definedName>
    <definedName name="ll" localSheetId="32" hidden="1">{"Tab1",#N/A,FALSE,"P";"Tab2",#N/A,FALSE,"P"}</definedName>
    <definedName name="ll" localSheetId="34" hidden="1">{"Tab1",#N/A,FALSE,"P";"Tab2",#N/A,FALSE,"P"}</definedName>
    <definedName name="ll" localSheetId="35" hidden="1">{"Tab1",#N/A,FALSE,"P";"Tab2",#N/A,FALSE,"P"}</definedName>
    <definedName name="ll" localSheetId="36" hidden="1">{"Tab1",#N/A,FALSE,"P";"Tab2",#N/A,FALSE,"P"}</definedName>
    <definedName name="ll" localSheetId="37" hidden="1">{"Tab1",#N/A,FALSE,"P";"Tab2",#N/A,FALSE,"P"}</definedName>
    <definedName name="ll" localSheetId="38" hidden="1">{"Tab1",#N/A,FALSE,"P";"Tab2",#N/A,FALSE,"P"}</definedName>
    <definedName name="ll" localSheetId="39" hidden="1">{"Tab1",#N/A,FALSE,"P";"Tab2",#N/A,FALSE,"P"}</definedName>
    <definedName name="ll" localSheetId="40" hidden="1">{"Tab1",#N/A,FALSE,"P";"Tab2",#N/A,FALSE,"P"}</definedName>
    <definedName name="ll" localSheetId="41" hidden="1">{"Tab1",#N/A,FALSE,"P";"Tab2",#N/A,FALSE,"P"}</definedName>
    <definedName name="ll" localSheetId="42" hidden="1">{"Tab1",#N/A,FALSE,"P";"Tab2",#N/A,FALSE,"P"}</definedName>
    <definedName name="ll" localSheetId="45" hidden="1">{"Tab1",#N/A,FALSE,"P";"Tab2",#N/A,FALSE,"P"}</definedName>
    <definedName name="ll" localSheetId="19" hidden="1">{"Tab1",#N/A,FALSE,"P";"Tab2",#N/A,FALSE,"P"}</definedName>
    <definedName name="ll" hidden="1">{"Tab1",#N/A,FALSE,"P";"Tab2",#N/A,FALSE,"P"}</definedName>
    <definedName name="lll" localSheetId="46" hidden="1">{"Riqfin97",#N/A,FALSE,"Tran";"Riqfinpro",#N/A,FALSE,"Tran"}</definedName>
    <definedName name="lll" localSheetId="47" hidden="1">{"Riqfin97",#N/A,FALSE,"Tran";"Riqfinpro",#N/A,FALSE,"Tran"}</definedName>
    <definedName name="lll" localSheetId="49" hidden="1">{"Riqfin97",#N/A,FALSE,"Tran";"Riqfinpro",#N/A,FALSE,"Tran"}</definedName>
    <definedName name="lll" localSheetId="50" hidden="1">{"Riqfin97",#N/A,FALSE,"Tran";"Riqfinpro",#N/A,FALSE,"Tran"}</definedName>
    <definedName name="lll" localSheetId="51" hidden="1">{"Riqfin97",#N/A,FALSE,"Tran";"Riqfinpro",#N/A,FALSE,"Tran"}</definedName>
    <definedName name="lll" localSheetId="17" hidden="1">{"Riqfin97",#N/A,FALSE,"Tran";"Riqfinpro",#N/A,FALSE,"Tran"}</definedName>
    <definedName name="lll" localSheetId="18" hidden="1">{"Riqfin97",#N/A,FALSE,"Tran";"Riqfinpro",#N/A,FALSE,"Tran"}</definedName>
    <definedName name="lll" localSheetId="20" hidden="1">{"Riqfin97",#N/A,FALSE,"Tran";"Riqfinpro",#N/A,FALSE,"Tran"}</definedName>
    <definedName name="lll" localSheetId="21" hidden="1">{"Riqfin97",#N/A,FALSE,"Tran";"Riqfinpro",#N/A,FALSE,"Tran"}</definedName>
    <definedName name="lll" localSheetId="13" hidden="1">{"Riqfin97",#N/A,FALSE,"Tran";"Riqfinpro",#N/A,FALSE,"Tran"}</definedName>
    <definedName name="lll" localSheetId="24" hidden="1">{"Riqfin97",#N/A,FALSE,"Tran";"Riqfinpro",#N/A,FALSE,"Tran"}</definedName>
    <definedName name="lll" localSheetId="25" hidden="1">{"Riqfin97",#N/A,FALSE,"Tran";"Riqfinpro",#N/A,FALSE,"Tran"}</definedName>
    <definedName name="lll" localSheetId="30" hidden="1">{"Riqfin97",#N/A,FALSE,"Tran";"Riqfinpro",#N/A,FALSE,"Tran"}</definedName>
    <definedName name="lll" localSheetId="32" hidden="1">{"Riqfin97",#N/A,FALSE,"Tran";"Riqfinpro",#N/A,FALSE,"Tran"}</definedName>
    <definedName name="lll" localSheetId="34" hidden="1">{"Riqfin97",#N/A,FALSE,"Tran";"Riqfinpro",#N/A,FALSE,"Tran"}</definedName>
    <definedName name="lll" localSheetId="35" hidden="1">{"Riqfin97",#N/A,FALSE,"Tran";"Riqfinpro",#N/A,FALSE,"Tran"}</definedName>
    <definedName name="lll" localSheetId="36" hidden="1">{"Riqfin97",#N/A,FALSE,"Tran";"Riqfinpro",#N/A,FALSE,"Tran"}</definedName>
    <definedName name="lll" localSheetId="37" hidden="1">{"Riqfin97",#N/A,FALSE,"Tran";"Riqfinpro",#N/A,FALSE,"Tran"}</definedName>
    <definedName name="lll" localSheetId="38" hidden="1">{"Riqfin97",#N/A,FALSE,"Tran";"Riqfinpro",#N/A,FALSE,"Tran"}</definedName>
    <definedName name="lll" localSheetId="39" hidden="1">{"Riqfin97",#N/A,FALSE,"Tran";"Riqfinpro",#N/A,FALSE,"Tran"}</definedName>
    <definedName name="lll" localSheetId="40" hidden="1">{"Riqfin97",#N/A,FALSE,"Tran";"Riqfinpro",#N/A,FALSE,"Tran"}</definedName>
    <definedName name="lll" localSheetId="41" hidden="1">{"Riqfin97",#N/A,FALSE,"Tran";"Riqfinpro",#N/A,FALSE,"Tran"}</definedName>
    <definedName name="lll" localSheetId="42" hidden="1">{"Riqfin97",#N/A,FALSE,"Tran";"Riqfinpro",#N/A,FALSE,"Tran"}</definedName>
    <definedName name="lll" localSheetId="45" hidden="1">{"Riqfin97",#N/A,FALSE,"Tran";"Riqfinpro",#N/A,FALSE,"Tran"}</definedName>
    <definedName name="lll" localSheetId="19" hidden="1">{"Riqfin97",#N/A,FALSE,"Tran";"Riqfinpro",#N/A,FALSE,"Tran"}</definedName>
    <definedName name="lll" hidden="1">{"Riqfin97",#N/A,FALSE,"Tran";"Riqfinpro",#N/A,FALSE,"Tran"}</definedName>
    <definedName name="llll" hidden="1">[90]M!#REF!</definedName>
    <definedName name="lllll" localSheetId="46" hidden="1">{"Tab1",#N/A,FALSE,"P";"Tab2",#N/A,FALSE,"P"}</definedName>
    <definedName name="lllll" localSheetId="47" hidden="1">{"Tab1",#N/A,FALSE,"P";"Tab2",#N/A,FALSE,"P"}</definedName>
    <definedName name="lllll" localSheetId="49" hidden="1">{"Tab1",#N/A,FALSE,"P";"Tab2",#N/A,FALSE,"P"}</definedName>
    <definedName name="lllll" localSheetId="50" hidden="1">{"Tab1",#N/A,FALSE,"P";"Tab2",#N/A,FALSE,"P"}</definedName>
    <definedName name="lllll" localSheetId="51" hidden="1">{"Tab1",#N/A,FALSE,"P";"Tab2",#N/A,FALSE,"P"}</definedName>
    <definedName name="lllll" localSheetId="17" hidden="1">{"Tab1",#N/A,FALSE,"P";"Tab2",#N/A,FALSE,"P"}</definedName>
    <definedName name="lllll" localSheetId="18" hidden="1">{"Tab1",#N/A,FALSE,"P";"Tab2",#N/A,FALSE,"P"}</definedName>
    <definedName name="lllll" localSheetId="20" hidden="1">{"Tab1",#N/A,FALSE,"P";"Tab2",#N/A,FALSE,"P"}</definedName>
    <definedName name="lllll" localSheetId="21" hidden="1">{"Tab1",#N/A,FALSE,"P";"Tab2",#N/A,FALSE,"P"}</definedName>
    <definedName name="lllll" localSheetId="13" hidden="1">{"Tab1",#N/A,FALSE,"P";"Tab2",#N/A,FALSE,"P"}</definedName>
    <definedName name="lllll" localSheetId="24" hidden="1">{"Tab1",#N/A,FALSE,"P";"Tab2",#N/A,FALSE,"P"}</definedName>
    <definedName name="lllll" localSheetId="25" hidden="1">{"Tab1",#N/A,FALSE,"P";"Tab2",#N/A,FALSE,"P"}</definedName>
    <definedName name="lllll" localSheetId="30" hidden="1">{"Tab1",#N/A,FALSE,"P";"Tab2",#N/A,FALSE,"P"}</definedName>
    <definedName name="lllll" localSheetId="32" hidden="1">{"Tab1",#N/A,FALSE,"P";"Tab2",#N/A,FALSE,"P"}</definedName>
    <definedName name="lllll" localSheetId="34" hidden="1">{"Tab1",#N/A,FALSE,"P";"Tab2",#N/A,FALSE,"P"}</definedName>
    <definedName name="lllll" localSheetId="35" hidden="1">{"Tab1",#N/A,FALSE,"P";"Tab2",#N/A,FALSE,"P"}</definedName>
    <definedName name="lllll" localSheetId="36" hidden="1">{"Tab1",#N/A,FALSE,"P";"Tab2",#N/A,FALSE,"P"}</definedName>
    <definedName name="lllll" localSheetId="37" hidden="1">{"Tab1",#N/A,FALSE,"P";"Tab2",#N/A,FALSE,"P"}</definedName>
    <definedName name="lllll" localSheetId="38" hidden="1">{"Tab1",#N/A,FALSE,"P";"Tab2",#N/A,FALSE,"P"}</definedName>
    <definedName name="lllll" localSheetId="39" hidden="1">{"Tab1",#N/A,FALSE,"P";"Tab2",#N/A,FALSE,"P"}</definedName>
    <definedName name="lllll" localSheetId="40" hidden="1">{"Tab1",#N/A,FALSE,"P";"Tab2",#N/A,FALSE,"P"}</definedName>
    <definedName name="lllll" localSheetId="41" hidden="1">{"Tab1",#N/A,FALSE,"P";"Tab2",#N/A,FALSE,"P"}</definedName>
    <definedName name="lllll" localSheetId="42" hidden="1">{"Tab1",#N/A,FALSE,"P";"Tab2",#N/A,FALSE,"P"}</definedName>
    <definedName name="lllll" localSheetId="45" hidden="1">{"Tab1",#N/A,FALSE,"P";"Tab2",#N/A,FALSE,"P"}</definedName>
    <definedName name="lllll" localSheetId="19" hidden="1">{"Tab1",#N/A,FALSE,"P";"Tab2",#N/A,FALSE,"P"}</definedName>
    <definedName name="lllll" hidden="1">{"Tab1",#N/A,FALSE,"P";"Tab2",#N/A,FALSE,"P"}</definedName>
    <definedName name="llllll" localSheetId="46" hidden="1">{"Minpmon",#N/A,FALSE,"Monthinput"}</definedName>
    <definedName name="llllll" localSheetId="47" hidden="1">{"Minpmon",#N/A,FALSE,"Monthinput"}</definedName>
    <definedName name="llllll" localSheetId="49" hidden="1">{"Minpmon",#N/A,FALSE,"Monthinput"}</definedName>
    <definedName name="llllll" localSheetId="50" hidden="1">{"Minpmon",#N/A,FALSE,"Monthinput"}</definedName>
    <definedName name="llllll" localSheetId="51" hidden="1">{"Minpmon",#N/A,FALSE,"Monthinput"}</definedName>
    <definedName name="llllll" localSheetId="17" hidden="1">{"Minpmon",#N/A,FALSE,"Monthinput"}</definedName>
    <definedName name="llllll" localSheetId="18" hidden="1">{"Minpmon",#N/A,FALSE,"Monthinput"}</definedName>
    <definedName name="llllll" localSheetId="20" hidden="1">{"Minpmon",#N/A,FALSE,"Monthinput"}</definedName>
    <definedName name="llllll" localSheetId="21" hidden="1">{"Minpmon",#N/A,FALSE,"Monthinput"}</definedName>
    <definedName name="llllll" localSheetId="13" hidden="1">{"Minpmon",#N/A,FALSE,"Monthinput"}</definedName>
    <definedName name="llllll" localSheetId="24" hidden="1">{"Minpmon",#N/A,FALSE,"Monthinput"}</definedName>
    <definedName name="llllll" localSheetId="25" hidden="1">{"Minpmon",#N/A,FALSE,"Monthinput"}</definedName>
    <definedName name="llllll" localSheetId="30" hidden="1">{"Minpmon",#N/A,FALSE,"Monthinput"}</definedName>
    <definedName name="llllll" localSheetId="32" hidden="1">{"Minpmon",#N/A,FALSE,"Monthinput"}</definedName>
    <definedName name="llllll" localSheetId="34" hidden="1">{"Minpmon",#N/A,FALSE,"Monthinput"}</definedName>
    <definedName name="llllll" localSheetId="35" hidden="1">{"Minpmon",#N/A,FALSE,"Monthinput"}</definedName>
    <definedName name="llllll" localSheetId="36" hidden="1">{"Minpmon",#N/A,FALSE,"Monthinput"}</definedName>
    <definedName name="llllll" localSheetId="37" hidden="1">{"Minpmon",#N/A,FALSE,"Monthinput"}</definedName>
    <definedName name="llllll" localSheetId="38" hidden="1">{"Minpmon",#N/A,FALSE,"Monthinput"}</definedName>
    <definedName name="llllll" localSheetId="39" hidden="1">{"Minpmon",#N/A,FALSE,"Monthinput"}</definedName>
    <definedName name="llllll" localSheetId="40" hidden="1">{"Minpmon",#N/A,FALSE,"Monthinput"}</definedName>
    <definedName name="llllll" localSheetId="41" hidden="1">{"Minpmon",#N/A,FALSE,"Monthinput"}</definedName>
    <definedName name="llllll" localSheetId="42" hidden="1">{"Minpmon",#N/A,FALSE,"Monthinput"}</definedName>
    <definedName name="llllll" localSheetId="45" hidden="1">{"Minpmon",#N/A,FALSE,"Monthinput"}</definedName>
    <definedName name="llllll" localSheetId="19" hidden="1">{"Minpmon",#N/A,FALSE,"Monthinput"}</definedName>
    <definedName name="llllll" hidden="1">{"Minpmon",#N/A,FALSE,"Monthinput"}</definedName>
    <definedName name="lllllll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46" hidden="1">{"Minpmon",#N/A,FALSE,"Monthinput"}</definedName>
    <definedName name="lllllllllllllllll" localSheetId="47" hidden="1">{"Minpmon",#N/A,FALSE,"Monthinput"}</definedName>
    <definedName name="lllllllllllllllll" localSheetId="49" hidden="1">{"Minpmon",#N/A,FALSE,"Monthinput"}</definedName>
    <definedName name="lllllllllllllllll" localSheetId="50" hidden="1">{"Minpmon",#N/A,FALSE,"Monthinput"}</definedName>
    <definedName name="lllllllllllllllll" localSheetId="51" hidden="1">{"Minpmon",#N/A,FALSE,"Monthinput"}</definedName>
    <definedName name="lllllllllllllllll" localSheetId="17" hidden="1">{"Minpmon",#N/A,FALSE,"Monthinput"}</definedName>
    <definedName name="lllllllllllllllll" localSheetId="18" hidden="1">{"Minpmon",#N/A,FALSE,"Monthinput"}</definedName>
    <definedName name="lllllllllllllllll" localSheetId="20" hidden="1">{"Minpmon",#N/A,FALSE,"Monthinput"}</definedName>
    <definedName name="lllllllllllllllll" localSheetId="21" hidden="1">{"Minpmon",#N/A,FALSE,"Monthinput"}</definedName>
    <definedName name="lllllllllllllllll" localSheetId="13" hidden="1">{"Minpmon",#N/A,FALSE,"Monthinput"}</definedName>
    <definedName name="lllllllllllllllll" localSheetId="24" hidden="1">{"Minpmon",#N/A,FALSE,"Monthinput"}</definedName>
    <definedName name="lllllllllllllllll" localSheetId="25" hidden="1">{"Minpmon",#N/A,FALSE,"Monthinput"}</definedName>
    <definedName name="lllllllllllllllll" localSheetId="30" hidden="1">{"Minpmon",#N/A,FALSE,"Monthinput"}</definedName>
    <definedName name="lllllllllllllllll" localSheetId="32" hidden="1">{"Minpmon",#N/A,FALSE,"Monthinput"}</definedName>
    <definedName name="lllllllllllllllll" localSheetId="34" hidden="1">{"Minpmon",#N/A,FALSE,"Monthinput"}</definedName>
    <definedName name="lllllllllllllllll" localSheetId="35" hidden="1">{"Minpmon",#N/A,FALSE,"Monthinput"}</definedName>
    <definedName name="lllllllllllllllll" localSheetId="36" hidden="1">{"Minpmon",#N/A,FALSE,"Monthinput"}</definedName>
    <definedName name="lllllllllllllllll" localSheetId="37" hidden="1">{"Minpmon",#N/A,FALSE,"Monthinput"}</definedName>
    <definedName name="lllllllllllllllll" localSheetId="38" hidden="1">{"Minpmon",#N/A,FALSE,"Monthinput"}</definedName>
    <definedName name="lllllllllllllllll" localSheetId="39" hidden="1">{"Minpmon",#N/A,FALSE,"Monthinput"}</definedName>
    <definedName name="lllllllllllllllll" localSheetId="40" hidden="1">{"Minpmon",#N/A,FALSE,"Monthinput"}</definedName>
    <definedName name="lllllllllllllllll" localSheetId="41" hidden="1">{"Minpmon",#N/A,FALSE,"Monthinput"}</definedName>
    <definedName name="lllllllllllllllll" localSheetId="42" hidden="1">{"Minpmon",#N/A,FALSE,"Monthinput"}</definedName>
    <definedName name="lllllllllllllllll" localSheetId="45" hidden="1">{"Minpmon",#N/A,FALSE,"Monthinput"}</definedName>
    <definedName name="lllllllllllllllll" localSheetId="19" hidden="1">{"Minpmon",#N/A,FALSE,"Monthinput"}</definedName>
    <definedName name="lllllllllllllllll" hidden="1">{"Minpmon",#N/A,FALSE,"Monthinput"}</definedName>
    <definedName name="lloo" localSheetId="46" hidden="1">#REF!</definedName>
    <definedName name="lloo" localSheetId="47" hidden="1">#REF!</definedName>
    <definedName name="lloo" localSheetId="50" hidden="1">#REF!</definedName>
    <definedName name="lloo" localSheetId="51" hidden="1">#REF!</definedName>
    <definedName name="lloo" localSheetId="17" hidden="1">#REF!</definedName>
    <definedName name="lloo" localSheetId="18" hidden="1">#REF!</definedName>
    <definedName name="lloo" localSheetId="20" hidden="1">#REF!</definedName>
    <definedName name="lloo" localSheetId="21" hidden="1">#REF!</definedName>
    <definedName name="lloo" localSheetId="25" hidden="1">#REF!</definedName>
    <definedName name="lloo" localSheetId="32" hidden="1">#REF!</definedName>
    <definedName name="lloo" localSheetId="34" hidden="1">#REF!</definedName>
    <definedName name="lloo" localSheetId="35" hidden="1">#REF!</definedName>
    <definedName name="lloo" localSheetId="36" hidden="1">#REF!</definedName>
    <definedName name="lloo" localSheetId="37" hidden="1">#REF!</definedName>
    <definedName name="lloo" localSheetId="38" hidden="1">#REF!</definedName>
    <definedName name="lloo" localSheetId="39" hidden="1">#REF!</definedName>
    <definedName name="lloo" localSheetId="40" hidden="1">#REF!</definedName>
    <definedName name="lloo" localSheetId="41" hidden="1">#REF!</definedName>
    <definedName name="lloo" localSheetId="45" hidden="1">#REF!</definedName>
    <definedName name="lloo" localSheetId="19" hidden="1">#REF!</definedName>
    <definedName name="lloo" hidden="1">#REF!</definedName>
    <definedName name="lodnjkhdnbdv" localSheetId="47">#REF!</definedName>
    <definedName name="lodnjkhdnbdv" localSheetId="50">#REF!</definedName>
    <definedName name="lodnjkhdnbdv" localSheetId="51">#REF!</definedName>
    <definedName name="lodnjkhdnbdv" localSheetId="17">#REF!</definedName>
    <definedName name="lodnjkhdnbdv" localSheetId="20">#REF!</definedName>
    <definedName name="lodnjkhdnbdv" localSheetId="21">#REF!</definedName>
    <definedName name="lodnjkhdnbdv" localSheetId="25">#REF!</definedName>
    <definedName name="lodnjkhdnbdv" localSheetId="35">#REF!</definedName>
    <definedName name="lodnjkhdnbdv" localSheetId="36">#REF!</definedName>
    <definedName name="lodnjkhdnbdv" localSheetId="37">#REF!</definedName>
    <definedName name="lodnjkhdnbdv" localSheetId="39">#REF!</definedName>
    <definedName name="lodnjkhdnbdv" localSheetId="40">#REF!</definedName>
    <definedName name="lodnjkhdnbdv" localSheetId="41">#REF!</definedName>
    <definedName name="lodnjkhdnbdv" localSheetId="19">#REF!</definedName>
    <definedName name="lodnjkhdnbdv">#REF!</definedName>
    <definedName name="lolololo" localSheetId="47">#REF!</definedName>
    <definedName name="lolololo" localSheetId="50">#REF!</definedName>
    <definedName name="lolololo" localSheetId="51">#REF!</definedName>
    <definedName name="lolololo" localSheetId="17">#REF!</definedName>
    <definedName name="lolololo" localSheetId="20">#REF!</definedName>
    <definedName name="lolololo" localSheetId="21">#REF!</definedName>
    <definedName name="lolololo" localSheetId="25">#REF!</definedName>
    <definedName name="lolololo" localSheetId="35">#REF!</definedName>
    <definedName name="lolololo" localSheetId="36">#REF!</definedName>
    <definedName name="lolololo" localSheetId="37">#REF!</definedName>
    <definedName name="lolololo" localSheetId="39">#REF!</definedName>
    <definedName name="lolololo" localSheetId="40">#REF!</definedName>
    <definedName name="lolololo" localSheetId="41">#REF!</definedName>
    <definedName name="lolololo" localSheetId="19">#REF!</definedName>
    <definedName name="lolololo">#REF!</definedName>
    <definedName name="Lowest_Inter_Bank_Rate">'[52]Inter-Bank'!$M$5</definedName>
    <definedName name="LP" localSheetId="46">#REF!</definedName>
    <definedName name="LP" localSheetId="47">#REF!</definedName>
    <definedName name="LP" localSheetId="50">#REF!</definedName>
    <definedName name="LP" localSheetId="51">#REF!</definedName>
    <definedName name="LP" localSheetId="17">#REF!</definedName>
    <definedName name="LP" localSheetId="18">#REF!</definedName>
    <definedName name="LP" localSheetId="20">#REF!</definedName>
    <definedName name="LP" localSheetId="21">#REF!</definedName>
    <definedName name="LP" localSheetId="25">#REF!</definedName>
    <definedName name="LP" localSheetId="32">#REF!</definedName>
    <definedName name="LP" localSheetId="34">#REF!</definedName>
    <definedName name="LP" localSheetId="35">#REF!</definedName>
    <definedName name="LP" localSheetId="36">#REF!</definedName>
    <definedName name="LP" localSheetId="37">#REF!</definedName>
    <definedName name="LP" localSheetId="38">#REF!</definedName>
    <definedName name="LP" localSheetId="39">#REF!</definedName>
    <definedName name="LP" localSheetId="40">#REF!</definedName>
    <definedName name="LP" localSheetId="41">#REF!</definedName>
    <definedName name="LP" localSheetId="45">#REF!</definedName>
    <definedName name="LP" localSheetId="19">#REF!</definedName>
    <definedName name="LP">#REF!</definedName>
    <definedName name="LP1A" localSheetId="47">#REF!</definedName>
    <definedName name="LP1A" localSheetId="50">#REF!</definedName>
    <definedName name="LP1A" localSheetId="51">#REF!</definedName>
    <definedName name="LP1A" localSheetId="17">#REF!</definedName>
    <definedName name="LP1A" localSheetId="20">#REF!</definedName>
    <definedName name="LP1A" localSheetId="21">#REF!</definedName>
    <definedName name="LP1A" localSheetId="25">#REF!</definedName>
    <definedName name="LP1A" localSheetId="35">#REF!</definedName>
    <definedName name="LP1A" localSheetId="36">#REF!</definedName>
    <definedName name="LP1A" localSheetId="37">#REF!</definedName>
    <definedName name="LP1A" localSheetId="39">#REF!</definedName>
    <definedName name="LP1A" localSheetId="40">#REF!</definedName>
    <definedName name="LP1A" localSheetId="41">#REF!</definedName>
    <definedName name="LP1A" localSheetId="19">#REF!</definedName>
    <definedName name="LP1A">#REF!</definedName>
    <definedName name="LTcirr" localSheetId="17">#REF!</definedName>
    <definedName name="LTcirr" localSheetId="20">#REF!</definedName>
    <definedName name="LTcirr" localSheetId="25">#REF!</definedName>
    <definedName name="LTcirr">#REF!</definedName>
    <definedName name="LTr" localSheetId="17">#REF!</definedName>
    <definedName name="LTr">#REF!</definedName>
    <definedName name="LUR">#N/A</definedName>
    <definedName name="LUXF" localSheetId="46">#REF!</definedName>
    <definedName name="LUXF" localSheetId="47">#REF!</definedName>
    <definedName name="LUXF" localSheetId="50">#REF!</definedName>
    <definedName name="LUXF" localSheetId="51">#REF!</definedName>
    <definedName name="LUXF" localSheetId="17">#REF!</definedName>
    <definedName name="LUXF" localSheetId="18">#REF!</definedName>
    <definedName name="LUXF" localSheetId="20">#REF!</definedName>
    <definedName name="LUXF" localSheetId="21">#REF!</definedName>
    <definedName name="LUXF" localSheetId="25">#REF!</definedName>
    <definedName name="LUXF" localSheetId="35">#REF!</definedName>
    <definedName name="LUXF" localSheetId="36">#REF!</definedName>
    <definedName name="LUXF" localSheetId="37">#REF!</definedName>
    <definedName name="LUXF" localSheetId="39">#REF!</definedName>
    <definedName name="LUXF" localSheetId="40">#REF!</definedName>
    <definedName name="LUXF" localSheetId="41">#REF!</definedName>
    <definedName name="LUXF" localSheetId="19">#REF!</definedName>
    <definedName name="LUXF">#REF!</definedName>
    <definedName name="LUXF1" localSheetId="50">#REF!</definedName>
    <definedName name="LUXF1" localSheetId="51">#REF!</definedName>
    <definedName name="LUXF1" localSheetId="17">#REF!</definedName>
    <definedName name="LUXF1" localSheetId="20">#REF!</definedName>
    <definedName name="LUXF1" localSheetId="21">#REF!</definedName>
    <definedName name="LUXF1" localSheetId="25">#REF!</definedName>
    <definedName name="LUXF1" localSheetId="35">#REF!</definedName>
    <definedName name="LUXF1" localSheetId="36">#REF!</definedName>
    <definedName name="LUXF1" localSheetId="37">#REF!</definedName>
    <definedName name="LUXF1" localSheetId="39">#REF!</definedName>
    <definedName name="LUXF1" localSheetId="40">#REF!</definedName>
    <definedName name="LUXF1" localSheetId="41">#REF!</definedName>
    <definedName name="LUXF1" localSheetId="19">#REF!</definedName>
    <definedName name="LUXF1">#REF!</definedName>
    <definedName name="m">#N/A</definedName>
    <definedName name="MACRO" localSheetId="46">#REF!</definedName>
    <definedName name="MACRO" localSheetId="17">#REF!</definedName>
    <definedName name="MACRO" localSheetId="18">#REF!</definedName>
    <definedName name="MACRO" localSheetId="20">#REF!</definedName>
    <definedName name="MACRO" localSheetId="25">#REF!</definedName>
    <definedName name="MACRO" localSheetId="19">#REF!</definedName>
    <definedName name="MACRO">#REF!</definedName>
    <definedName name="MACRO_ASSUMP_2006" localSheetId="17">#REF!</definedName>
    <definedName name="MACRO_ASSUMP_2006" localSheetId="18">#REF!</definedName>
    <definedName name="MACRO_ASSUMP_2006" localSheetId="20">#REF!</definedName>
    <definedName name="MACRO_ASSUMP_2006" localSheetId="25">#REF!</definedName>
    <definedName name="MACRO_ASSUMP_2006" localSheetId="19">#REF!</definedName>
    <definedName name="MACRO_ASSUMP_2006">#REF!</definedName>
    <definedName name="maintabs">[35]QNEWLOR!$B$3:$G$17,[35]QNEWLOR!$B$20:$G$87,[35]QNEWLOR!$B$90:$G$159</definedName>
    <definedName name="MALAX" localSheetId="46">#REF!</definedName>
    <definedName name="MALAX" localSheetId="47">#REF!</definedName>
    <definedName name="MALAX" localSheetId="50">#REF!</definedName>
    <definedName name="MALAX" localSheetId="51">#REF!</definedName>
    <definedName name="MALAX" localSheetId="17">#REF!</definedName>
    <definedName name="MALAX" localSheetId="18">#REF!</definedName>
    <definedName name="MALAX" localSheetId="20">#REF!</definedName>
    <definedName name="MALAX" localSheetId="21">#REF!</definedName>
    <definedName name="MALAX" localSheetId="25">#REF!</definedName>
    <definedName name="MALAX" localSheetId="32">#REF!</definedName>
    <definedName name="MALAX" localSheetId="34">#REF!</definedName>
    <definedName name="MALAX" localSheetId="35">#REF!</definedName>
    <definedName name="MALAX" localSheetId="36">#REF!</definedName>
    <definedName name="MALAX" localSheetId="37">#REF!</definedName>
    <definedName name="MALAX" localSheetId="38">#REF!</definedName>
    <definedName name="MALAX" localSheetId="39">#REF!</definedName>
    <definedName name="MALAX" localSheetId="40">#REF!</definedName>
    <definedName name="MALAX" localSheetId="41">#REF!</definedName>
    <definedName name="MALAX" localSheetId="45">#REF!</definedName>
    <definedName name="MALAX" localSheetId="19">#REF!</definedName>
    <definedName name="MALAX">#REF!</definedName>
    <definedName name="MALAX1" localSheetId="47">#REF!</definedName>
    <definedName name="MALAX1" localSheetId="50">#REF!</definedName>
    <definedName name="MALAX1" localSheetId="51">#REF!</definedName>
    <definedName name="MALAX1" localSheetId="17">#REF!</definedName>
    <definedName name="MALAX1" localSheetId="20">#REF!</definedName>
    <definedName name="MALAX1" localSheetId="21">#REF!</definedName>
    <definedName name="MALAX1" localSheetId="25">#REF!</definedName>
    <definedName name="MALAX1" localSheetId="35">#REF!</definedName>
    <definedName name="MALAX1" localSheetId="36">#REF!</definedName>
    <definedName name="MALAX1" localSheetId="37">#REF!</definedName>
    <definedName name="MALAX1" localSheetId="39">#REF!</definedName>
    <definedName name="MALAX1" localSheetId="40">#REF!</definedName>
    <definedName name="MALAX1" localSheetId="41">#REF!</definedName>
    <definedName name="MALAX1" localSheetId="19">#REF!</definedName>
    <definedName name="MALAX1">#REF!</definedName>
    <definedName name="Maturity_IDA">[68]NPV!$B$26</definedName>
    <definedName name="Maturity_NC" localSheetId="13">[68]NPV!#REF!</definedName>
    <definedName name="Maturity_NC">[68]NPV!#REF!</definedName>
    <definedName name="MCV">#N/A</definedName>
    <definedName name="MCV_B">#N/A</definedName>
    <definedName name="MCV_B1" localSheetId="13">#REF!</definedName>
    <definedName name="MCV_B1">#REF!</definedName>
    <definedName name="MCV_D">#N/A</definedName>
    <definedName name="MCV_D1" localSheetId="13">#REF!</definedName>
    <definedName name="MCV_D1">#REF!</definedName>
    <definedName name="MCV_N">#N/A</definedName>
    <definedName name="MCV_T">#N/A</definedName>
    <definedName name="MCV_T1" localSheetId="13">#REF!</definedName>
    <definedName name="MCV_T1">#REF!</definedName>
    <definedName name="MEDTERM" localSheetId="46">#REF!</definedName>
    <definedName name="MEDTERM" localSheetId="47">#REF!</definedName>
    <definedName name="MEDTERM" localSheetId="50">#REF!</definedName>
    <definedName name="MEDTERM" localSheetId="51">#REF!</definedName>
    <definedName name="MEDTERM" localSheetId="17">#REF!</definedName>
    <definedName name="MEDTERM" localSheetId="18">#REF!</definedName>
    <definedName name="MEDTERM" localSheetId="20">#REF!</definedName>
    <definedName name="MEDTERM" localSheetId="21">#REF!</definedName>
    <definedName name="MEDTERM" localSheetId="25">#REF!</definedName>
    <definedName name="MEDTERM" localSheetId="35">#REF!</definedName>
    <definedName name="MEDTERM" localSheetId="36">#REF!</definedName>
    <definedName name="MEDTERM" localSheetId="37">#REF!</definedName>
    <definedName name="MEDTERM" localSheetId="39">#REF!</definedName>
    <definedName name="MEDTERM" localSheetId="40">#REF!</definedName>
    <definedName name="MEDTERM" localSheetId="41">#REF!</definedName>
    <definedName name="MEDTERM" localSheetId="19">#REF!</definedName>
    <definedName name="MEDTERM">#REF!</definedName>
    <definedName name="Meses">[91]Codigos!$A$14:$B$25</definedName>
    <definedName name="MEX" localSheetId="46">#REF!</definedName>
    <definedName name="MEX" localSheetId="47">#REF!</definedName>
    <definedName name="MEX" localSheetId="50">#REF!</definedName>
    <definedName name="MEX" localSheetId="51">#REF!</definedName>
    <definedName name="MEX" localSheetId="17">#REF!</definedName>
    <definedName name="MEX" localSheetId="18">#REF!</definedName>
    <definedName name="MEX" localSheetId="20">#REF!</definedName>
    <definedName name="MEX" localSheetId="21">#REF!</definedName>
    <definedName name="MEX" localSheetId="25">#REF!</definedName>
    <definedName name="MEX" localSheetId="32">#REF!</definedName>
    <definedName name="MEX" localSheetId="34">#REF!</definedName>
    <definedName name="MEX" localSheetId="35">#REF!</definedName>
    <definedName name="MEX" localSheetId="36">#REF!</definedName>
    <definedName name="MEX" localSheetId="37">#REF!</definedName>
    <definedName name="MEX" localSheetId="38">#REF!</definedName>
    <definedName name="MEX" localSheetId="39">#REF!</definedName>
    <definedName name="MEX" localSheetId="40">#REF!</definedName>
    <definedName name="MEX" localSheetId="41">#REF!</definedName>
    <definedName name="MEX" localSheetId="45">#REF!</definedName>
    <definedName name="MEX" localSheetId="19">#REF!</definedName>
    <definedName name="MEX">#REF!</definedName>
    <definedName name="mflowsa" localSheetId="46">[22]!mflowsa</definedName>
    <definedName name="mflowsa" localSheetId="48">[22]!mflowsa</definedName>
    <definedName name="mflowsa" localSheetId="49">[22]!mflowsa</definedName>
    <definedName name="mflowsa" localSheetId="17">[22]!mflowsa</definedName>
    <definedName name="mflowsa" localSheetId="18">[22]!mflowsa</definedName>
    <definedName name="mflowsa" localSheetId="13">[22]!mflowsa</definedName>
    <definedName name="mflowsa">[22]!mflowsa</definedName>
    <definedName name="mflowsq" localSheetId="46">[22]!mflowsq</definedName>
    <definedName name="mflowsq" localSheetId="48">[22]!mflowsq</definedName>
    <definedName name="mflowsq" localSheetId="49">[22]!mflowsq</definedName>
    <definedName name="mflowsq" localSheetId="17">[22]!mflowsq</definedName>
    <definedName name="mflowsq" localSheetId="18">[22]!mflowsq</definedName>
    <definedName name="mflowsq" localSheetId="13">[22]!mflowsq</definedName>
    <definedName name="mflowsq">[22]!mflowsq</definedName>
    <definedName name="MIDDLE" localSheetId="46">#REF!</definedName>
    <definedName name="MIDDLE" localSheetId="17">#REF!</definedName>
    <definedName name="MIDDLE" localSheetId="18">#REF!</definedName>
    <definedName name="MIDDLE" localSheetId="20">#REF!</definedName>
    <definedName name="MIDDLE" localSheetId="25">#REF!</definedName>
    <definedName name="MIDDLE" localSheetId="19">#REF!</definedName>
    <definedName name="MIDDLE">#REF!</definedName>
    <definedName name="Million_b_d">[51]nonopec!$D$426:$D$426</definedName>
    <definedName name="MISC4" localSheetId="13">[24]OUTPUT!#REF!</definedName>
    <definedName name="MISC4">[24]OUTPUT!#REF!</definedName>
    <definedName name="mmm" localSheetId="46" hidden="1">{"Riqfin97",#N/A,FALSE,"Tran";"Riqfinpro",#N/A,FALSE,"Tran"}</definedName>
    <definedName name="mmm" localSheetId="47" hidden="1">{"Riqfin97",#N/A,FALSE,"Tran";"Riqfinpro",#N/A,FALSE,"Tran"}</definedName>
    <definedName name="mmm" localSheetId="49" hidden="1">{"Riqfin97",#N/A,FALSE,"Tran";"Riqfinpro",#N/A,FALSE,"Tran"}</definedName>
    <definedName name="mmm" localSheetId="50" hidden="1">{"Riqfin97",#N/A,FALSE,"Tran";"Riqfinpro",#N/A,FALSE,"Tran"}</definedName>
    <definedName name="mmm" localSheetId="51" hidden="1">{"Riqfin97",#N/A,FALSE,"Tran";"Riqfinpro",#N/A,FALSE,"Tran"}</definedName>
    <definedName name="mmm" localSheetId="17" hidden="1">{"Riqfin97",#N/A,FALSE,"Tran";"Riqfinpro",#N/A,FALSE,"Tran"}</definedName>
    <definedName name="mmm" localSheetId="18" hidden="1">{"Riqfin97",#N/A,FALSE,"Tran";"Riqfinpro",#N/A,FALSE,"Tran"}</definedName>
    <definedName name="mmm" localSheetId="20" hidden="1">{"Riqfin97",#N/A,FALSE,"Tran";"Riqfinpro",#N/A,FALSE,"Tran"}</definedName>
    <definedName name="mmm" localSheetId="21" hidden="1">{"Riqfin97",#N/A,FALSE,"Tran";"Riqfinpro",#N/A,FALSE,"Tran"}</definedName>
    <definedName name="mmm" localSheetId="13" hidden="1">{"Riqfin97",#N/A,FALSE,"Tran";"Riqfinpro",#N/A,FALSE,"Tran"}</definedName>
    <definedName name="mmm" localSheetId="24" hidden="1">{"Riqfin97",#N/A,FALSE,"Tran";"Riqfinpro",#N/A,FALSE,"Tran"}</definedName>
    <definedName name="mmm" localSheetId="25" hidden="1">{"Riqfin97",#N/A,FALSE,"Tran";"Riqfinpro",#N/A,FALSE,"Tran"}</definedName>
    <definedName name="mmm" localSheetId="30" hidden="1">{"Riqfin97",#N/A,FALSE,"Tran";"Riqfinpro",#N/A,FALSE,"Tran"}</definedName>
    <definedName name="mmm" localSheetId="32" hidden="1">{"Riqfin97",#N/A,FALSE,"Tran";"Riqfinpro",#N/A,FALSE,"Tran"}</definedName>
    <definedName name="mmm" localSheetId="34" hidden="1">{"Riqfin97",#N/A,FALSE,"Tran";"Riqfinpro",#N/A,FALSE,"Tran"}</definedName>
    <definedName name="mmm" localSheetId="35" hidden="1">{"Riqfin97",#N/A,FALSE,"Tran";"Riqfinpro",#N/A,FALSE,"Tran"}</definedName>
    <definedName name="mmm" localSheetId="36" hidden="1">{"Riqfin97",#N/A,FALSE,"Tran";"Riqfinpro",#N/A,FALSE,"Tran"}</definedName>
    <definedName name="mmm" localSheetId="37" hidden="1">{"Riqfin97",#N/A,FALSE,"Tran";"Riqfinpro",#N/A,FALSE,"Tran"}</definedName>
    <definedName name="mmm" localSheetId="38" hidden="1">{"Riqfin97",#N/A,FALSE,"Tran";"Riqfinpro",#N/A,FALSE,"Tran"}</definedName>
    <definedName name="mmm" localSheetId="39" hidden="1">{"Riqfin97",#N/A,FALSE,"Tran";"Riqfinpro",#N/A,FALSE,"Tran"}</definedName>
    <definedName name="mmm" localSheetId="40" hidden="1">{"Riqfin97",#N/A,FALSE,"Tran";"Riqfinpro",#N/A,FALSE,"Tran"}</definedName>
    <definedName name="mmm" localSheetId="41" hidden="1">{"Riqfin97",#N/A,FALSE,"Tran";"Riqfinpro",#N/A,FALSE,"Tran"}</definedName>
    <definedName name="mmm" localSheetId="42" hidden="1">{"Riqfin97",#N/A,FALSE,"Tran";"Riqfinpro",#N/A,FALSE,"Tran"}</definedName>
    <definedName name="mmm" localSheetId="45" hidden="1">{"Riqfin97",#N/A,FALSE,"Tran";"Riqfinpro",#N/A,FALSE,"Tran"}</definedName>
    <definedName name="mmm" localSheetId="19" hidden="1">{"Riqfin97",#N/A,FALSE,"Tran";"Riqfinpro",#N/A,FALSE,"Tran"}</definedName>
    <definedName name="mmm" hidden="1">{"Riqfin97",#N/A,FALSE,"Tran";"Riqfinpro",#N/A,FALSE,"Tran"}</definedName>
    <definedName name="mmmm" localSheetId="46" hidden="1">{"Tab1",#N/A,FALSE,"P";"Tab2",#N/A,FALSE,"P"}</definedName>
    <definedName name="mmmm" localSheetId="47" hidden="1">{"Tab1",#N/A,FALSE,"P";"Tab2",#N/A,FALSE,"P"}</definedName>
    <definedName name="mmmm" localSheetId="49" hidden="1">{"Tab1",#N/A,FALSE,"P";"Tab2",#N/A,FALSE,"P"}</definedName>
    <definedName name="mmmm" localSheetId="50" hidden="1">{"Tab1",#N/A,FALSE,"P";"Tab2",#N/A,FALSE,"P"}</definedName>
    <definedName name="mmmm" localSheetId="51" hidden="1">{"Tab1",#N/A,FALSE,"P";"Tab2",#N/A,FALSE,"P"}</definedName>
    <definedName name="mmmm" localSheetId="17" hidden="1">{"Tab1",#N/A,FALSE,"P";"Tab2",#N/A,FALSE,"P"}</definedName>
    <definedName name="mmmm" localSheetId="18" hidden="1">{"Tab1",#N/A,FALSE,"P";"Tab2",#N/A,FALSE,"P"}</definedName>
    <definedName name="mmmm" localSheetId="20" hidden="1">{"Tab1",#N/A,FALSE,"P";"Tab2",#N/A,FALSE,"P"}</definedName>
    <definedName name="mmmm" localSheetId="21" hidden="1">{"Tab1",#N/A,FALSE,"P";"Tab2",#N/A,FALSE,"P"}</definedName>
    <definedName name="mmmm" localSheetId="13" hidden="1">{"Tab1",#N/A,FALSE,"P";"Tab2",#N/A,FALSE,"P"}</definedName>
    <definedName name="mmmm" localSheetId="24" hidden="1">{"Tab1",#N/A,FALSE,"P";"Tab2",#N/A,FALSE,"P"}</definedName>
    <definedName name="mmmm" localSheetId="25" hidden="1">{"Tab1",#N/A,FALSE,"P";"Tab2",#N/A,FALSE,"P"}</definedName>
    <definedName name="mmmm" localSheetId="30" hidden="1">{"Tab1",#N/A,FALSE,"P";"Tab2",#N/A,FALSE,"P"}</definedName>
    <definedName name="mmmm" localSheetId="32" hidden="1">{"Tab1",#N/A,FALSE,"P";"Tab2",#N/A,FALSE,"P"}</definedName>
    <definedName name="mmmm" localSheetId="34" hidden="1">{"Tab1",#N/A,FALSE,"P";"Tab2",#N/A,FALSE,"P"}</definedName>
    <definedName name="mmmm" localSheetId="35" hidden="1">{"Tab1",#N/A,FALSE,"P";"Tab2",#N/A,FALSE,"P"}</definedName>
    <definedName name="mmmm" localSheetId="36" hidden="1">{"Tab1",#N/A,FALSE,"P";"Tab2",#N/A,FALSE,"P"}</definedName>
    <definedName name="mmmm" localSheetId="37" hidden="1">{"Tab1",#N/A,FALSE,"P";"Tab2",#N/A,FALSE,"P"}</definedName>
    <definedName name="mmmm" localSheetId="38" hidden="1">{"Tab1",#N/A,FALSE,"P";"Tab2",#N/A,FALSE,"P"}</definedName>
    <definedName name="mmmm" localSheetId="39" hidden="1">{"Tab1",#N/A,FALSE,"P";"Tab2",#N/A,FALSE,"P"}</definedName>
    <definedName name="mmmm" localSheetId="40" hidden="1">{"Tab1",#N/A,FALSE,"P";"Tab2",#N/A,FALSE,"P"}</definedName>
    <definedName name="mmmm" localSheetId="41" hidden="1">{"Tab1",#N/A,FALSE,"P";"Tab2",#N/A,FALSE,"P"}</definedName>
    <definedName name="mmmm" localSheetId="42" hidden="1">{"Tab1",#N/A,FALSE,"P";"Tab2",#N/A,FALSE,"P"}</definedName>
    <definedName name="mmmm" localSheetId="45" hidden="1">{"Tab1",#N/A,FALSE,"P";"Tab2",#N/A,FALSE,"P"}</definedName>
    <definedName name="mmmm" localSheetId="19" hidden="1">{"Tab1",#N/A,FALSE,"P";"Tab2",#N/A,FALSE,"P"}</definedName>
    <definedName name="mmmm" hidden="1">{"Tab1",#N/A,FALSE,"P";"Tab2",#N/A,FALSE,"P"}</definedName>
    <definedName name="mmmmm" localSheetId="46" hidden="1">{"Riqfin97",#N/A,FALSE,"Tran";"Riqfinpro",#N/A,FALSE,"Tran"}</definedName>
    <definedName name="mmmmm" localSheetId="47" hidden="1">{"Riqfin97",#N/A,FALSE,"Tran";"Riqfinpro",#N/A,FALSE,"Tran"}</definedName>
    <definedName name="mmmmm" localSheetId="49" hidden="1">{"Riqfin97",#N/A,FALSE,"Tran";"Riqfinpro",#N/A,FALSE,"Tran"}</definedName>
    <definedName name="mmmmm" localSheetId="50" hidden="1">{"Riqfin97",#N/A,FALSE,"Tran";"Riqfinpro",#N/A,FALSE,"Tran"}</definedName>
    <definedName name="mmmmm" localSheetId="51" hidden="1">{"Riqfin97",#N/A,FALSE,"Tran";"Riqfinpro",#N/A,FALSE,"Tran"}</definedName>
    <definedName name="mmmmm" localSheetId="17" hidden="1">{"Riqfin97",#N/A,FALSE,"Tran";"Riqfinpro",#N/A,FALSE,"Tran"}</definedName>
    <definedName name="mmmmm" localSheetId="18" hidden="1">{"Riqfin97",#N/A,FALSE,"Tran";"Riqfinpro",#N/A,FALSE,"Tran"}</definedName>
    <definedName name="mmmmm" localSheetId="20" hidden="1">{"Riqfin97",#N/A,FALSE,"Tran";"Riqfinpro",#N/A,FALSE,"Tran"}</definedName>
    <definedName name="mmmmm" localSheetId="21" hidden="1">{"Riqfin97",#N/A,FALSE,"Tran";"Riqfinpro",#N/A,FALSE,"Tran"}</definedName>
    <definedName name="mmmmm" localSheetId="13" hidden="1">{"Riqfin97",#N/A,FALSE,"Tran";"Riqfinpro",#N/A,FALSE,"Tran"}</definedName>
    <definedName name="mmmmm" localSheetId="24" hidden="1">{"Riqfin97",#N/A,FALSE,"Tran";"Riqfinpro",#N/A,FALSE,"Tran"}</definedName>
    <definedName name="mmmmm" localSheetId="25" hidden="1">{"Riqfin97",#N/A,FALSE,"Tran";"Riqfinpro",#N/A,FALSE,"Tran"}</definedName>
    <definedName name="mmmmm" localSheetId="30" hidden="1">{"Riqfin97",#N/A,FALSE,"Tran";"Riqfinpro",#N/A,FALSE,"Tran"}</definedName>
    <definedName name="mmmmm" localSheetId="32" hidden="1">{"Riqfin97",#N/A,FALSE,"Tran";"Riqfinpro",#N/A,FALSE,"Tran"}</definedName>
    <definedName name="mmmmm" localSheetId="34" hidden="1">{"Riqfin97",#N/A,FALSE,"Tran";"Riqfinpro",#N/A,FALSE,"Tran"}</definedName>
    <definedName name="mmmmm" localSheetId="35" hidden="1">{"Riqfin97",#N/A,FALSE,"Tran";"Riqfinpro",#N/A,FALSE,"Tran"}</definedName>
    <definedName name="mmmmm" localSheetId="36" hidden="1">{"Riqfin97",#N/A,FALSE,"Tran";"Riqfinpro",#N/A,FALSE,"Tran"}</definedName>
    <definedName name="mmmmm" localSheetId="37" hidden="1">{"Riqfin97",#N/A,FALSE,"Tran";"Riqfinpro",#N/A,FALSE,"Tran"}</definedName>
    <definedName name="mmmmm" localSheetId="38" hidden="1">{"Riqfin97",#N/A,FALSE,"Tran";"Riqfinpro",#N/A,FALSE,"Tran"}</definedName>
    <definedName name="mmmmm" localSheetId="39" hidden="1">{"Riqfin97",#N/A,FALSE,"Tran";"Riqfinpro",#N/A,FALSE,"Tran"}</definedName>
    <definedName name="mmmmm" localSheetId="40" hidden="1">{"Riqfin97",#N/A,FALSE,"Tran";"Riqfinpro",#N/A,FALSE,"Tran"}</definedName>
    <definedName name="mmmmm" localSheetId="41" hidden="1">{"Riqfin97",#N/A,FALSE,"Tran";"Riqfinpro",#N/A,FALSE,"Tran"}</definedName>
    <definedName name="mmmmm" localSheetId="42" hidden="1">{"Riqfin97",#N/A,FALSE,"Tran";"Riqfinpro",#N/A,FALSE,"Tran"}</definedName>
    <definedName name="mmmmm" localSheetId="45" hidden="1">{"Riqfin97",#N/A,FALSE,"Tran";"Riqfinpro",#N/A,FALSE,"Tran"}</definedName>
    <definedName name="mmmmm" localSheetId="19" hidden="1">{"Riqfin97",#N/A,FALSE,"Tran";"Riqfinpro",#N/A,FALSE,"Tran"}</definedName>
    <definedName name="mmmmm" hidden="1">{"Riqfin97",#N/A,FALSE,"Tran";"Riqfinpro",#N/A,FALSE,"Tran"}</definedName>
    <definedName name="mmmmmmmmm" localSheetId="46" hidden="1">{"Riqfin97",#N/A,FALSE,"Tran";"Riqfinpro",#N/A,FALSE,"Tran"}</definedName>
    <definedName name="mmmmmmmmm" localSheetId="47" hidden="1">{"Riqfin97",#N/A,FALSE,"Tran";"Riqfinpro",#N/A,FALSE,"Tran"}</definedName>
    <definedName name="mmmmmmmmm" localSheetId="49" hidden="1">{"Riqfin97",#N/A,FALSE,"Tran";"Riqfinpro",#N/A,FALSE,"Tran"}</definedName>
    <definedName name="mmmmmmmmm" localSheetId="50" hidden="1">{"Riqfin97",#N/A,FALSE,"Tran";"Riqfinpro",#N/A,FALSE,"Tran"}</definedName>
    <definedName name="mmmmmmmmm" localSheetId="51" hidden="1">{"Riqfin97",#N/A,FALSE,"Tran";"Riqfinpro",#N/A,FALSE,"Tran"}</definedName>
    <definedName name="mmmmmmmmm" localSheetId="17" hidden="1">{"Riqfin97",#N/A,FALSE,"Tran";"Riqfinpro",#N/A,FALSE,"Tran"}</definedName>
    <definedName name="mmmmmmmmm" localSheetId="18" hidden="1">{"Riqfin97",#N/A,FALSE,"Tran";"Riqfinpro",#N/A,FALSE,"Tran"}</definedName>
    <definedName name="mmmmmmmmm" localSheetId="20" hidden="1">{"Riqfin97",#N/A,FALSE,"Tran";"Riqfinpro",#N/A,FALSE,"Tran"}</definedName>
    <definedName name="mmmmmmmmm" localSheetId="21" hidden="1">{"Riqfin97",#N/A,FALSE,"Tran";"Riqfinpro",#N/A,FALSE,"Tran"}</definedName>
    <definedName name="mmmmmmmmm" localSheetId="13" hidden="1">{"Riqfin97",#N/A,FALSE,"Tran";"Riqfinpro",#N/A,FALSE,"Tran"}</definedName>
    <definedName name="mmmmmmmmm" localSheetId="24" hidden="1">{"Riqfin97",#N/A,FALSE,"Tran";"Riqfinpro",#N/A,FALSE,"Tran"}</definedName>
    <definedName name="mmmmmmmmm" localSheetId="25" hidden="1">{"Riqfin97",#N/A,FALSE,"Tran";"Riqfinpro",#N/A,FALSE,"Tran"}</definedName>
    <definedName name="mmmmmmmmm" localSheetId="30" hidden="1">{"Riqfin97",#N/A,FALSE,"Tran";"Riqfinpro",#N/A,FALSE,"Tran"}</definedName>
    <definedName name="mmmmmmmmm" localSheetId="32" hidden="1">{"Riqfin97",#N/A,FALSE,"Tran";"Riqfinpro",#N/A,FALSE,"Tran"}</definedName>
    <definedName name="mmmmmmmmm" localSheetId="34" hidden="1">{"Riqfin97",#N/A,FALSE,"Tran";"Riqfinpro",#N/A,FALSE,"Tran"}</definedName>
    <definedName name="mmmmmmmmm" localSheetId="35" hidden="1">{"Riqfin97",#N/A,FALSE,"Tran";"Riqfinpro",#N/A,FALSE,"Tran"}</definedName>
    <definedName name="mmmmmmmmm" localSheetId="36" hidden="1">{"Riqfin97",#N/A,FALSE,"Tran";"Riqfinpro",#N/A,FALSE,"Tran"}</definedName>
    <definedName name="mmmmmmmmm" localSheetId="37" hidden="1">{"Riqfin97",#N/A,FALSE,"Tran";"Riqfinpro",#N/A,FALSE,"Tran"}</definedName>
    <definedName name="mmmmmmmmm" localSheetId="38" hidden="1">{"Riqfin97",#N/A,FALSE,"Tran";"Riqfinpro",#N/A,FALSE,"Tran"}</definedName>
    <definedName name="mmmmmmmmm" localSheetId="39" hidden="1">{"Riqfin97",#N/A,FALSE,"Tran";"Riqfinpro",#N/A,FALSE,"Tran"}</definedName>
    <definedName name="mmmmmmmmm" localSheetId="40" hidden="1">{"Riqfin97",#N/A,FALSE,"Tran";"Riqfinpro",#N/A,FALSE,"Tran"}</definedName>
    <definedName name="mmmmmmmmm" localSheetId="41" hidden="1">{"Riqfin97",#N/A,FALSE,"Tran";"Riqfinpro",#N/A,FALSE,"Tran"}</definedName>
    <definedName name="mmmmmmmmm" localSheetId="42" hidden="1">{"Riqfin97",#N/A,FALSE,"Tran";"Riqfinpro",#N/A,FALSE,"Tran"}</definedName>
    <definedName name="mmmmmmmmm" localSheetId="45" hidden="1">{"Riqfin97",#N/A,FALSE,"Tran";"Riqfinpro",#N/A,FALSE,"Tran"}</definedName>
    <definedName name="mmmmmmmmm" localSheetId="19" hidden="1">{"Riqfin97",#N/A,FALSE,"Tran";"Riqfinpro",#N/A,FALSE,"Tran"}</definedName>
    <definedName name="mmmmmmmmm" hidden="1">{"Riqfin97",#N/A,FALSE,"Tran";"Riqfinpro",#N/A,FALSE,"Tran"}</definedName>
    <definedName name="MN">[47]BCP!#REF!</definedName>
    <definedName name="MNP">[47]BCP!#REF!</definedName>
    <definedName name="Month" localSheetId="46">#REF!</definedName>
    <definedName name="Month" localSheetId="47">#REF!</definedName>
    <definedName name="Month" localSheetId="50">#REF!</definedName>
    <definedName name="Month" localSheetId="51">#REF!</definedName>
    <definedName name="Month" localSheetId="17">#REF!</definedName>
    <definedName name="Month" localSheetId="18">#REF!</definedName>
    <definedName name="Month" localSheetId="20">#REF!</definedName>
    <definedName name="Month" localSheetId="21">#REF!</definedName>
    <definedName name="Month" localSheetId="25">#REF!</definedName>
    <definedName name="Month" localSheetId="32">#REF!</definedName>
    <definedName name="Month" localSheetId="34">#REF!</definedName>
    <definedName name="Month" localSheetId="35">#REF!</definedName>
    <definedName name="Month" localSheetId="36">#REF!</definedName>
    <definedName name="Month" localSheetId="37">#REF!</definedName>
    <definedName name="Month" localSheetId="38">#REF!</definedName>
    <definedName name="Month" localSheetId="39">#REF!</definedName>
    <definedName name="Month" localSheetId="40">#REF!</definedName>
    <definedName name="Month" localSheetId="41">#REF!</definedName>
    <definedName name="Month" localSheetId="45">#REF!</definedName>
    <definedName name="Month" localSheetId="19">#REF!</definedName>
    <definedName name="Month">#REF!</definedName>
    <definedName name="MonthIndex" localSheetId="47">#REF!</definedName>
    <definedName name="MonthIndex" localSheetId="50">#REF!</definedName>
    <definedName name="MonthIndex" localSheetId="51">#REF!</definedName>
    <definedName name="MonthIndex" localSheetId="17">#REF!</definedName>
    <definedName name="MonthIndex" localSheetId="20">#REF!</definedName>
    <definedName name="MonthIndex" localSheetId="21">#REF!</definedName>
    <definedName name="MonthIndex" localSheetId="25">#REF!</definedName>
    <definedName name="MonthIndex" localSheetId="35">#REF!</definedName>
    <definedName name="MonthIndex" localSheetId="36">#REF!</definedName>
    <definedName name="MonthIndex" localSheetId="37">#REF!</definedName>
    <definedName name="MonthIndex" localSheetId="39">#REF!</definedName>
    <definedName name="MonthIndex" localSheetId="40">#REF!</definedName>
    <definedName name="MonthIndex" localSheetId="41">#REF!</definedName>
    <definedName name="MonthIndex" localSheetId="19">#REF!</definedName>
    <definedName name="MonthIndex">#REF!</definedName>
    <definedName name="MONTHS">[57]MONTHLY!$BV$3:$CG$3</definedName>
    <definedName name="moodys" localSheetId="46">'[92]Credit ratings on 1st issues'!#REF!</definedName>
    <definedName name="moodys" localSheetId="47">'[92]Credit ratings on 1st issues'!#REF!</definedName>
    <definedName name="moodys" localSheetId="50">'[92]Credit ratings on 1st issues'!#REF!</definedName>
    <definedName name="moodys" localSheetId="51">'[92]Credit ratings on 1st issues'!#REF!</definedName>
    <definedName name="moodys" localSheetId="17">'[92]Credit ratings on 1st issues'!#REF!</definedName>
    <definedName name="moodys" localSheetId="18">'[92]Credit ratings on 1st issues'!#REF!</definedName>
    <definedName name="moodys" localSheetId="20">'[92]Credit ratings on 1st issues'!#REF!</definedName>
    <definedName name="moodys" localSheetId="25">'[92]Credit ratings on 1st issues'!#REF!</definedName>
    <definedName name="moodys" localSheetId="32">'[92]Credit ratings on 1st issues'!#REF!</definedName>
    <definedName name="moodys" localSheetId="34">'[92]Credit ratings on 1st issues'!#REF!</definedName>
    <definedName name="moodys" localSheetId="37">'[92]Credit ratings on 1st issues'!#REF!</definedName>
    <definedName name="moodys" localSheetId="38">'[92]Credit ratings on 1st issues'!#REF!</definedName>
    <definedName name="moodys" localSheetId="39">'[92]Credit ratings on 1st issues'!#REF!</definedName>
    <definedName name="moodys" localSheetId="40">'[92]Credit ratings on 1st issues'!#REF!</definedName>
    <definedName name="moodys" localSheetId="41">'[92]Credit ratings on 1st issues'!#REF!</definedName>
    <definedName name="moodys" localSheetId="45">'[92]Credit ratings on 1st issues'!#REF!</definedName>
    <definedName name="moodys" localSheetId="19">'[92]Credit ratings on 1st issues'!#REF!</definedName>
    <definedName name="moodys">'[92]Credit ratings on 1st issues'!#REF!</definedName>
    <definedName name="MPETROLEO" localSheetId="46">#REF!</definedName>
    <definedName name="MPETROLEO" localSheetId="17">#REF!</definedName>
    <definedName name="MPETROLEO" localSheetId="18">#REF!</definedName>
    <definedName name="MPETROLEO" localSheetId="20">#REF!</definedName>
    <definedName name="MPETROLEO" localSheetId="25">#REF!</definedName>
    <definedName name="MPETROLEO" localSheetId="35">#REF!</definedName>
    <definedName name="MPETROLEO" localSheetId="19">#REF!</definedName>
    <definedName name="MPETROLEO">#REF!</definedName>
    <definedName name="msci">[73]Sheet1!$H$2:$K$24</definedName>
    <definedName name="mscid">[73]Sheet1!$B$2:$E$24</definedName>
    <definedName name="mscil">[73]Sheet1!$H$2:$K$24</definedName>
    <definedName name="mstocksa" localSheetId="46">[22]!mstocksa</definedName>
    <definedName name="mstocksa" localSheetId="48">[22]!mstocksa</definedName>
    <definedName name="mstocksa" localSheetId="49">[22]!mstocksa</definedName>
    <definedName name="mstocksa" localSheetId="17">[22]!mstocksa</definedName>
    <definedName name="mstocksa" localSheetId="18">[22]!mstocksa</definedName>
    <definedName name="mstocksa" localSheetId="13">[22]!mstocksa</definedName>
    <definedName name="mstocksa">[22]!mstocksa</definedName>
    <definedName name="mstocksq" localSheetId="46">[22]!mstocksq</definedName>
    <definedName name="mstocksq" localSheetId="48">[22]!mstocksq</definedName>
    <definedName name="mstocksq" localSheetId="49">[22]!mstocksq</definedName>
    <definedName name="mstocksq" localSheetId="17">[22]!mstocksq</definedName>
    <definedName name="mstocksq" localSheetId="18">[22]!mstocksq</definedName>
    <definedName name="mstocksq" localSheetId="13">[22]!mstocksq</definedName>
    <definedName name="mstocksq">[22]!mstocksq</definedName>
    <definedName name="mte" localSheetId="46" hidden="1">{"Riqfin97",#N/A,FALSE,"Tran";"Riqfinpro",#N/A,FALSE,"Tran"}</definedName>
    <definedName name="mte" localSheetId="47" hidden="1">{"Riqfin97",#N/A,FALSE,"Tran";"Riqfinpro",#N/A,FALSE,"Tran"}</definedName>
    <definedName name="mte" localSheetId="49" hidden="1">{"Riqfin97",#N/A,FALSE,"Tran";"Riqfinpro",#N/A,FALSE,"Tran"}</definedName>
    <definedName name="mte" localSheetId="50" hidden="1">{"Riqfin97",#N/A,FALSE,"Tran";"Riqfinpro",#N/A,FALSE,"Tran"}</definedName>
    <definedName name="mte" localSheetId="51" hidden="1">{"Riqfin97",#N/A,FALSE,"Tran";"Riqfinpro",#N/A,FALSE,"Tran"}</definedName>
    <definedName name="mte" localSheetId="17" hidden="1">{"Riqfin97",#N/A,FALSE,"Tran";"Riqfinpro",#N/A,FALSE,"Tran"}</definedName>
    <definedName name="mte" localSheetId="18" hidden="1">{"Riqfin97",#N/A,FALSE,"Tran";"Riqfinpro",#N/A,FALSE,"Tran"}</definedName>
    <definedName name="mte" localSheetId="20" hidden="1">{"Riqfin97",#N/A,FALSE,"Tran";"Riqfinpro",#N/A,FALSE,"Tran"}</definedName>
    <definedName name="mte" localSheetId="21" hidden="1">{"Riqfin97",#N/A,FALSE,"Tran";"Riqfinpro",#N/A,FALSE,"Tran"}</definedName>
    <definedName name="mte" localSheetId="13" hidden="1">{"Riqfin97",#N/A,FALSE,"Tran";"Riqfinpro",#N/A,FALSE,"Tran"}</definedName>
    <definedName name="mte" localSheetId="24" hidden="1">{"Riqfin97",#N/A,FALSE,"Tran";"Riqfinpro",#N/A,FALSE,"Tran"}</definedName>
    <definedName name="mte" localSheetId="25" hidden="1">{"Riqfin97",#N/A,FALSE,"Tran";"Riqfinpro",#N/A,FALSE,"Tran"}</definedName>
    <definedName name="mte" localSheetId="30" hidden="1">{"Riqfin97",#N/A,FALSE,"Tran";"Riqfinpro",#N/A,FALSE,"Tran"}</definedName>
    <definedName name="mte" localSheetId="32" hidden="1">{"Riqfin97",#N/A,FALSE,"Tran";"Riqfinpro",#N/A,FALSE,"Tran"}</definedName>
    <definedName name="mte" localSheetId="34" hidden="1">{"Riqfin97",#N/A,FALSE,"Tran";"Riqfinpro",#N/A,FALSE,"Tran"}</definedName>
    <definedName name="mte" localSheetId="35" hidden="1">{"Riqfin97",#N/A,FALSE,"Tran";"Riqfinpro",#N/A,FALSE,"Tran"}</definedName>
    <definedName name="mte" localSheetId="36" hidden="1">{"Riqfin97",#N/A,FALSE,"Tran";"Riqfinpro",#N/A,FALSE,"Tran"}</definedName>
    <definedName name="mte" localSheetId="37" hidden="1">{"Riqfin97",#N/A,FALSE,"Tran";"Riqfinpro",#N/A,FALSE,"Tran"}</definedName>
    <definedName name="mte" localSheetId="38" hidden="1">{"Riqfin97",#N/A,FALSE,"Tran";"Riqfinpro",#N/A,FALSE,"Tran"}</definedName>
    <definedName name="mte" localSheetId="39" hidden="1">{"Riqfin97",#N/A,FALSE,"Tran";"Riqfinpro",#N/A,FALSE,"Tran"}</definedName>
    <definedName name="mte" localSheetId="40" hidden="1">{"Riqfin97",#N/A,FALSE,"Tran";"Riqfinpro",#N/A,FALSE,"Tran"}</definedName>
    <definedName name="mte" localSheetId="41" hidden="1">{"Riqfin97",#N/A,FALSE,"Tran";"Riqfinpro",#N/A,FALSE,"Tran"}</definedName>
    <definedName name="mte" localSheetId="42" hidden="1">{"Riqfin97",#N/A,FALSE,"Tran";"Riqfinpro",#N/A,FALSE,"Tran"}</definedName>
    <definedName name="mte" localSheetId="45" hidden="1">{"Riqfin97",#N/A,FALSE,"Tran";"Riqfinpro",#N/A,FALSE,"Tran"}</definedName>
    <definedName name="mte" localSheetId="19" hidden="1">{"Riqfin97",#N/A,FALSE,"Tran";"Riqfinpro",#N/A,FALSE,"Tran"}</definedName>
    <definedName name="mte" hidden="1">{"Riqfin97",#N/A,FALSE,"Tran";"Riqfinpro",#N/A,FALSE,"Tran"}</definedName>
    <definedName name="n" localSheetId="46" hidden="1">{"Minpmon",#N/A,FALSE,"Monthinput"}</definedName>
    <definedName name="n" localSheetId="47" hidden="1">{"Minpmon",#N/A,FALSE,"Monthinput"}</definedName>
    <definedName name="n" localSheetId="49" hidden="1">{"Minpmon",#N/A,FALSE,"Monthinput"}</definedName>
    <definedName name="n" localSheetId="50" hidden="1">{"Minpmon",#N/A,FALSE,"Monthinput"}</definedName>
    <definedName name="n" localSheetId="51" hidden="1">{"Minpmon",#N/A,FALSE,"Monthinput"}</definedName>
    <definedName name="n" localSheetId="17" hidden="1">{"Minpmon",#N/A,FALSE,"Monthinput"}</definedName>
    <definedName name="n" localSheetId="18" hidden="1">{"Minpmon",#N/A,FALSE,"Monthinput"}</definedName>
    <definedName name="n" localSheetId="20" hidden="1">{"Minpmon",#N/A,FALSE,"Monthinput"}</definedName>
    <definedName name="n" localSheetId="21" hidden="1">{"Minpmon",#N/A,FALSE,"Monthinput"}</definedName>
    <definedName name="n" localSheetId="13" hidden="1">{"Minpmon",#N/A,FALSE,"Monthinput"}</definedName>
    <definedName name="n" localSheetId="24" hidden="1">{"Minpmon",#N/A,FALSE,"Monthinput"}</definedName>
    <definedName name="n" localSheetId="25" hidden="1">{"Minpmon",#N/A,FALSE,"Monthinput"}</definedName>
    <definedName name="n" localSheetId="30" hidden="1">{"Minpmon",#N/A,FALSE,"Monthinput"}</definedName>
    <definedName name="n" localSheetId="32" hidden="1">{"Minpmon",#N/A,FALSE,"Monthinput"}</definedName>
    <definedName name="n" localSheetId="34" hidden="1">{"Minpmon",#N/A,FALSE,"Monthinput"}</definedName>
    <definedName name="n" localSheetId="35" hidden="1">{"Minpmon",#N/A,FALSE,"Monthinput"}</definedName>
    <definedName name="n" localSheetId="36" hidden="1">{"Minpmon",#N/A,FALSE,"Monthinput"}</definedName>
    <definedName name="n" localSheetId="37" hidden="1">{"Minpmon",#N/A,FALSE,"Monthinput"}</definedName>
    <definedName name="n" localSheetId="38" hidden="1">{"Minpmon",#N/A,FALSE,"Monthinput"}</definedName>
    <definedName name="n" localSheetId="39" hidden="1">{"Minpmon",#N/A,FALSE,"Monthinput"}</definedName>
    <definedName name="n" localSheetId="40" hidden="1">{"Minpmon",#N/A,FALSE,"Monthinput"}</definedName>
    <definedName name="n" localSheetId="41" hidden="1">{"Minpmon",#N/A,FALSE,"Monthinput"}</definedName>
    <definedName name="n" localSheetId="42" hidden="1">{"Minpmon",#N/A,FALSE,"Monthinput"}</definedName>
    <definedName name="n" localSheetId="45" hidden="1">{"Minpmon",#N/A,FALSE,"Monthinput"}</definedName>
    <definedName name="n" localSheetId="19" hidden="1">{"Minpmon",#N/A,FALSE,"Monthinput"}</definedName>
    <definedName name="n" hidden="1">{"Minpmon",#N/A,FALSE,"Monthinput"}</definedName>
    <definedName name="names">'[41]shared data'!$B$7:$O$7</definedName>
    <definedName name="NAMES_A">'[41]shared data'!$B$5:$B$223</definedName>
    <definedName name="NCG">#N/A</definedName>
    <definedName name="NCG_R">#N/A</definedName>
    <definedName name="NCP">#N/A</definedName>
    <definedName name="NCP_R">#N/A</definedName>
    <definedName name="new" localSheetId="46">#REF!</definedName>
    <definedName name="new" localSheetId="47">#REF!</definedName>
    <definedName name="new" localSheetId="50">#REF!</definedName>
    <definedName name="new" localSheetId="51">#REF!</definedName>
    <definedName name="new" localSheetId="17">#REF!</definedName>
    <definedName name="new" localSheetId="18">#REF!</definedName>
    <definedName name="new" localSheetId="20">#REF!</definedName>
    <definedName name="new" localSheetId="21">#REF!</definedName>
    <definedName name="new" localSheetId="25">#REF!</definedName>
    <definedName name="new" localSheetId="32">#REF!</definedName>
    <definedName name="new" localSheetId="34">#REF!</definedName>
    <definedName name="new" localSheetId="35">#REF!</definedName>
    <definedName name="new" localSheetId="36">#REF!</definedName>
    <definedName name="new" localSheetId="37">#REF!</definedName>
    <definedName name="new" localSheetId="38">#REF!</definedName>
    <definedName name="new" localSheetId="39">#REF!</definedName>
    <definedName name="new" localSheetId="40">#REF!</definedName>
    <definedName name="new" localSheetId="41">#REF!</definedName>
    <definedName name="new" localSheetId="45">#REF!</definedName>
    <definedName name="new" localSheetId="19">#REF!</definedName>
    <definedName name="new">#REF!</definedName>
    <definedName name="NEWSHEET" localSheetId="17">#REF!</definedName>
    <definedName name="NEWSHEET" localSheetId="18">#REF!</definedName>
    <definedName name="NEWSHEET" localSheetId="20">#REF!</definedName>
    <definedName name="NEWSHEET" localSheetId="25">#REF!</definedName>
    <definedName name="NEWSHEET" localSheetId="19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'[93]Table 2.1 from DDP program'!$A$2:$A$2</definedName>
    <definedName name="nmBlankRow" localSheetId="46">[94]EDT!#REF!</definedName>
    <definedName name="nmBlankRow" localSheetId="47">[94]EDT!#REF!</definedName>
    <definedName name="nmBlankRow" localSheetId="50">[94]EDT!#REF!</definedName>
    <definedName name="nmBlankRow" localSheetId="51">[94]EDT!#REF!</definedName>
    <definedName name="nmBlankRow" localSheetId="17">[94]EDT!#REF!</definedName>
    <definedName name="nmBlankRow" localSheetId="18">[94]EDT!#REF!</definedName>
    <definedName name="nmBlankRow" localSheetId="20">[94]EDT!#REF!</definedName>
    <definedName name="nmBlankRow" localSheetId="25">[94]EDT!#REF!</definedName>
    <definedName name="nmBlankRow" localSheetId="32">[94]EDT!#REF!</definedName>
    <definedName name="nmBlankRow" localSheetId="34">[94]EDT!#REF!</definedName>
    <definedName name="nmBlankRow" localSheetId="37">[94]EDT!#REF!</definedName>
    <definedName name="nmBlankRow" localSheetId="38">[94]EDT!#REF!</definedName>
    <definedName name="nmBlankRow" localSheetId="39">[94]EDT!#REF!</definedName>
    <definedName name="nmBlankRow" localSheetId="40">[94]EDT!#REF!</definedName>
    <definedName name="nmBlankRow" localSheetId="41">[94]EDT!#REF!</definedName>
    <definedName name="nmBlankRow" localSheetId="45">[94]EDT!#REF!</definedName>
    <definedName name="nmBlankRow" localSheetId="19">[94]EDT!#REF!</definedName>
    <definedName name="nmBlankRow">[94]EDT!#REF!</definedName>
    <definedName name="nmColumnHeader">[94]EDT!$3:$3</definedName>
    <definedName name="nmData">[94]EDT!$B$4:$AA$36</definedName>
    <definedName name="NMG_RG">#N/A</definedName>
    <definedName name="nmIndexTable" localSheetId="46">[94]EDT!#REF!</definedName>
    <definedName name="nmIndexTable" localSheetId="47">[94]EDT!#REF!</definedName>
    <definedName name="nmIndexTable" localSheetId="50">[94]EDT!#REF!</definedName>
    <definedName name="nmIndexTable" localSheetId="51">[94]EDT!#REF!</definedName>
    <definedName name="nmIndexTable" localSheetId="17">[94]EDT!#REF!</definedName>
    <definedName name="nmIndexTable" localSheetId="18">[94]EDT!#REF!</definedName>
    <definedName name="nmIndexTable" localSheetId="20">[94]EDT!#REF!</definedName>
    <definedName name="nmIndexTable" localSheetId="25">[94]EDT!#REF!</definedName>
    <definedName name="nmIndexTable" localSheetId="32">[94]EDT!#REF!</definedName>
    <definedName name="nmIndexTable" localSheetId="34">[94]EDT!#REF!</definedName>
    <definedName name="nmIndexTable" localSheetId="37">[94]EDT!#REF!</definedName>
    <definedName name="nmIndexTable" localSheetId="38">[94]EDT!#REF!</definedName>
    <definedName name="nmIndexTable" localSheetId="39">[94]EDT!#REF!</definedName>
    <definedName name="nmIndexTable" localSheetId="40">[94]EDT!#REF!</definedName>
    <definedName name="nmIndexTable" localSheetId="41">[94]EDT!#REF!</definedName>
    <definedName name="nmIndexTable" localSheetId="45">[94]EDT!#REF!</definedName>
    <definedName name="nmIndexTable" localSheetId="19">[94]EDT!#REF!</definedName>
    <definedName name="nmIndexTable">[94]EDT!#REF!</definedName>
    <definedName name="nmReportFooter">'[95]Table 1'!$29:$29</definedName>
    <definedName name="nmReportHeader">#N/A</definedName>
    <definedName name="nmReportNotes">'[95]Table 1'!$30:$30</definedName>
    <definedName name="nmRowHeader">[94]EDT!$A$4:$A$36</definedName>
    <definedName name="nmScale" localSheetId="46">[94]EDT!#REF!</definedName>
    <definedName name="nmScale" localSheetId="47">[94]EDT!#REF!</definedName>
    <definedName name="nmScale" localSheetId="50">[94]EDT!#REF!</definedName>
    <definedName name="nmScale" localSheetId="51">[94]EDT!#REF!</definedName>
    <definedName name="nmScale" localSheetId="17">[94]EDT!#REF!</definedName>
    <definedName name="nmScale" localSheetId="18">[94]EDT!#REF!</definedName>
    <definedName name="nmScale" localSheetId="20">[94]EDT!#REF!</definedName>
    <definedName name="nmScale" localSheetId="25">[94]EDT!#REF!</definedName>
    <definedName name="nmScale" localSheetId="32">[94]EDT!#REF!</definedName>
    <definedName name="nmScale" localSheetId="34">[94]EDT!#REF!</definedName>
    <definedName name="nmScale" localSheetId="37">[94]EDT!#REF!</definedName>
    <definedName name="nmScale" localSheetId="38">[94]EDT!#REF!</definedName>
    <definedName name="nmScale" localSheetId="39">[94]EDT!#REF!</definedName>
    <definedName name="nmScale" localSheetId="40">[94]EDT!#REF!</definedName>
    <definedName name="nmScale" localSheetId="41">[94]EDT!#REF!</definedName>
    <definedName name="nmScale" localSheetId="45">[94]EDT!#REF!</definedName>
    <definedName name="nmScale" localSheetId="19">[94]EDT!#REF!</definedName>
    <definedName name="nmScale">[94]EDT!#REF!</definedName>
    <definedName name="nn" localSheetId="46" hidden="1">{"Riqfin97",#N/A,FALSE,"Tran";"Riqfinpro",#N/A,FALSE,"Tran"}</definedName>
    <definedName name="nn" localSheetId="47" hidden="1">{"Riqfin97",#N/A,FALSE,"Tran";"Riqfinpro",#N/A,FALSE,"Tran"}</definedName>
    <definedName name="nn" localSheetId="49" hidden="1">{"Riqfin97",#N/A,FALSE,"Tran";"Riqfinpro",#N/A,FALSE,"Tran"}</definedName>
    <definedName name="nn" localSheetId="50" hidden="1">{"Riqfin97",#N/A,FALSE,"Tran";"Riqfinpro",#N/A,FALSE,"Tran"}</definedName>
    <definedName name="nn" localSheetId="51" hidden="1">{"Riqfin97",#N/A,FALSE,"Tran";"Riqfinpro",#N/A,FALSE,"Tran"}</definedName>
    <definedName name="nn" localSheetId="17" hidden="1">{"Riqfin97",#N/A,FALSE,"Tran";"Riqfinpro",#N/A,FALSE,"Tran"}</definedName>
    <definedName name="nn" localSheetId="18" hidden="1">{"Riqfin97",#N/A,FALSE,"Tran";"Riqfinpro",#N/A,FALSE,"Tran"}</definedName>
    <definedName name="nn" localSheetId="20" hidden="1">{"Riqfin97",#N/A,FALSE,"Tran";"Riqfinpro",#N/A,FALSE,"Tran"}</definedName>
    <definedName name="nn" localSheetId="21" hidden="1">{"Riqfin97",#N/A,FALSE,"Tran";"Riqfinpro",#N/A,FALSE,"Tran"}</definedName>
    <definedName name="nn" localSheetId="13" hidden="1">{"Riqfin97",#N/A,FALSE,"Tran";"Riqfinpro",#N/A,FALSE,"Tran"}</definedName>
    <definedName name="nn" localSheetId="24" hidden="1">{"Riqfin97",#N/A,FALSE,"Tran";"Riqfinpro",#N/A,FALSE,"Tran"}</definedName>
    <definedName name="nn" localSheetId="25" hidden="1">{"Riqfin97",#N/A,FALSE,"Tran";"Riqfinpro",#N/A,FALSE,"Tran"}</definedName>
    <definedName name="nn" localSheetId="30" hidden="1">{"Riqfin97",#N/A,FALSE,"Tran";"Riqfinpro",#N/A,FALSE,"Tran"}</definedName>
    <definedName name="nn" localSheetId="32" hidden="1">{"Riqfin97",#N/A,FALSE,"Tran";"Riqfinpro",#N/A,FALSE,"Tran"}</definedName>
    <definedName name="nn" localSheetId="34" hidden="1">{"Riqfin97",#N/A,FALSE,"Tran";"Riqfinpro",#N/A,FALSE,"Tran"}</definedName>
    <definedName name="nn" localSheetId="35" hidden="1">{"Riqfin97",#N/A,FALSE,"Tran";"Riqfinpro",#N/A,FALSE,"Tran"}</definedName>
    <definedName name="nn" localSheetId="36" hidden="1">{"Riqfin97",#N/A,FALSE,"Tran";"Riqfinpro",#N/A,FALSE,"Tran"}</definedName>
    <definedName name="nn" localSheetId="37" hidden="1">{"Riqfin97",#N/A,FALSE,"Tran";"Riqfinpro",#N/A,FALSE,"Tran"}</definedName>
    <definedName name="nn" localSheetId="38" hidden="1">{"Riqfin97",#N/A,FALSE,"Tran";"Riqfinpro",#N/A,FALSE,"Tran"}</definedName>
    <definedName name="nn" localSheetId="39" hidden="1">{"Riqfin97",#N/A,FALSE,"Tran";"Riqfinpro",#N/A,FALSE,"Tran"}</definedName>
    <definedName name="nn" localSheetId="40" hidden="1">{"Riqfin97",#N/A,FALSE,"Tran";"Riqfinpro",#N/A,FALSE,"Tran"}</definedName>
    <definedName name="nn" localSheetId="41" hidden="1">{"Riqfin97",#N/A,FALSE,"Tran";"Riqfinpro",#N/A,FALSE,"Tran"}</definedName>
    <definedName name="nn" localSheetId="42" hidden="1">{"Riqfin97",#N/A,FALSE,"Tran";"Riqfinpro",#N/A,FALSE,"Tran"}</definedName>
    <definedName name="nn" localSheetId="45" hidden="1">{"Riqfin97",#N/A,FALSE,"Tran";"Riqfinpro",#N/A,FALSE,"Tran"}</definedName>
    <definedName name="nn" localSheetId="19" hidden="1">{"Riqfin97",#N/A,FALSE,"Tran";"Riqfinpro",#N/A,FALSE,"Tran"}</definedName>
    <definedName name="nn" hidden="1">{"Riqfin97",#N/A,FALSE,"Tran";"Riqfinpro",#N/A,FALSE,"Tran"}</definedName>
    <definedName name="nnn" localSheetId="46" hidden="1">{"Tab1",#N/A,FALSE,"P";"Tab2",#N/A,FALSE,"P"}</definedName>
    <definedName name="nnn" localSheetId="47" hidden="1">{"Tab1",#N/A,FALSE,"P";"Tab2",#N/A,FALSE,"P"}</definedName>
    <definedName name="nnn" localSheetId="49" hidden="1">{"Tab1",#N/A,FALSE,"P";"Tab2",#N/A,FALSE,"P"}</definedName>
    <definedName name="nnn" localSheetId="50" hidden="1">{"Tab1",#N/A,FALSE,"P";"Tab2",#N/A,FALSE,"P"}</definedName>
    <definedName name="nnn" localSheetId="51" hidden="1">{"Tab1",#N/A,FALSE,"P";"Tab2",#N/A,FALSE,"P"}</definedName>
    <definedName name="nnn" localSheetId="17" hidden="1">{"Tab1",#N/A,FALSE,"P";"Tab2",#N/A,FALSE,"P"}</definedName>
    <definedName name="nnn" localSheetId="18" hidden="1">{"Tab1",#N/A,FALSE,"P";"Tab2",#N/A,FALSE,"P"}</definedName>
    <definedName name="nnn" localSheetId="20" hidden="1">{"Tab1",#N/A,FALSE,"P";"Tab2",#N/A,FALSE,"P"}</definedName>
    <definedName name="nnn" localSheetId="21" hidden="1">{"Tab1",#N/A,FALSE,"P";"Tab2",#N/A,FALSE,"P"}</definedName>
    <definedName name="nnn" localSheetId="13" hidden="1">{"Tab1",#N/A,FALSE,"P";"Tab2",#N/A,FALSE,"P"}</definedName>
    <definedName name="nnn" localSheetId="24" hidden="1">{"Tab1",#N/A,FALSE,"P";"Tab2",#N/A,FALSE,"P"}</definedName>
    <definedName name="nnn" localSheetId="25" hidden="1">{"Tab1",#N/A,FALSE,"P";"Tab2",#N/A,FALSE,"P"}</definedName>
    <definedName name="nnn" localSheetId="30" hidden="1">{"Tab1",#N/A,FALSE,"P";"Tab2",#N/A,FALSE,"P"}</definedName>
    <definedName name="nnn" localSheetId="32" hidden="1">{"Tab1",#N/A,FALSE,"P";"Tab2",#N/A,FALSE,"P"}</definedName>
    <definedName name="nnn" localSheetId="34" hidden="1">{"Tab1",#N/A,FALSE,"P";"Tab2",#N/A,FALSE,"P"}</definedName>
    <definedName name="nnn" localSheetId="35" hidden="1">{"Tab1",#N/A,FALSE,"P";"Tab2",#N/A,FALSE,"P"}</definedName>
    <definedName name="nnn" localSheetId="36" hidden="1">{"Tab1",#N/A,FALSE,"P";"Tab2",#N/A,FALSE,"P"}</definedName>
    <definedName name="nnn" localSheetId="37" hidden="1">{"Tab1",#N/A,FALSE,"P";"Tab2",#N/A,FALSE,"P"}</definedName>
    <definedName name="nnn" localSheetId="38" hidden="1">{"Tab1",#N/A,FALSE,"P";"Tab2",#N/A,FALSE,"P"}</definedName>
    <definedName name="nnn" localSheetId="39" hidden="1">{"Tab1",#N/A,FALSE,"P";"Tab2",#N/A,FALSE,"P"}</definedName>
    <definedName name="nnn" localSheetId="40" hidden="1">{"Tab1",#N/A,FALSE,"P";"Tab2",#N/A,FALSE,"P"}</definedName>
    <definedName name="nnn" localSheetId="41" hidden="1">{"Tab1",#N/A,FALSE,"P";"Tab2",#N/A,FALSE,"P"}</definedName>
    <definedName name="nnn" localSheetId="42" hidden="1">{"Tab1",#N/A,FALSE,"P";"Tab2",#N/A,FALSE,"P"}</definedName>
    <definedName name="nnn" localSheetId="45" hidden="1">{"Tab1",#N/A,FALSE,"P";"Tab2",#N/A,FALSE,"P"}</definedName>
    <definedName name="nnn" localSheetId="19" hidden="1">{"Tab1",#N/A,FALSE,"P";"Tab2",#N/A,FALSE,"P"}</definedName>
    <definedName name="nnn" hidden="1">{"Tab1",#N/A,FALSE,"P";"Tab2",#N/A,FALSE,"P"}</definedName>
    <definedName name="nnnnnnnnnn" localSheetId="46" hidden="1">{"Minpmon",#N/A,FALSE,"Monthinput"}</definedName>
    <definedName name="nnnnnnnnnn" localSheetId="47" hidden="1">{"Minpmon",#N/A,FALSE,"Monthinput"}</definedName>
    <definedName name="nnnnnnnnnn" localSheetId="49" hidden="1">{"Minpmon",#N/A,FALSE,"Monthinput"}</definedName>
    <definedName name="nnnnnnnnnn" localSheetId="50" hidden="1">{"Minpmon",#N/A,FALSE,"Monthinput"}</definedName>
    <definedName name="nnnnnnnnnn" localSheetId="51" hidden="1">{"Minpmon",#N/A,FALSE,"Monthinput"}</definedName>
    <definedName name="nnnnnnnnnn" localSheetId="17" hidden="1">{"Minpmon",#N/A,FALSE,"Monthinput"}</definedName>
    <definedName name="nnnnnnnnnn" localSheetId="18" hidden="1">{"Minpmon",#N/A,FALSE,"Monthinput"}</definedName>
    <definedName name="nnnnnnnnnn" localSheetId="20" hidden="1">{"Minpmon",#N/A,FALSE,"Monthinput"}</definedName>
    <definedName name="nnnnnnnnnn" localSheetId="21" hidden="1">{"Minpmon",#N/A,FALSE,"Monthinput"}</definedName>
    <definedName name="nnnnnnnnnn" localSheetId="13" hidden="1">{"Minpmon",#N/A,FALSE,"Monthinput"}</definedName>
    <definedName name="nnnnnnnnnn" localSheetId="24" hidden="1">{"Minpmon",#N/A,FALSE,"Monthinput"}</definedName>
    <definedName name="nnnnnnnnnn" localSheetId="25" hidden="1">{"Minpmon",#N/A,FALSE,"Monthinput"}</definedName>
    <definedName name="nnnnnnnnnn" localSheetId="30" hidden="1">{"Minpmon",#N/A,FALSE,"Monthinput"}</definedName>
    <definedName name="nnnnnnnnnn" localSheetId="32" hidden="1">{"Minpmon",#N/A,FALSE,"Monthinput"}</definedName>
    <definedName name="nnnnnnnnnn" localSheetId="34" hidden="1">{"Minpmon",#N/A,FALSE,"Monthinput"}</definedName>
    <definedName name="nnnnnnnnnn" localSheetId="35" hidden="1">{"Minpmon",#N/A,FALSE,"Monthinput"}</definedName>
    <definedName name="nnnnnnnnnn" localSheetId="36" hidden="1">{"Minpmon",#N/A,FALSE,"Monthinput"}</definedName>
    <definedName name="nnnnnnnnnn" localSheetId="37" hidden="1">{"Minpmon",#N/A,FALSE,"Monthinput"}</definedName>
    <definedName name="nnnnnnnnnn" localSheetId="38" hidden="1">{"Minpmon",#N/A,FALSE,"Monthinput"}</definedName>
    <definedName name="nnnnnnnnnn" localSheetId="39" hidden="1">{"Minpmon",#N/A,FALSE,"Monthinput"}</definedName>
    <definedName name="nnnnnnnnnn" localSheetId="40" hidden="1">{"Minpmon",#N/A,FALSE,"Monthinput"}</definedName>
    <definedName name="nnnnnnnnnn" localSheetId="41" hidden="1">{"Minpmon",#N/A,FALSE,"Monthinput"}</definedName>
    <definedName name="nnnnnnnnnn" localSheetId="42" hidden="1">{"Minpmon",#N/A,FALSE,"Monthinput"}</definedName>
    <definedName name="nnnnnnnnnn" localSheetId="45" hidden="1">{"Minpmon",#N/A,FALSE,"Monthinput"}</definedName>
    <definedName name="nnnnnnnnnn" localSheetId="19" hidden="1">{"Minpmon",#N/A,FALSE,"Monthinput"}</definedName>
    <definedName name="nnnnnnnnnn" hidden="1">{"Minpmon",#N/A,FALSE,"Monthinput"}</definedName>
    <definedName name="nnnnnnnnnnnn" localSheetId="46" hidden="1">{"Riqfin97",#N/A,FALSE,"Tran";"Riqfinpro",#N/A,FALSE,"Tran"}</definedName>
    <definedName name="nnnnnnnnnnnn" localSheetId="47" hidden="1">{"Riqfin97",#N/A,FALSE,"Tran";"Riqfinpro",#N/A,FALSE,"Tran"}</definedName>
    <definedName name="nnnnnnnnnnnn" localSheetId="49" hidden="1">{"Riqfin97",#N/A,FALSE,"Tran";"Riqfinpro",#N/A,FALSE,"Tran"}</definedName>
    <definedName name="nnnnnnnnnnnn" localSheetId="50" hidden="1">{"Riqfin97",#N/A,FALSE,"Tran";"Riqfinpro",#N/A,FALSE,"Tran"}</definedName>
    <definedName name="nnnnnnnnnnnn" localSheetId="51" hidden="1">{"Riqfin97",#N/A,FALSE,"Tran";"Riqfinpro",#N/A,FALSE,"Tran"}</definedName>
    <definedName name="nnnnnnnnnnnn" localSheetId="17" hidden="1">{"Riqfin97",#N/A,FALSE,"Tran";"Riqfinpro",#N/A,FALSE,"Tran"}</definedName>
    <definedName name="nnnnnnnnnnnn" localSheetId="18" hidden="1">{"Riqfin97",#N/A,FALSE,"Tran";"Riqfinpro",#N/A,FALSE,"Tran"}</definedName>
    <definedName name="nnnnnnnnnnnn" localSheetId="20" hidden="1">{"Riqfin97",#N/A,FALSE,"Tran";"Riqfinpro",#N/A,FALSE,"Tran"}</definedName>
    <definedName name="nnnnnnnnnnnn" localSheetId="21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24" hidden="1">{"Riqfin97",#N/A,FALSE,"Tran";"Riqfinpro",#N/A,FALSE,"Tran"}</definedName>
    <definedName name="nnnnnnnnnnnn" localSheetId="25" hidden="1">{"Riqfin97",#N/A,FALSE,"Tran";"Riqfinpro",#N/A,FALSE,"Tran"}</definedName>
    <definedName name="nnnnnnnnnnnn" localSheetId="30" hidden="1">{"Riqfin97",#N/A,FALSE,"Tran";"Riqfinpro",#N/A,FALSE,"Tran"}</definedName>
    <definedName name="nnnnnnnnnnnn" localSheetId="32" hidden="1">{"Riqfin97",#N/A,FALSE,"Tran";"Riqfinpro",#N/A,FALSE,"Tran"}</definedName>
    <definedName name="nnnnnnnnnnnn" localSheetId="34" hidden="1">{"Riqfin97",#N/A,FALSE,"Tran";"Riqfinpro",#N/A,FALSE,"Tran"}</definedName>
    <definedName name="nnnnnnnnnnnn" localSheetId="35" hidden="1">{"Riqfin97",#N/A,FALSE,"Tran";"Riqfinpro",#N/A,FALSE,"Tran"}</definedName>
    <definedName name="nnnnnnnnnnnn" localSheetId="36" hidden="1">{"Riqfin97",#N/A,FALSE,"Tran";"Riqfinpro",#N/A,FALSE,"Tran"}</definedName>
    <definedName name="nnnnnnnnnnnn" localSheetId="37" hidden="1">{"Riqfin97",#N/A,FALSE,"Tran";"Riqfinpro",#N/A,FALSE,"Tran"}</definedName>
    <definedName name="nnnnnnnnnnnn" localSheetId="38" hidden="1">{"Riqfin97",#N/A,FALSE,"Tran";"Riqfinpro",#N/A,FALSE,"Tran"}</definedName>
    <definedName name="nnnnnnnnnnnn" localSheetId="39" hidden="1">{"Riqfin97",#N/A,FALSE,"Tran";"Riqfinpro",#N/A,FALSE,"Tran"}</definedName>
    <definedName name="nnnnnnnnnnnn" localSheetId="40" hidden="1">{"Riqfin97",#N/A,FALSE,"Tran";"Riqfinpro",#N/A,FALSE,"Tran"}</definedName>
    <definedName name="nnnnnnnnnnnn" localSheetId="41" hidden="1">{"Riqfin97",#N/A,FALSE,"Tran";"Riqfinpro",#N/A,FALSE,"Tran"}</definedName>
    <definedName name="nnnnnnnnnnnn" localSheetId="42" hidden="1">{"Riqfin97",#N/A,FALSE,"Tran";"Riqfinpro",#N/A,FALSE,"Tran"}</definedName>
    <definedName name="nnnnnnnnnnnn" localSheetId="45" hidden="1">{"Riqfin97",#N/A,FALSE,"Tran";"Riqfinpro",#N/A,FALSE,"Tran"}</definedName>
    <definedName name="nnnnnnnnnnnn" localSheetId="19" hidden="1">{"Riqfin97",#N/A,FALSE,"Tran";"Riqfinpro",#N/A,FALSE,"Tran"}</definedName>
    <definedName name="nnnnnnnnnnnn" hidden="1">{"Riqfin97",#N/A,FALSE,"Tran";"Riqfinpro",#N/A,FALSE,"Tran"}</definedName>
    <definedName name="no" hidden="1">'[53]Crédito SPNF (fiscal)'!#REF!</definedName>
    <definedName name="Noah" localSheetId="46">#REF!</definedName>
    <definedName name="Noah" localSheetId="47">#REF!</definedName>
    <definedName name="Noah" localSheetId="50">#REF!</definedName>
    <definedName name="Noah" localSheetId="51">#REF!</definedName>
    <definedName name="Noah" localSheetId="17">#REF!</definedName>
    <definedName name="Noah" localSheetId="18">#REF!</definedName>
    <definedName name="Noah" localSheetId="20">#REF!</definedName>
    <definedName name="Noah" localSheetId="21">#REF!</definedName>
    <definedName name="Noah" localSheetId="25">#REF!</definedName>
    <definedName name="Noah" localSheetId="32">#REF!</definedName>
    <definedName name="Noah" localSheetId="34">#REF!</definedName>
    <definedName name="Noah" localSheetId="35">#REF!</definedName>
    <definedName name="Noah" localSheetId="36">#REF!</definedName>
    <definedName name="Noah" localSheetId="37">#REF!</definedName>
    <definedName name="Noah" localSheetId="38">#REF!</definedName>
    <definedName name="Noah" localSheetId="39">#REF!</definedName>
    <definedName name="Noah" localSheetId="40">#REF!</definedName>
    <definedName name="Noah" localSheetId="41">#REF!</definedName>
    <definedName name="Noah" localSheetId="45">#REF!</definedName>
    <definedName name="Noah" localSheetId="19">#REF!</definedName>
    <definedName name="Noah">#REF!</definedName>
    <definedName name="NOCLUB" localSheetId="47">#REF!</definedName>
    <definedName name="NOCLUB" localSheetId="50">#REF!</definedName>
    <definedName name="NOCLUB" localSheetId="51">#REF!</definedName>
    <definedName name="NOCLUB" localSheetId="17">#REF!</definedName>
    <definedName name="NOCLUB" localSheetId="20">#REF!</definedName>
    <definedName name="NOCLUB" localSheetId="21">#REF!</definedName>
    <definedName name="NOCLUB" localSheetId="25">#REF!</definedName>
    <definedName name="NOCLUB" localSheetId="35">#REF!</definedName>
    <definedName name="NOCLUB" localSheetId="36">#REF!</definedName>
    <definedName name="NOCLUB" localSheetId="37">#REF!</definedName>
    <definedName name="NOCLUB" localSheetId="39">#REF!</definedName>
    <definedName name="NOCLUB" localSheetId="40">#REF!</definedName>
    <definedName name="NOCLUB" localSheetId="41">#REF!</definedName>
    <definedName name="NOCLUB" localSheetId="19">#REF!</definedName>
    <definedName name="NOCLUB">#REF!</definedName>
    <definedName name="NOK" localSheetId="47">#REF!</definedName>
    <definedName name="NOK" localSheetId="50">#REF!</definedName>
    <definedName name="NOK" localSheetId="51">#REF!</definedName>
    <definedName name="NOK" localSheetId="17">#REF!</definedName>
    <definedName name="NOK" localSheetId="20">#REF!</definedName>
    <definedName name="NOK" localSheetId="21">#REF!</definedName>
    <definedName name="NOK" localSheetId="25">#REF!</definedName>
    <definedName name="NOK" localSheetId="35">#REF!</definedName>
    <definedName name="NOK" localSheetId="36">#REF!</definedName>
    <definedName name="NOK" localSheetId="37">#REF!</definedName>
    <definedName name="NOK" localSheetId="39">#REF!</definedName>
    <definedName name="NOK" localSheetId="40">#REF!</definedName>
    <definedName name="NOK" localSheetId="41">#REF!</definedName>
    <definedName name="NOK" localSheetId="19">#REF!</definedName>
    <definedName name="NOK">#REF!</definedName>
    <definedName name="nombrenuevo">#N/A</definedName>
    <definedName name="NONLEAP" localSheetId="46">#REF!</definedName>
    <definedName name="NONLEAP" localSheetId="50">#REF!</definedName>
    <definedName name="NONLEAP" localSheetId="51">#REF!</definedName>
    <definedName name="NONLEAP" localSheetId="17">#REF!</definedName>
    <definedName name="NONLEAP" localSheetId="18">#REF!</definedName>
    <definedName name="NONLEAP" localSheetId="20">#REF!</definedName>
    <definedName name="NONLEAP" localSheetId="21">#REF!</definedName>
    <definedName name="NONLEAP" localSheetId="25">#REF!</definedName>
    <definedName name="NONLEAP" localSheetId="35">#REF!</definedName>
    <definedName name="NONLEAP" localSheetId="36">#REF!</definedName>
    <definedName name="NONLEAP" localSheetId="37">#REF!</definedName>
    <definedName name="NONLEAP" localSheetId="39">#REF!</definedName>
    <definedName name="NONLEAP" localSheetId="40">#REF!</definedName>
    <definedName name="NONLEAP" localSheetId="41">#REF!</definedName>
    <definedName name="NONLEAP" localSheetId="19">#REF!</definedName>
    <definedName name="NONLEAP">#REF!</definedName>
    <definedName name="NONOECD1">[51]nonopec!$D$29:$AD$70</definedName>
    <definedName name="NONOECD2">[51]nonopec!$D$71:$AD$135</definedName>
    <definedName name="NONOPEC">[51]nonopec!$D$136:$AD$155</definedName>
    <definedName name="NOPEC1">[57]MONTHLY!$BP$19:$CA$19</definedName>
    <definedName name="NOPEC2">[57]MONTHLY!$CB$19:$CM$19</definedName>
    <definedName name="NORM1">[57]MONTHLY!$A$5:$O$117</definedName>
    <definedName name="NORM2">[57]MONTHLY!$A$422:$Z$491</definedName>
    <definedName name="NORM3">[57]MONTHLY!$A$334:$Z$380</definedName>
    <definedName name="NOTA_EXPLICATIV" localSheetId="46">#REF!</definedName>
    <definedName name="NOTA_EXPLICATIV" localSheetId="17">#REF!</definedName>
    <definedName name="NOTA_EXPLICATIV" localSheetId="18">#REF!</definedName>
    <definedName name="NOTA_EXPLICATIV" localSheetId="20">#REF!</definedName>
    <definedName name="NOTA_EXPLICATIV" localSheetId="25">#REF!</definedName>
    <definedName name="NOTA_EXPLICATIV" localSheetId="19">#REF!</definedName>
    <definedName name="NOTA_EXPLICATIV">#REF!</definedName>
    <definedName name="Notes" localSheetId="46">[96]UPLOAD!#REF!</definedName>
    <definedName name="Notes" localSheetId="17">[96]UPLOAD!#REF!</definedName>
    <definedName name="Notes" localSheetId="18">[96]UPLOAD!#REF!</definedName>
    <definedName name="Notes" localSheetId="20">[96]UPLOAD!#REF!</definedName>
    <definedName name="Notes" localSheetId="25">[96]UPLOAD!#REF!</definedName>
    <definedName name="Notes" localSheetId="19">[96]UPLOAD!#REF!</definedName>
    <definedName name="Notes">[96]UPLOAD!#REF!</definedName>
    <definedName name="NOTITLES" localSheetId="46">#REF!</definedName>
    <definedName name="NOTITLES" localSheetId="17">#REF!</definedName>
    <definedName name="NOTITLES" localSheetId="18">#REF!</definedName>
    <definedName name="NOTITLES" localSheetId="20">#REF!</definedName>
    <definedName name="NOTITLES" localSheetId="25">#REF!</definedName>
    <definedName name="NOTITLES" localSheetId="35">#REF!</definedName>
    <definedName name="NOTITLES" localSheetId="19">#REF!</definedName>
    <definedName name="NOTITLES">#REF!</definedName>
    <definedName name="NSUMMARY">[51]nonopec!$D$157:$AD$204</definedName>
    <definedName name="NTDD_RG" localSheetId="46">[54]!NTDD_RG</definedName>
    <definedName name="NTDD_RG" localSheetId="48">[54]!NTDD_RG</definedName>
    <definedName name="NTDD_RG" localSheetId="49">[54]!NTDD_RG</definedName>
    <definedName name="NTDD_RG" localSheetId="17">[54]!NTDD_RG</definedName>
    <definedName name="NTDD_RG" localSheetId="18">[54]!NTDD_RG</definedName>
    <definedName name="NTDD_RG" localSheetId="13">[54]!NTDD_RG</definedName>
    <definedName name="NTDD_RG">[54]!NTDD_RG</definedName>
    <definedName name="NX">#N/A</definedName>
    <definedName name="NX_R">#N/A</definedName>
    <definedName name="NXG_RG">#N/A</definedName>
    <definedName name="NYEAR2021">[61]Nickel!$B$583:$J$583</definedName>
    <definedName name="NYEAR2022">[61]Nickel!$K$583:$V$583</definedName>
    <definedName name="NYEAR2023">[61]Nickel!$W$583:$AH$583</definedName>
    <definedName name="NYEAR2024">[61]Nickel!$AI$583:$AT$583</definedName>
    <definedName name="NYEAR2025">[61]Nickel!$AU$583:$BF$583</definedName>
    <definedName name="OCTUBRE">#N/A</definedName>
    <definedName name="OECD">[51]nonopec!$D$1:$AD$28</definedName>
    <definedName name="OECD_Table" localSheetId="46">#REF!</definedName>
    <definedName name="OECD_Table" localSheetId="17">#REF!</definedName>
    <definedName name="OECD_Table" localSheetId="18">#REF!</definedName>
    <definedName name="OECD_Table" localSheetId="20">#REF!</definedName>
    <definedName name="OECD_Table" localSheetId="25">#REF!</definedName>
    <definedName name="OECD_Table" localSheetId="19">#REF!</definedName>
    <definedName name="OECD_Table">#REF!</definedName>
    <definedName name="oipio" localSheetId="47" hidden="1">#REF!</definedName>
    <definedName name="oipio" localSheetId="50" hidden="1">#REF!</definedName>
    <definedName name="oipio" localSheetId="51" hidden="1">#REF!</definedName>
    <definedName name="oipio" localSheetId="17" hidden="1">#REF!</definedName>
    <definedName name="oipio" localSheetId="18" hidden="1">#REF!</definedName>
    <definedName name="oipio" localSheetId="20" hidden="1">#REF!</definedName>
    <definedName name="oipio" localSheetId="21" hidden="1">#REF!</definedName>
    <definedName name="oipio" localSheetId="25" hidden="1">#REF!</definedName>
    <definedName name="oipio" localSheetId="32" hidden="1">#REF!</definedName>
    <definedName name="oipio" localSheetId="34" hidden="1">#REF!</definedName>
    <definedName name="oipio" localSheetId="35" hidden="1">#REF!</definedName>
    <definedName name="oipio" localSheetId="36" hidden="1">#REF!</definedName>
    <definedName name="oipio" localSheetId="37" hidden="1">#REF!</definedName>
    <definedName name="oipio" localSheetId="38" hidden="1">#REF!</definedName>
    <definedName name="oipio" localSheetId="39" hidden="1">#REF!</definedName>
    <definedName name="oipio" localSheetId="40" hidden="1">#REF!</definedName>
    <definedName name="oipio" localSheetId="41" hidden="1">#REF!</definedName>
    <definedName name="oipio" localSheetId="45" hidden="1">#REF!</definedName>
    <definedName name="oipio" localSheetId="19" hidden="1">#REF!</definedName>
    <definedName name="oipio" hidden="1">#REF!</definedName>
    <definedName name="oiulfdgdgh" localSheetId="47" hidden="1">'[62]Fax a enviar'!#REF!</definedName>
    <definedName name="oiulfdgdgh" localSheetId="17" hidden="1">'[62]Fax a enviar'!#REF!</definedName>
    <definedName name="oiulfdgdgh" localSheetId="18" hidden="1">'[62]Fax a enviar'!#REF!</definedName>
    <definedName name="oiulfdgdgh" localSheetId="20" hidden="1">'[62]Fax a enviar'!#REF!</definedName>
    <definedName name="oiulfdgdgh" localSheetId="25" hidden="1">'[62]Fax a enviar'!#REF!</definedName>
    <definedName name="oiulfdgdgh" localSheetId="32" hidden="1">'[62]Fax a enviar'!#REF!</definedName>
    <definedName name="oiulfdgdgh" localSheetId="34" hidden="1">'[62]Fax a enviar'!#REF!</definedName>
    <definedName name="oiulfdgdgh" localSheetId="37" hidden="1">'[62]Fax a enviar'!#REF!</definedName>
    <definedName name="oiulfdgdgh" localSheetId="38" hidden="1">'[62]Fax a enviar'!#REF!</definedName>
    <definedName name="oiulfdgdgh" localSheetId="45" hidden="1">'[62]Fax a enviar'!#REF!</definedName>
    <definedName name="oiulfdgdgh" localSheetId="19" hidden="1">'[62]Fax a enviar'!#REF!</definedName>
    <definedName name="oiulfdgdgh" hidden="1">'[62]Fax a enviar'!#REF!</definedName>
    <definedName name="OnShow" localSheetId="46">'[97]SPNF Acuerdo Incl. Int.'!OnShow</definedName>
    <definedName name="OnShow" localSheetId="48">'[97]SPNF Acuerdo Incl. Int.'!OnShow</definedName>
    <definedName name="OnShow" localSheetId="49">'[97]SPNF Acuerdo Incl. Int.'!OnShow</definedName>
    <definedName name="OnShow" localSheetId="17">'[97]SPNF Acuerdo Incl. Int.'!OnShow</definedName>
    <definedName name="OnShow" localSheetId="18">'[97]SPNF Acuerdo Incl. Int.'!OnShow</definedName>
    <definedName name="OnShow" localSheetId="13">'[97]SPNF Acuerdo Incl. Int.'!OnShow</definedName>
    <definedName name="OnShow">'[97]SPNF Acuerdo Incl. Int.'!OnShow</definedName>
    <definedName name="oo" localSheetId="46" hidden="1">{"Riqfin97",#N/A,FALSE,"Tran";"Riqfinpro",#N/A,FALSE,"Tran"}</definedName>
    <definedName name="oo" localSheetId="47" hidden="1">{"Riqfin97",#N/A,FALSE,"Tran";"Riqfinpro",#N/A,FALSE,"Tran"}</definedName>
    <definedName name="oo" localSheetId="49" hidden="1">{"Riqfin97",#N/A,FALSE,"Tran";"Riqfinpro",#N/A,FALSE,"Tran"}</definedName>
    <definedName name="oo" localSheetId="50" hidden="1">{"Riqfin97",#N/A,FALSE,"Tran";"Riqfinpro",#N/A,FALSE,"Tran"}</definedName>
    <definedName name="oo" localSheetId="51" hidden="1">{"Riqfin97",#N/A,FALSE,"Tran";"Riqfinpro",#N/A,FALSE,"Tran"}</definedName>
    <definedName name="oo" localSheetId="17" hidden="1">{"Riqfin97",#N/A,FALSE,"Tran";"Riqfinpro",#N/A,FALSE,"Tran"}</definedName>
    <definedName name="oo" localSheetId="18" hidden="1">{"Riqfin97",#N/A,FALSE,"Tran";"Riqfinpro",#N/A,FALSE,"Tran"}</definedName>
    <definedName name="oo" localSheetId="20" hidden="1">{"Riqfin97",#N/A,FALSE,"Tran";"Riqfinpro",#N/A,FALSE,"Tran"}</definedName>
    <definedName name="oo" localSheetId="21" hidden="1">{"Riqfin97",#N/A,FALSE,"Tran";"Riqfinpro",#N/A,FALSE,"Tran"}</definedName>
    <definedName name="oo" localSheetId="13" hidden="1">{"Riqfin97",#N/A,FALSE,"Tran";"Riqfinpro",#N/A,FALSE,"Tran"}</definedName>
    <definedName name="oo" localSheetId="24" hidden="1">{"Riqfin97",#N/A,FALSE,"Tran";"Riqfinpro",#N/A,FALSE,"Tran"}</definedName>
    <definedName name="oo" localSheetId="25" hidden="1">{"Riqfin97",#N/A,FALSE,"Tran";"Riqfinpro",#N/A,FALSE,"Tran"}</definedName>
    <definedName name="oo" localSheetId="30" hidden="1">{"Riqfin97",#N/A,FALSE,"Tran";"Riqfinpro",#N/A,FALSE,"Tran"}</definedName>
    <definedName name="oo" localSheetId="32" hidden="1">{"Riqfin97",#N/A,FALSE,"Tran";"Riqfinpro",#N/A,FALSE,"Tran"}</definedName>
    <definedName name="oo" localSheetId="34" hidden="1">{"Riqfin97",#N/A,FALSE,"Tran";"Riqfinpro",#N/A,FALSE,"Tran"}</definedName>
    <definedName name="oo" localSheetId="35" hidden="1">{"Riqfin97",#N/A,FALSE,"Tran";"Riqfinpro",#N/A,FALSE,"Tran"}</definedName>
    <definedName name="oo" localSheetId="36" hidden="1">{"Riqfin97",#N/A,FALSE,"Tran";"Riqfinpro",#N/A,FALSE,"Tran"}</definedName>
    <definedName name="oo" localSheetId="37" hidden="1">{"Riqfin97",#N/A,FALSE,"Tran";"Riqfinpro",#N/A,FALSE,"Tran"}</definedName>
    <definedName name="oo" localSheetId="38" hidden="1">{"Riqfin97",#N/A,FALSE,"Tran";"Riqfinpro",#N/A,FALSE,"Tran"}</definedName>
    <definedName name="oo" localSheetId="39" hidden="1">{"Riqfin97",#N/A,FALSE,"Tran";"Riqfinpro",#N/A,FALSE,"Tran"}</definedName>
    <definedName name="oo" localSheetId="40" hidden="1">{"Riqfin97",#N/A,FALSE,"Tran";"Riqfinpro",#N/A,FALSE,"Tran"}</definedName>
    <definedName name="oo" localSheetId="41" hidden="1">{"Riqfin97",#N/A,FALSE,"Tran";"Riqfinpro",#N/A,FALSE,"Tran"}</definedName>
    <definedName name="oo" localSheetId="42" hidden="1">{"Riqfin97",#N/A,FALSE,"Tran";"Riqfinpro",#N/A,FALSE,"Tran"}</definedName>
    <definedName name="oo" localSheetId="45" hidden="1">{"Riqfin97",#N/A,FALSE,"Tran";"Riqfinpro",#N/A,FALSE,"Tran"}</definedName>
    <definedName name="oo" localSheetId="19" hidden="1">{"Riqfin97",#N/A,FALSE,"Tran";"Riqfinpro",#N/A,FALSE,"Tran"}</definedName>
    <definedName name="oo" hidden="1">{"Riqfin97",#N/A,FALSE,"Tran";"Riqfinpro",#N/A,FALSE,"Tran"}</definedName>
    <definedName name="ooo" localSheetId="46" hidden="1">{"Tab1",#N/A,FALSE,"P";"Tab2",#N/A,FALSE,"P"}</definedName>
    <definedName name="ooo" localSheetId="47" hidden="1">{"Tab1",#N/A,FALSE,"P";"Tab2",#N/A,FALSE,"P"}</definedName>
    <definedName name="ooo" localSheetId="49" hidden="1">{"Tab1",#N/A,FALSE,"P";"Tab2",#N/A,FALSE,"P"}</definedName>
    <definedName name="ooo" localSheetId="50" hidden="1">{"Tab1",#N/A,FALSE,"P";"Tab2",#N/A,FALSE,"P"}</definedName>
    <definedName name="ooo" localSheetId="51" hidden="1">{"Tab1",#N/A,FALSE,"P";"Tab2",#N/A,FALSE,"P"}</definedName>
    <definedName name="ooo" localSheetId="17" hidden="1">{"Tab1",#N/A,FALSE,"P";"Tab2",#N/A,FALSE,"P"}</definedName>
    <definedName name="ooo" localSheetId="18" hidden="1">{"Tab1",#N/A,FALSE,"P";"Tab2",#N/A,FALSE,"P"}</definedName>
    <definedName name="ooo" localSheetId="20" hidden="1">{"Tab1",#N/A,FALSE,"P";"Tab2",#N/A,FALSE,"P"}</definedName>
    <definedName name="ooo" localSheetId="21" hidden="1">{"Tab1",#N/A,FALSE,"P";"Tab2",#N/A,FALSE,"P"}</definedName>
    <definedName name="ooo" localSheetId="13" hidden="1">{"Tab1",#N/A,FALSE,"P";"Tab2",#N/A,FALSE,"P"}</definedName>
    <definedName name="ooo" localSheetId="24" hidden="1">{"Tab1",#N/A,FALSE,"P";"Tab2",#N/A,FALSE,"P"}</definedName>
    <definedName name="ooo" localSheetId="25" hidden="1">{"Tab1",#N/A,FALSE,"P";"Tab2",#N/A,FALSE,"P"}</definedName>
    <definedName name="ooo" localSheetId="30" hidden="1">{"Tab1",#N/A,FALSE,"P";"Tab2",#N/A,FALSE,"P"}</definedName>
    <definedName name="ooo" localSheetId="32" hidden="1">{"Tab1",#N/A,FALSE,"P";"Tab2",#N/A,FALSE,"P"}</definedName>
    <definedName name="ooo" localSheetId="34" hidden="1">{"Tab1",#N/A,FALSE,"P";"Tab2",#N/A,FALSE,"P"}</definedName>
    <definedName name="ooo" localSheetId="35" hidden="1">{"Tab1",#N/A,FALSE,"P";"Tab2",#N/A,FALSE,"P"}</definedName>
    <definedName name="ooo" localSheetId="36" hidden="1">{"Tab1",#N/A,FALSE,"P";"Tab2",#N/A,FALSE,"P"}</definedName>
    <definedName name="ooo" localSheetId="37" hidden="1">{"Tab1",#N/A,FALSE,"P";"Tab2",#N/A,FALSE,"P"}</definedName>
    <definedName name="ooo" localSheetId="38" hidden="1">{"Tab1",#N/A,FALSE,"P";"Tab2",#N/A,FALSE,"P"}</definedName>
    <definedName name="ooo" localSheetId="39" hidden="1">{"Tab1",#N/A,FALSE,"P";"Tab2",#N/A,FALSE,"P"}</definedName>
    <definedName name="ooo" localSheetId="40" hidden="1">{"Tab1",#N/A,FALSE,"P";"Tab2",#N/A,FALSE,"P"}</definedName>
    <definedName name="ooo" localSheetId="41" hidden="1">{"Tab1",#N/A,FALSE,"P";"Tab2",#N/A,FALSE,"P"}</definedName>
    <definedName name="ooo" localSheetId="42" hidden="1">{"Tab1",#N/A,FALSE,"P";"Tab2",#N/A,FALSE,"P"}</definedName>
    <definedName name="ooo" localSheetId="45" hidden="1">{"Tab1",#N/A,FALSE,"P";"Tab2",#N/A,FALSE,"P"}</definedName>
    <definedName name="ooo" localSheetId="19" hidden="1">{"Tab1",#N/A,FALSE,"P";"Tab2",#N/A,FALSE,"P"}</definedName>
    <definedName name="ooo" hidden="1">{"Tab1",#N/A,FALSE,"P";"Tab2",#N/A,FALSE,"P"}</definedName>
    <definedName name="OOOKOKOKO" localSheetId="46">#REF!</definedName>
    <definedName name="OOOKOKOKO" localSheetId="47">#REF!</definedName>
    <definedName name="OOOKOKOKO" localSheetId="50">#REF!</definedName>
    <definedName name="OOOKOKOKO" localSheetId="51">#REF!</definedName>
    <definedName name="OOOKOKOKO" localSheetId="17">#REF!</definedName>
    <definedName name="OOOKOKOKO" localSheetId="18">#REF!</definedName>
    <definedName name="OOOKOKOKO" localSheetId="20">#REF!</definedName>
    <definedName name="OOOKOKOKO" localSheetId="21">#REF!</definedName>
    <definedName name="OOOKOKOKO" localSheetId="25">#REF!</definedName>
    <definedName name="OOOKOKOKO" localSheetId="32">#REF!</definedName>
    <definedName name="OOOKOKOKO" localSheetId="34">#REF!</definedName>
    <definedName name="OOOKOKOKO" localSheetId="35">#REF!</definedName>
    <definedName name="OOOKOKOKO" localSheetId="36">#REF!</definedName>
    <definedName name="OOOKOKOKO" localSheetId="37">#REF!</definedName>
    <definedName name="OOOKOKOKO" localSheetId="38">#REF!</definedName>
    <definedName name="OOOKOKOKO" localSheetId="39">#REF!</definedName>
    <definedName name="OOOKOKOKO" localSheetId="40">#REF!</definedName>
    <definedName name="OOOKOKOKO" localSheetId="41">#REF!</definedName>
    <definedName name="OOOKOKOKO" localSheetId="45">#REF!</definedName>
    <definedName name="OOOKOKOKO" localSheetId="19">#REF!</definedName>
    <definedName name="OOOKOKOKO">#REF!</definedName>
    <definedName name="oooo" localSheetId="46" hidden="1">{"Tab1",#N/A,FALSE,"P";"Tab2",#N/A,FALSE,"P"}</definedName>
    <definedName name="oooo" localSheetId="47" hidden="1">{"Tab1",#N/A,FALSE,"P";"Tab2",#N/A,FALSE,"P"}</definedName>
    <definedName name="oooo" localSheetId="49" hidden="1">{"Tab1",#N/A,FALSE,"P";"Tab2",#N/A,FALSE,"P"}</definedName>
    <definedName name="oooo" localSheetId="50" hidden="1">{"Tab1",#N/A,FALSE,"P";"Tab2",#N/A,FALSE,"P"}</definedName>
    <definedName name="oooo" localSheetId="51" hidden="1">{"Tab1",#N/A,FALSE,"P";"Tab2",#N/A,FALSE,"P"}</definedName>
    <definedName name="oooo" localSheetId="17" hidden="1">{"Tab1",#N/A,FALSE,"P";"Tab2",#N/A,FALSE,"P"}</definedName>
    <definedName name="oooo" localSheetId="18" hidden="1">{"Tab1",#N/A,FALSE,"P";"Tab2",#N/A,FALSE,"P"}</definedName>
    <definedName name="oooo" localSheetId="20" hidden="1">{"Tab1",#N/A,FALSE,"P";"Tab2",#N/A,FALSE,"P"}</definedName>
    <definedName name="oooo" localSheetId="21" hidden="1">{"Tab1",#N/A,FALSE,"P";"Tab2",#N/A,FALSE,"P"}</definedName>
    <definedName name="oooo" localSheetId="13" hidden="1">{"Tab1",#N/A,FALSE,"P";"Tab2",#N/A,FALSE,"P"}</definedName>
    <definedName name="oooo" localSheetId="24" hidden="1">{"Tab1",#N/A,FALSE,"P";"Tab2",#N/A,FALSE,"P"}</definedName>
    <definedName name="oooo" localSheetId="25" hidden="1">{"Tab1",#N/A,FALSE,"P";"Tab2",#N/A,FALSE,"P"}</definedName>
    <definedName name="oooo" localSheetId="30" hidden="1">{"Tab1",#N/A,FALSE,"P";"Tab2",#N/A,FALSE,"P"}</definedName>
    <definedName name="oooo" localSheetId="32" hidden="1">{"Tab1",#N/A,FALSE,"P";"Tab2",#N/A,FALSE,"P"}</definedName>
    <definedName name="oooo" localSheetId="34" hidden="1">{"Tab1",#N/A,FALSE,"P";"Tab2",#N/A,FALSE,"P"}</definedName>
    <definedName name="oooo" localSheetId="35" hidden="1">{"Tab1",#N/A,FALSE,"P";"Tab2",#N/A,FALSE,"P"}</definedName>
    <definedName name="oooo" localSheetId="36" hidden="1">{"Tab1",#N/A,FALSE,"P";"Tab2",#N/A,FALSE,"P"}</definedName>
    <definedName name="oooo" localSheetId="37" hidden="1">{"Tab1",#N/A,FALSE,"P";"Tab2",#N/A,FALSE,"P"}</definedName>
    <definedName name="oooo" localSheetId="38" hidden="1">{"Tab1",#N/A,FALSE,"P";"Tab2",#N/A,FALSE,"P"}</definedName>
    <definedName name="oooo" localSheetId="39" hidden="1">{"Tab1",#N/A,FALSE,"P";"Tab2",#N/A,FALSE,"P"}</definedName>
    <definedName name="oooo" localSheetId="40" hidden="1">{"Tab1",#N/A,FALSE,"P";"Tab2",#N/A,FALSE,"P"}</definedName>
    <definedName name="oooo" localSheetId="41" hidden="1">{"Tab1",#N/A,FALSE,"P";"Tab2",#N/A,FALSE,"P"}</definedName>
    <definedName name="oooo" localSheetId="42" hidden="1">{"Tab1",#N/A,FALSE,"P";"Tab2",#N/A,FALSE,"P"}</definedName>
    <definedName name="oooo" localSheetId="45" hidden="1">{"Tab1",#N/A,FALSE,"P";"Tab2",#N/A,FALSE,"P"}</definedName>
    <definedName name="oooo" localSheetId="19" hidden="1">{"Tab1",#N/A,FALSE,"P";"Tab2",#N/A,FALSE,"P"}</definedName>
    <definedName name="oooo" hidden="1">{"Tab1",#N/A,FALSE,"P";"Tab2",#N/A,FALSE,"P"}</definedName>
    <definedName name="ooooooooo" localSheetId="46" hidden="1">#REF!</definedName>
    <definedName name="ooooooooo" localSheetId="47" hidden="1">#REF!</definedName>
    <definedName name="ooooooooo" localSheetId="50" hidden="1">#REF!</definedName>
    <definedName name="ooooooooo" localSheetId="51" hidden="1">#REF!</definedName>
    <definedName name="ooooooooo" localSheetId="17" hidden="1">#REF!</definedName>
    <definedName name="ooooooooo" localSheetId="18" hidden="1">#REF!</definedName>
    <definedName name="ooooooooo" localSheetId="20" hidden="1">#REF!</definedName>
    <definedName name="ooooooooo" localSheetId="21" hidden="1">#REF!</definedName>
    <definedName name="ooooooooo" localSheetId="25" hidden="1">#REF!</definedName>
    <definedName name="ooooooooo" localSheetId="32" hidden="1">#REF!</definedName>
    <definedName name="ooooooooo" localSheetId="34" hidden="1">#REF!</definedName>
    <definedName name="ooooooooo" localSheetId="35" hidden="1">#REF!</definedName>
    <definedName name="ooooooooo" localSheetId="36" hidden="1">#REF!</definedName>
    <definedName name="ooooooooo" localSheetId="37" hidden="1">#REF!</definedName>
    <definedName name="ooooooooo" localSheetId="38" hidden="1">#REF!</definedName>
    <definedName name="ooooooooo" localSheetId="39" hidden="1">#REF!</definedName>
    <definedName name="ooooooooo" localSheetId="40" hidden="1">#REF!</definedName>
    <definedName name="ooooooooo" localSheetId="41" hidden="1">#REF!</definedName>
    <definedName name="ooooooooo" localSheetId="45" hidden="1">#REF!</definedName>
    <definedName name="ooooooooo" localSheetId="19" hidden="1">#REF!</definedName>
    <definedName name="ooooooooo" hidden="1">#REF!</definedName>
    <definedName name="OPEC">[51]nonopec!$D$204:$AD$251</definedName>
    <definedName name="OPEC1">[57]MONTHLY!$BP$12:$CA$12</definedName>
    <definedName name="OPEC2">[57]MONTHLY!$CB$12:$CM$12</definedName>
    <definedName name="OPOPOPOPO" localSheetId="46">#REF!</definedName>
    <definedName name="OPOPOPOPO" localSheetId="47">#REF!</definedName>
    <definedName name="OPOPOPOPO" localSheetId="50">#REF!</definedName>
    <definedName name="OPOPOPOPO" localSheetId="51">#REF!</definedName>
    <definedName name="OPOPOPOPO" localSheetId="17">#REF!</definedName>
    <definedName name="OPOPOPOPO" localSheetId="18">#REF!</definedName>
    <definedName name="OPOPOPOPO" localSheetId="20">#REF!</definedName>
    <definedName name="OPOPOPOPO" localSheetId="21">#REF!</definedName>
    <definedName name="OPOPOPOPO" localSheetId="25">#REF!</definedName>
    <definedName name="OPOPOPOPO" localSheetId="32">#REF!</definedName>
    <definedName name="OPOPOPOPO" localSheetId="34">#REF!</definedName>
    <definedName name="OPOPOPOPO" localSheetId="35">#REF!</definedName>
    <definedName name="OPOPOPOPO" localSheetId="36">#REF!</definedName>
    <definedName name="OPOPOPOPO" localSheetId="37">#REF!</definedName>
    <definedName name="OPOPOPOPO" localSheetId="38">#REF!</definedName>
    <definedName name="OPOPOPOPO" localSheetId="39">#REF!</definedName>
    <definedName name="OPOPOPOPO" localSheetId="40">#REF!</definedName>
    <definedName name="OPOPOPOPO" localSheetId="41">#REF!</definedName>
    <definedName name="OPOPOPOPO" localSheetId="45">#REF!</definedName>
    <definedName name="OPOPOPOPO" localSheetId="19">#REF!</definedName>
    <definedName name="OPOPOPOPO">#REF!</definedName>
    <definedName name="opu" localSheetId="46" hidden="1">{"Riqfin97",#N/A,FALSE,"Tran";"Riqfinpro",#N/A,FALSE,"Tran"}</definedName>
    <definedName name="opu" localSheetId="47" hidden="1">{"Riqfin97",#N/A,FALSE,"Tran";"Riqfinpro",#N/A,FALSE,"Tran"}</definedName>
    <definedName name="opu" localSheetId="49" hidden="1">{"Riqfin97",#N/A,FALSE,"Tran";"Riqfinpro",#N/A,FALSE,"Tran"}</definedName>
    <definedName name="opu" localSheetId="50" hidden="1">{"Riqfin97",#N/A,FALSE,"Tran";"Riqfinpro",#N/A,FALSE,"Tran"}</definedName>
    <definedName name="opu" localSheetId="51" hidden="1">{"Riqfin97",#N/A,FALSE,"Tran";"Riqfinpro",#N/A,FALSE,"Tran"}</definedName>
    <definedName name="opu" localSheetId="17" hidden="1">{"Riqfin97",#N/A,FALSE,"Tran";"Riqfinpro",#N/A,FALSE,"Tran"}</definedName>
    <definedName name="opu" localSheetId="18" hidden="1">{"Riqfin97",#N/A,FALSE,"Tran";"Riqfinpro",#N/A,FALSE,"Tran"}</definedName>
    <definedName name="opu" localSheetId="20" hidden="1">{"Riqfin97",#N/A,FALSE,"Tran";"Riqfinpro",#N/A,FALSE,"Tran"}</definedName>
    <definedName name="opu" localSheetId="21" hidden="1">{"Riqfin97",#N/A,FALSE,"Tran";"Riqfinpro",#N/A,FALSE,"Tran"}</definedName>
    <definedName name="opu" localSheetId="13" hidden="1">{"Riqfin97",#N/A,FALSE,"Tran";"Riqfinpro",#N/A,FALSE,"Tran"}</definedName>
    <definedName name="opu" localSheetId="24" hidden="1">{"Riqfin97",#N/A,FALSE,"Tran";"Riqfinpro",#N/A,FALSE,"Tran"}</definedName>
    <definedName name="opu" localSheetId="25" hidden="1">{"Riqfin97",#N/A,FALSE,"Tran";"Riqfinpro",#N/A,FALSE,"Tran"}</definedName>
    <definedName name="opu" localSheetId="30" hidden="1">{"Riqfin97",#N/A,FALSE,"Tran";"Riqfinpro",#N/A,FALSE,"Tran"}</definedName>
    <definedName name="opu" localSheetId="32" hidden="1">{"Riqfin97",#N/A,FALSE,"Tran";"Riqfinpro",#N/A,FALSE,"Tran"}</definedName>
    <definedName name="opu" localSheetId="34" hidden="1">{"Riqfin97",#N/A,FALSE,"Tran";"Riqfinpro",#N/A,FALSE,"Tran"}</definedName>
    <definedName name="opu" localSheetId="35" hidden="1">{"Riqfin97",#N/A,FALSE,"Tran";"Riqfinpro",#N/A,FALSE,"Tran"}</definedName>
    <definedName name="opu" localSheetId="36" hidden="1">{"Riqfin97",#N/A,FALSE,"Tran";"Riqfinpro",#N/A,FALSE,"Tran"}</definedName>
    <definedName name="opu" localSheetId="37" hidden="1">{"Riqfin97",#N/A,FALSE,"Tran";"Riqfinpro",#N/A,FALSE,"Tran"}</definedName>
    <definedName name="opu" localSheetId="38" hidden="1">{"Riqfin97",#N/A,FALSE,"Tran";"Riqfinpro",#N/A,FALSE,"Tran"}</definedName>
    <definedName name="opu" localSheetId="39" hidden="1">{"Riqfin97",#N/A,FALSE,"Tran";"Riqfinpro",#N/A,FALSE,"Tran"}</definedName>
    <definedName name="opu" localSheetId="40" hidden="1">{"Riqfin97",#N/A,FALSE,"Tran";"Riqfinpro",#N/A,FALSE,"Tran"}</definedName>
    <definedName name="opu" localSheetId="41" hidden="1">{"Riqfin97",#N/A,FALSE,"Tran";"Riqfinpro",#N/A,FALSE,"Tran"}</definedName>
    <definedName name="opu" localSheetId="42" hidden="1">{"Riqfin97",#N/A,FALSE,"Tran";"Riqfinpro",#N/A,FALSE,"Tran"}</definedName>
    <definedName name="opu" localSheetId="45" hidden="1">{"Riqfin97",#N/A,FALSE,"Tran";"Riqfinpro",#N/A,FALSE,"Tran"}</definedName>
    <definedName name="opu" localSheetId="19" hidden="1">{"Riqfin97",#N/A,FALSE,"Tran";"Riqfinpro",#N/A,FALSE,"Tran"}</definedName>
    <definedName name="opu" hidden="1">{"Riqfin97",#N/A,FALSE,"Tran";"Riqfinpro",#N/A,FALSE,"Tran"}</definedName>
    <definedName name="Otr_Inst_Banc_40G" localSheetId="13">#REF!</definedName>
    <definedName name="Otr_Inst_Banc_40G">#REF!</definedName>
    <definedName name="otra" localSheetId="46" hidden="1">#REF!</definedName>
    <definedName name="otra" localSheetId="47" hidden="1">#REF!</definedName>
    <definedName name="otra" localSheetId="50" hidden="1">#REF!</definedName>
    <definedName name="otra" localSheetId="51" hidden="1">#REF!</definedName>
    <definedName name="otra" localSheetId="17" hidden="1">#REF!</definedName>
    <definedName name="otra" localSheetId="18" hidden="1">#REF!</definedName>
    <definedName name="otra" localSheetId="20" hidden="1">#REF!</definedName>
    <definedName name="otra" localSheetId="21" hidden="1">#REF!</definedName>
    <definedName name="otra" localSheetId="25" hidden="1">#REF!</definedName>
    <definedName name="otra" localSheetId="32" hidden="1">#REF!</definedName>
    <definedName name="otra" localSheetId="34" hidden="1">#REF!</definedName>
    <definedName name="otra" localSheetId="35" hidden="1">#REF!</definedName>
    <definedName name="otra" localSheetId="36" hidden="1">#REF!</definedName>
    <definedName name="otra" localSheetId="37" hidden="1">#REF!</definedName>
    <definedName name="otra" localSheetId="38" hidden="1">#REF!</definedName>
    <definedName name="otra" localSheetId="39" hidden="1">#REF!</definedName>
    <definedName name="otra" localSheetId="40" hidden="1">#REF!</definedName>
    <definedName name="otra" localSheetId="41" hidden="1">#REF!</definedName>
    <definedName name="otra" localSheetId="45" hidden="1">#REF!</definedName>
    <definedName name="otra" localSheetId="19" hidden="1">#REF!</definedName>
    <definedName name="otra" hidden="1">#REF!</definedName>
    <definedName name="otro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46" hidden="1">{"Riqfin97",#N/A,FALSE,"Tran";"Riqfinpro",#N/A,FALSE,"Tran"}</definedName>
    <definedName name="P" localSheetId="47">#REF!</definedName>
    <definedName name="p" localSheetId="49" hidden="1">{"Riqfin97",#N/A,FALSE,"Tran";"Riqfinpro",#N/A,FALSE,"Tran"}</definedName>
    <definedName name="P" localSheetId="50">#REF!</definedName>
    <definedName name="P" localSheetId="51">#REF!</definedName>
    <definedName name="P" localSheetId="17">#REF!</definedName>
    <definedName name="P" localSheetId="18">#REF!</definedName>
    <definedName name="P" localSheetId="20">#REF!</definedName>
    <definedName name="P" localSheetId="21">#REF!</definedName>
    <definedName name="P" localSheetId="13">#REF!</definedName>
    <definedName name="p" localSheetId="24" hidden="1">{"Riqfin97",#N/A,FALSE,"Tran";"Riqfinpro",#N/A,FALSE,"Tran"}</definedName>
    <definedName name="p" localSheetId="25" hidden="1">{"Riqfin97",#N/A,FALSE,"Tran";"Riqfinpro",#N/A,FALSE,"Tran"}</definedName>
    <definedName name="p" localSheetId="30" hidden="1">{"Riqfin97",#N/A,FALSE,"Tran";"Riqfinpro",#N/A,FALSE,"Tran"}</definedName>
    <definedName name="P" localSheetId="32">#REF!</definedName>
    <definedName name="P" localSheetId="34">#REF!</definedName>
    <definedName name="p" localSheetId="35" hidden="1">{"Riqfin97",#N/A,FALSE,"Tran";"Riqfinpro",#N/A,FALSE,"Tran"}</definedName>
    <definedName name="p" localSheetId="36" hidden="1">{"Riqfin97",#N/A,FALSE,"Tran";"Riqfinpro",#N/A,FALSE,"Tran"}</definedName>
    <definedName name="p" localSheetId="37" hidden="1">{"Riqfin97",#N/A,FALSE,"Tran";"Riqfinpro",#N/A,FALSE,"Tran"}</definedName>
    <definedName name="P" localSheetId="38">#REF!</definedName>
    <definedName name="P" localSheetId="39">#REF!</definedName>
    <definedName name="P" localSheetId="40">#REF!</definedName>
    <definedName name="P" localSheetId="41">#REF!</definedName>
    <definedName name="P" localSheetId="45">#REF!</definedName>
    <definedName name="p" localSheetId="19" hidden="1">{"Riqfin97",#N/A,FALSE,"Tran";"Riqfinpro",#N/A,FALSE,"Tran"}</definedName>
    <definedName name="p" hidden="1">{"Riqfin97",#N/A,FALSE,"Tran";"Riqfinpro",#N/A,FALSE,"Tran"}</definedName>
    <definedName name="P1_1" localSheetId="17">OFFSET(#REF!,0,0,COUNT(#REF!),1)</definedName>
    <definedName name="P1_1" localSheetId="18">OFFSET(#REF!,0,0,COUNT(#REF!),1)</definedName>
    <definedName name="P1_1" localSheetId="20">OFFSET(#REF!,0,0,COUNT(#REF!),1)</definedName>
    <definedName name="P1_1" localSheetId="25">OFFSET(#REF!,0,0,COUNT(#REF!),1)</definedName>
    <definedName name="P1_1" localSheetId="35">OFFSET(#REF!,0,0,COUNT(#REF!),1)</definedName>
    <definedName name="P1_1" localSheetId="36">OFFSET(#REF!,0,0,COUNT(#REF!),1)</definedName>
    <definedName name="P1_1" localSheetId="37">OFFSET(#REF!,0,0,COUNT(#REF!),1)</definedName>
    <definedName name="P1_1" localSheetId="19">OFFSET(#REF!,0,0,COUNT(#REF!),1)</definedName>
    <definedName name="P1_1">OFFSET(#REF!,0,0,COUNT(#REF!),1)</definedName>
    <definedName name="P1_2" localSheetId="17">OFFSET(#REF!,0,0,COUNT(#REF!),1)</definedName>
    <definedName name="P1_2" localSheetId="35">OFFSET(#REF!,0,0,COUNT(#REF!),1)</definedName>
    <definedName name="P1_2" localSheetId="36">OFFSET(#REF!,0,0,COUNT(#REF!),1)</definedName>
    <definedName name="P1_2" localSheetId="37">OFFSET(#REF!,0,0,COUNT(#REF!),1)</definedName>
    <definedName name="P1_2">OFFSET(#REF!,0,0,COUNT(#REF!),1)</definedName>
    <definedName name="P1avg" localSheetId="17">OFFSET(#REF!,0,0,COUNT(#REF!),1)</definedName>
    <definedName name="P1avg" localSheetId="35">OFFSET(#REF!,0,0,COUNT(#REF!),1)</definedName>
    <definedName name="P1avg" localSheetId="36">OFFSET(#REF!,0,0,COUNT(#REF!),1)</definedName>
    <definedName name="P1avg" localSheetId="37">OFFSET(#REF!,0,0,COUNT(#REF!),1)</definedName>
    <definedName name="P1avg">OFFSET(#REF!,0,0,COUNT(#REF!),1)</definedName>
    <definedName name="P1min" localSheetId="17">OFFSET(#REF!,0,0,COUNT(#REF!),1)</definedName>
    <definedName name="P1min" localSheetId="35">OFFSET(#REF!,0,0,COUNT(#REF!),1)</definedName>
    <definedName name="P1min" localSheetId="36">OFFSET(#REF!,0,0,COUNT(#REF!),1)</definedName>
    <definedName name="P1min" localSheetId="37">OFFSET(#REF!,0,0,COUNT(#REF!),1)</definedName>
    <definedName name="P1min">OFFSET(#REF!,0,0,COUNT(#REF!),1)</definedName>
    <definedName name="P1rng" localSheetId="17">OFFSET(#REF!,0,0,COUNT(#REF!),1)</definedName>
    <definedName name="P1rng" localSheetId="35">OFFSET(#REF!,0,0,COUNT(#REF!),1)</definedName>
    <definedName name="P1rng" localSheetId="36">OFFSET(#REF!,0,0,COUNT(#REF!),1)</definedName>
    <definedName name="P1rng" localSheetId="37">OFFSET(#REF!,0,0,COUNT(#REF!),1)</definedName>
    <definedName name="P1rng">OFFSET(#REF!,0,0,COUNT(#REF!),1)</definedName>
    <definedName name="P2_1" localSheetId="17">OFFSET(#REF!,0,0,COUNT(#REF!),1)</definedName>
    <definedName name="P2_1" localSheetId="35">OFFSET(#REF!,0,0,COUNT(#REF!),1)</definedName>
    <definedName name="P2_1" localSheetId="36">OFFSET(#REF!,0,0,COUNT(#REF!),1)</definedName>
    <definedName name="P2_1" localSheetId="37">OFFSET(#REF!,0,0,COUNT(#REF!),1)</definedName>
    <definedName name="P2_1">OFFSET(#REF!,0,0,COUNT(#REF!),1)</definedName>
    <definedName name="P2_2" localSheetId="17">OFFSET(#REF!,0,0,COUNT(#REF!),1)</definedName>
    <definedName name="P2_2" localSheetId="35">OFFSET(#REF!,0,0,COUNT(#REF!),1)</definedName>
    <definedName name="P2_2" localSheetId="36">OFFSET(#REF!,0,0,COUNT(#REF!),1)</definedName>
    <definedName name="P2_2" localSheetId="37">OFFSET(#REF!,0,0,COUNT(#REF!),1)</definedName>
    <definedName name="P2_2">OFFSET(#REF!,0,0,COUNT(#REF!),1)</definedName>
    <definedName name="P2avg" localSheetId="17">OFFSET(#REF!,0,0,COUNT(#REF!),1)</definedName>
    <definedName name="P2avg" localSheetId="35">OFFSET(#REF!,0,0,COUNT(#REF!),1)</definedName>
    <definedName name="P2avg" localSheetId="36">OFFSET(#REF!,0,0,COUNT(#REF!),1)</definedName>
    <definedName name="P2avg" localSheetId="37">OFFSET(#REF!,0,0,COUNT(#REF!),1)</definedName>
    <definedName name="P2avg">OFFSET(#REF!,0,0,COUNT(#REF!),1)</definedName>
    <definedName name="P2min" localSheetId="17">OFFSET(#REF!,0,0,COUNT(#REF!),1)</definedName>
    <definedName name="P2min" localSheetId="35">OFFSET(#REF!,0,0,COUNT(#REF!),1)</definedName>
    <definedName name="P2min" localSheetId="36">OFFSET(#REF!,0,0,COUNT(#REF!),1)</definedName>
    <definedName name="P2min" localSheetId="37">OFFSET(#REF!,0,0,COUNT(#REF!),1)</definedName>
    <definedName name="P2min">OFFSET(#REF!,0,0,COUNT(#REF!),1)</definedName>
    <definedName name="P2rng" localSheetId="17">OFFSET(#REF!,0,0,COUNT(#REF!),1)</definedName>
    <definedName name="P2rng" localSheetId="35">OFFSET(#REF!,0,0,COUNT(#REF!),1)</definedName>
    <definedName name="P2rng" localSheetId="36">OFFSET(#REF!,0,0,COUNT(#REF!),1)</definedName>
    <definedName name="P2rng" localSheetId="37">OFFSET(#REF!,0,0,COUNT(#REF!),1)</definedName>
    <definedName name="P2rng">OFFSET(#REF!,0,0,COUNT(#REF!),1)</definedName>
    <definedName name="P3_1" localSheetId="17">OFFSET(#REF!,0,0,COUNT(#REF!),1)</definedName>
    <definedName name="P3_1" localSheetId="35">OFFSET(#REF!,0,0,COUNT(#REF!),1)</definedName>
    <definedName name="P3_1" localSheetId="36">OFFSET(#REF!,0,0,COUNT(#REF!),1)</definedName>
    <definedName name="P3_1" localSheetId="37">OFFSET(#REF!,0,0,COUNT(#REF!),1)</definedName>
    <definedName name="P3_1">OFFSET(#REF!,0,0,COUNT(#REF!),1)</definedName>
    <definedName name="P3_2" localSheetId="17">OFFSET(#REF!,0,0,COUNT(#REF!),1)</definedName>
    <definedName name="P3_2" localSheetId="35">OFFSET(#REF!,0,0,COUNT(#REF!),1)</definedName>
    <definedName name="P3_2" localSheetId="36">OFFSET(#REF!,0,0,COUNT(#REF!),1)</definedName>
    <definedName name="P3_2" localSheetId="37">OFFSET(#REF!,0,0,COUNT(#REF!),1)</definedName>
    <definedName name="P3_2">OFFSET(#REF!,0,0,COUNT(#REF!),1)</definedName>
    <definedName name="P3avg" localSheetId="17">OFFSET(#REF!,0,0,COUNT(#REF!),1)</definedName>
    <definedName name="P3avg" localSheetId="35">OFFSET(#REF!,0,0,COUNT(#REF!),1)</definedName>
    <definedName name="P3avg" localSheetId="36">OFFSET(#REF!,0,0,COUNT(#REF!),1)</definedName>
    <definedName name="P3avg" localSheetId="37">OFFSET(#REF!,0,0,COUNT(#REF!),1)</definedName>
    <definedName name="P3avg">OFFSET(#REF!,0,0,COUNT(#REF!),1)</definedName>
    <definedName name="P3min" localSheetId="17">OFFSET(#REF!,0,0,COUNT(#REF!),1)</definedName>
    <definedName name="P3min" localSheetId="35">OFFSET(#REF!,0,0,COUNT(#REF!),1)</definedName>
    <definedName name="P3min" localSheetId="36">OFFSET(#REF!,0,0,COUNT(#REF!),1)</definedName>
    <definedName name="P3min" localSheetId="37">OFFSET(#REF!,0,0,COUNT(#REF!),1)</definedName>
    <definedName name="P3min">OFFSET(#REF!,0,0,COUNT(#REF!),1)</definedName>
    <definedName name="P3rng" localSheetId="17">OFFSET(#REF!,0,0,COUNT(#REF!),1)</definedName>
    <definedName name="P3rng" localSheetId="35">OFFSET(#REF!,0,0,COUNT(#REF!),1)</definedName>
    <definedName name="P3rng" localSheetId="36">OFFSET(#REF!,0,0,COUNT(#REF!),1)</definedName>
    <definedName name="P3rng" localSheetId="37">OFFSET(#REF!,0,0,COUNT(#REF!),1)</definedName>
    <definedName name="P3rng">OFFSET(#REF!,0,0,COUNT(#REF!),1)</definedName>
    <definedName name="P4_1" localSheetId="17">OFFSET(#REF!,0,0,COUNT(#REF!),1)</definedName>
    <definedName name="P4_1" localSheetId="35">OFFSET(#REF!,0,0,COUNT(#REF!),1)</definedName>
    <definedName name="P4_1" localSheetId="36">OFFSET(#REF!,0,0,COUNT(#REF!),1)</definedName>
    <definedName name="P4_1" localSheetId="37">OFFSET(#REF!,0,0,COUNT(#REF!),1)</definedName>
    <definedName name="P4_1">OFFSET(#REF!,0,0,COUNT(#REF!),1)</definedName>
    <definedName name="P4_2" localSheetId="17">OFFSET(#REF!,0,0,COUNT(#REF!),1)</definedName>
    <definedName name="P4_2" localSheetId="35">OFFSET(#REF!,0,0,COUNT(#REF!),1)</definedName>
    <definedName name="P4_2" localSheetId="36">OFFSET(#REF!,0,0,COUNT(#REF!),1)</definedName>
    <definedName name="P4_2" localSheetId="37">OFFSET(#REF!,0,0,COUNT(#REF!),1)</definedName>
    <definedName name="P4_2">OFFSET(#REF!,0,0,COUNT(#REF!),1)</definedName>
    <definedName name="P4avg" localSheetId="17">OFFSET(#REF!,0,0,COUNT(#REF!),1)</definedName>
    <definedName name="P4avg" localSheetId="35">OFFSET(#REF!,0,0,COUNT(#REF!),1)</definedName>
    <definedName name="P4avg" localSheetId="36">OFFSET(#REF!,0,0,COUNT(#REF!),1)</definedName>
    <definedName name="P4avg" localSheetId="37">OFFSET(#REF!,0,0,COUNT(#REF!),1)</definedName>
    <definedName name="P4avg">OFFSET(#REF!,0,0,COUNT(#REF!),1)</definedName>
    <definedName name="P4min" localSheetId="17">OFFSET(#REF!,0,0,COUNT(#REF!),1)</definedName>
    <definedName name="P4min" localSheetId="35">OFFSET(#REF!,0,0,COUNT(#REF!),1)</definedName>
    <definedName name="P4min" localSheetId="36">OFFSET(#REF!,0,0,COUNT(#REF!),1)</definedName>
    <definedName name="P4min" localSheetId="37">OFFSET(#REF!,0,0,COUNT(#REF!),1)</definedName>
    <definedName name="P4min">OFFSET(#REF!,0,0,COUNT(#REF!),1)</definedName>
    <definedName name="P4rng" localSheetId="17">OFFSET(#REF!,0,0,COUNT(#REF!),1)</definedName>
    <definedName name="P4rng" localSheetId="35">OFFSET(#REF!,0,0,COUNT(#REF!),1)</definedName>
    <definedName name="P4rng" localSheetId="36">OFFSET(#REF!,0,0,COUNT(#REF!),1)</definedName>
    <definedName name="P4rng" localSheetId="37">OFFSET(#REF!,0,0,COUNT(#REF!),1)</definedName>
    <definedName name="P4rng">OFFSET(#REF!,0,0,COUNT(#REF!),1)</definedName>
    <definedName name="P5_1" localSheetId="17">OFFSET(#REF!,0,0,COUNT(#REF!),1)</definedName>
    <definedName name="P5_1" localSheetId="35">OFFSET(#REF!,0,0,COUNT(#REF!),1)</definedName>
    <definedName name="P5_1" localSheetId="36">OFFSET(#REF!,0,0,COUNT(#REF!),1)</definedName>
    <definedName name="P5_1" localSheetId="37">OFFSET(#REF!,0,0,COUNT(#REF!),1)</definedName>
    <definedName name="P5_1">OFFSET(#REF!,0,0,COUNT(#REF!),1)</definedName>
    <definedName name="P5_2" localSheetId="17">OFFSET(#REF!,0,0,COUNT(#REF!),1)</definedName>
    <definedName name="P5_2" localSheetId="35">OFFSET(#REF!,0,0,COUNT(#REF!),1)</definedName>
    <definedName name="P5_2" localSheetId="36">OFFSET(#REF!,0,0,COUNT(#REF!),1)</definedName>
    <definedName name="P5_2" localSheetId="37">OFFSET(#REF!,0,0,COUNT(#REF!),1)</definedName>
    <definedName name="P5_2">OFFSET(#REF!,0,0,COUNT(#REF!),1)</definedName>
    <definedName name="P5avg" localSheetId="17">OFFSET(#REF!,0,0,COUNT(#REF!),1)</definedName>
    <definedName name="P5avg" localSheetId="35">OFFSET(#REF!,0,0,COUNT(#REF!),1)</definedName>
    <definedName name="P5avg" localSheetId="36">OFFSET(#REF!,0,0,COUNT(#REF!),1)</definedName>
    <definedName name="P5avg" localSheetId="37">OFFSET(#REF!,0,0,COUNT(#REF!),1)</definedName>
    <definedName name="P5avg">OFFSET(#REF!,0,0,COUNT(#REF!),1)</definedName>
    <definedName name="P5min" localSheetId="17">OFFSET(#REF!,0,0,COUNT(#REF!),1)</definedName>
    <definedName name="P5min" localSheetId="35">OFFSET(#REF!,0,0,COUNT(#REF!),1)</definedName>
    <definedName name="P5min" localSheetId="36">OFFSET(#REF!,0,0,COUNT(#REF!),1)</definedName>
    <definedName name="P5min" localSheetId="37">OFFSET(#REF!,0,0,COUNT(#REF!),1)</definedName>
    <definedName name="P5min">OFFSET(#REF!,0,0,COUNT(#REF!),1)</definedName>
    <definedName name="P5rng" localSheetId="17">OFFSET(#REF!,0,0,COUNT(#REF!),1)</definedName>
    <definedName name="P5rng" localSheetId="35">OFFSET(#REF!,0,0,COUNT(#REF!),1)</definedName>
    <definedName name="P5rng" localSheetId="36">OFFSET(#REF!,0,0,COUNT(#REF!),1)</definedName>
    <definedName name="P5rng" localSheetId="37">OFFSET(#REF!,0,0,COUNT(#REF!),1)</definedName>
    <definedName name="P5rng">OFFSET(#REF!,0,0,COUNT(#REF!),1)</definedName>
    <definedName name="Pan_Bancario_50G" localSheetId="46">#REF!</definedName>
    <definedName name="Pan_Bancario_50G" localSheetId="17">#REF!</definedName>
    <definedName name="Pan_Bancario_50G" localSheetId="18">#REF!</definedName>
    <definedName name="Pan_Bancario_50G" localSheetId="20">#REF!</definedName>
    <definedName name="Pan_Bancario_50G" localSheetId="25">#REF!</definedName>
    <definedName name="Pan_Bancario_50G" localSheetId="19">#REF!</definedName>
    <definedName name="Pan_Bancario_50G">#REF!</definedName>
    <definedName name="Pan_Monet_30G" localSheetId="17">#REF!</definedName>
    <definedName name="Pan_Monet_30G" localSheetId="18">#REF!</definedName>
    <definedName name="Pan_Monet_30G" localSheetId="20">#REF!</definedName>
    <definedName name="Pan_Monet_30G" localSheetId="25">#REF!</definedName>
    <definedName name="Pan_Monet_30G" localSheetId="19">#REF!</definedName>
    <definedName name="Pan_Monet_30G">#REF!</definedName>
    <definedName name="Path_Data">'[41]shared data'!$B$8</definedName>
    <definedName name="Path_System">'[41]shared data'!$B$7</definedName>
    <definedName name="Paym_Cap" localSheetId="46">#REF!</definedName>
    <definedName name="Paym_Cap" localSheetId="17">#REF!</definedName>
    <definedName name="Paym_Cap" localSheetId="18">#REF!</definedName>
    <definedName name="Paym_Cap" localSheetId="20">#REF!</definedName>
    <definedName name="Paym_Cap" localSheetId="25">#REF!</definedName>
    <definedName name="Paym_Cap" localSheetId="19">#REF!</definedName>
    <definedName name="Paym_Cap">#REF!</definedName>
    <definedName name="pchBM" localSheetId="17">#REF!</definedName>
    <definedName name="pchBM" localSheetId="18">#REF!</definedName>
    <definedName name="pchBM" localSheetId="20">#REF!</definedName>
    <definedName name="pchBM" localSheetId="25">#REF!</definedName>
    <definedName name="pchBM" localSheetId="19">#REF!</definedName>
    <definedName name="pchBM">#REF!</definedName>
    <definedName name="pchBMG" localSheetId="17">#REF!</definedName>
    <definedName name="pchBMG" localSheetId="18">#REF!</definedName>
    <definedName name="pchBMG" localSheetId="20">#REF!</definedName>
    <definedName name="pchBMG" localSheetId="25">#REF!</definedName>
    <definedName name="pchBMG" localSheetId="19">#REF!</definedName>
    <definedName name="pchBMG">#REF!</definedName>
    <definedName name="pchBX" localSheetId="17">#REF!</definedName>
    <definedName name="pchBX">#REF!</definedName>
    <definedName name="pchBXG" localSheetId="17">#REF!</definedName>
    <definedName name="pchBXG">#REF!</definedName>
    <definedName name="PCNTLGT" localSheetId="47">[51]nonopec!#REF!</definedName>
    <definedName name="PCNTLGT" localSheetId="17">[51]nonopec!#REF!</definedName>
    <definedName name="PCNTLGT" localSheetId="32">[51]nonopec!#REF!</definedName>
    <definedName name="PCNTLGT" localSheetId="34">[51]nonopec!#REF!</definedName>
    <definedName name="PCNTLGT" localSheetId="35">[51]nonopec!#REF!</definedName>
    <definedName name="PCNTLGT" localSheetId="36">[51]nonopec!#REF!</definedName>
    <definedName name="PCNTLGT" localSheetId="37">[86]nonopec!#REF!</definedName>
    <definedName name="PCNTLGT" localSheetId="38">[86]nonopec!#REF!</definedName>
    <definedName name="PCNTLGT" localSheetId="45">[51]nonopec!#REF!</definedName>
    <definedName name="PCNTLGT" localSheetId="19">[51]nonopec!#REF!</definedName>
    <definedName name="PCNTLGT">[51]nonopec!#REF!</definedName>
    <definedName name="PCPI" localSheetId="46">#REF!</definedName>
    <definedName name="PCPI" localSheetId="17">#REF!</definedName>
    <definedName name="PCPI" localSheetId="18">#REF!</definedName>
    <definedName name="PCPI" localSheetId="20">#REF!</definedName>
    <definedName name="PCPI" localSheetId="25">#REF!</definedName>
    <definedName name="PCPI" localSheetId="19">#REF!</definedName>
    <definedName name="PCPI">#REF!</definedName>
    <definedName name="PCPIG">#N/A</definedName>
    <definedName name="PF" localSheetId="46">#REF!</definedName>
    <definedName name="PF" localSheetId="17">#REF!</definedName>
    <definedName name="PF" localSheetId="18">#REF!</definedName>
    <definedName name="PF" localSheetId="20">#REF!</definedName>
    <definedName name="PF" localSheetId="25">#REF!</definedName>
    <definedName name="PF" localSheetId="19">#REF!</definedName>
    <definedName name="PF">#REF!</definedName>
    <definedName name="PFP" localSheetId="17">#REF!</definedName>
    <definedName name="PFP" localSheetId="18">#REF!</definedName>
    <definedName name="PFP" localSheetId="20">#REF!</definedName>
    <definedName name="PFP" localSheetId="25">#REF!</definedName>
    <definedName name="PFP" localSheetId="19">#REF!</definedName>
    <definedName name="PFP">#REF!</definedName>
    <definedName name="pfp_table1" localSheetId="17">#REF!</definedName>
    <definedName name="pfp_table1" localSheetId="18">#REF!</definedName>
    <definedName name="pfp_table1" localSheetId="20">#REF!</definedName>
    <definedName name="pfp_table1" localSheetId="25">#REF!</definedName>
    <definedName name="pfp_table1" localSheetId="19">#REF!</definedName>
    <definedName name="pfp_table1">#REF!</definedName>
    <definedName name="PII" localSheetId="46" hidden="1">{"Main Economic Indicators",#N/A,FALSE,"C"}</definedName>
    <definedName name="PII" localSheetId="47" hidden="1">{"Main Economic Indicators",#N/A,FALSE,"C"}</definedName>
    <definedName name="PII" localSheetId="49" hidden="1">{"Main Economic Indicators",#N/A,FALSE,"C"}</definedName>
    <definedName name="PII" localSheetId="50" hidden="1">{"Main Economic Indicators",#N/A,FALSE,"C"}</definedName>
    <definedName name="PII" localSheetId="51" hidden="1">{"Main Economic Indicators",#N/A,FALSE,"C"}</definedName>
    <definedName name="PII" localSheetId="17" hidden="1">{"Main Economic Indicators",#N/A,FALSE,"C"}</definedName>
    <definedName name="PII" localSheetId="18" hidden="1">{"Main Economic Indicators",#N/A,FALSE,"C"}</definedName>
    <definedName name="PII" localSheetId="20" hidden="1">{"Main Economic Indicators",#N/A,FALSE,"C"}</definedName>
    <definedName name="PII" localSheetId="21" hidden="1">{"Main Economic Indicators",#N/A,FALSE,"C"}</definedName>
    <definedName name="PII" localSheetId="13" hidden="1">{"Main Economic Indicators",#N/A,FALSE,"C"}</definedName>
    <definedName name="PII" localSheetId="24" hidden="1">{"Main Economic Indicators",#N/A,FALSE,"C"}</definedName>
    <definedName name="PII" localSheetId="25" hidden="1">{"Main Economic Indicators",#N/A,FALSE,"C"}</definedName>
    <definedName name="PII" localSheetId="30" hidden="1">{"Main Economic Indicators",#N/A,FALSE,"C"}</definedName>
    <definedName name="PII" localSheetId="32" hidden="1">{"Main Economic Indicators",#N/A,FALSE,"C"}</definedName>
    <definedName name="PII" localSheetId="34" hidden="1">{"Main Economic Indicators",#N/A,FALSE,"C"}</definedName>
    <definedName name="PII" localSheetId="35" hidden="1">{"Main Economic Indicators",#N/A,FALSE,"C"}</definedName>
    <definedName name="PII" localSheetId="36" hidden="1">{"Main Economic Indicators",#N/A,FALSE,"C"}</definedName>
    <definedName name="PII" localSheetId="37" hidden="1">{"Main Economic Indicators",#N/A,FALSE,"C"}</definedName>
    <definedName name="PII" localSheetId="38" hidden="1">{"Main Economic Indicators",#N/A,FALSE,"C"}</definedName>
    <definedName name="PII" localSheetId="39" hidden="1">{"Main Economic Indicators",#N/A,FALSE,"C"}</definedName>
    <definedName name="PII" localSheetId="40" hidden="1">{"Main Economic Indicators",#N/A,FALSE,"C"}</definedName>
    <definedName name="PII" localSheetId="41" hidden="1">{"Main Economic Indicators",#N/A,FALSE,"C"}</definedName>
    <definedName name="PII" localSheetId="42" hidden="1">{"Main Economic Indicators",#N/A,FALSE,"C"}</definedName>
    <definedName name="PII" localSheetId="45" hidden="1">{"Main Economic Indicators",#N/A,FALSE,"C"}</definedName>
    <definedName name="PII" localSheetId="19" hidden="1">{"Main Economic Indicators",#N/A,FALSE,"C"}</definedName>
    <definedName name="PII" hidden="1">{"Main Economic Indicators",#N/A,FALSE,"C"}</definedName>
    <definedName name="pit" localSheetId="46" hidden="1">{"Riqfin97",#N/A,FALSE,"Tran";"Riqfinpro",#N/A,FALSE,"Tran"}</definedName>
    <definedName name="pit" localSheetId="47" hidden="1">{"Riqfin97",#N/A,FALSE,"Tran";"Riqfinpro",#N/A,FALSE,"Tran"}</definedName>
    <definedName name="pit" localSheetId="49" hidden="1">{"Riqfin97",#N/A,FALSE,"Tran";"Riqfinpro",#N/A,FALSE,"Tran"}</definedName>
    <definedName name="pit" localSheetId="50" hidden="1">{"Riqfin97",#N/A,FALSE,"Tran";"Riqfinpro",#N/A,FALSE,"Tran"}</definedName>
    <definedName name="pit" localSheetId="51" hidden="1">{"Riqfin97",#N/A,FALSE,"Tran";"Riqfinpro",#N/A,FALSE,"Tran"}</definedName>
    <definedName name="pit" localSheetId="17" hidden="1">{"Riqfin97",#N/A,FALSE,"Tran";"Riqfinpro",#N/A,FALSE,"Tran"}</definedName>
    <definedName name="pit" localSheetId="18" hidden="1">{"Riqfin97",#N/A,FALSE,"Tran";"Riqfinpro",#N/A,FALSE,"Tran"}</definedName>
    <definedName name="pit" localSheetId="20" hidden="1">{"Riqfin97",#N/A,FALSE,"Tran";"Riqfinpro",#N/A,FALSE,"Tran"}</definedName>
    <definedName name="pit" localSheetId="21" hidden="1">{"Riqfin97",#N/A,FALSE,"Tran";"Riqfinpro",#N/A,FALSE,"Tran"}</definedName>
    <definedName name="pit" localSheetId="13" hidden="1">{"Riqfin97",#N/A,FALSE,"Tran";"Riqfinpro",#N/A,FALSE,"Tran"}</definedName>
    <definedName name="pit" localSheetId="24" hidden="1">{"Riqfin97",#N/A,FALSE,"Tran";"Riqfinpro",#N/A,FALSE,"Tran"}</definedName>
    <definedName name="pit" localSheetId="25" hidden="1">{"Riqfin97",#N/A,FALSE,"Tran";"Riqfinpro",#N/A,FALSE,"Tran"}</definedName>
    <definedName name="pit" localSheetId="30" hidden="1">{"Riqfin97",#N/A,FALSE,"Tran";"Riqfinpro",#N/A,FALSE,"Tran"}</definedName>
    <definedName name="pit" localSheetId="32" hidden="1">{"Riqfin97",#N/A,FALSE,"Tran";"Riqfinpro",#N/A,FALSE,"Tran"}</definedName>
    <definedName name="pit" localSheetId="34" hidden="1">{"Riqfin97",#N/A,FALSE,"Tran";"Riqfinpro",#N/A,FALSE,"Tran"}</definedName>
    <definedName name="pit" localSheetId="35" hidden="1">{"Riqfin97",#N/A,FALSE,"Tran";"Riqfinpro",#N/A,FALSE,"Tran"}</definedName>
    <definedName name="pit" localSheetId="36" hidden="1">{"Riqfin97",#N/A,FALSE,"Tran";"Riqfinpro",#N/A,FALSE,"Tran"}</definedName>
    <definedName name="pit" localSheetId="37" hidden="1">{"Riqfin97",#N/A,FALSE,"Tran";"Riqfinpro",#N/A,FALSE,"Tran"}</definedName>
    <definedName name="pit" localSheetId="38" hidden="1">{"Riqfin97",#N/A,FALSE,"Tran";"Riqfinpro",#N/A,FALSE,"Tran"}</definedName>
    <definedName name="pit" localSheetId="39" hidden="1">{"Riqfin97",#N/A,FALSE,"Tran";"Riqfinpro",#N/A,FALSE,"Tran"}</definedName>
    <definedName name="pit" localSheetId="40" hidden="1">{"Riqfin97",#N/A,FALSE,"Tran";"Riqfinpro",#N/A,FALSE,"Tran"}</definedName>
    <definedName name="pit" localSheetId="41" hidden="1">{"Riqfin97",#N/A,FALSE,"Tran";"Riqfinpro",#N/A,FALSE,"Tran"}</definedName>
    <definedName name="pit" localSheetId="42" hidden="1">{"Riqfin97",#N/A,FALSE,"Tran";"Riqfinpro",#N/A,FALSE,"Tran"}</definedName>
    <definedName name="pit" localSheetId="45" hidden="1">{"Riqfin97",#N/A,FALSE,"Tran";"Riqfinpro",#N/A,FALSE,"Tran"}</definedName>
    <definedName name="pit" localSheetId="19" hidden="1">{"Riqfin97",#N/A,FALSE,"Tran";"Riqfinpro",#N/A,FALSE,"Tran"}</definedName>
    <definedName name="pit" hidden="1">{"Riqfin97",#N/A,FALSE,"Tran";"Riqfinpro",#N/A,FALSE,"Tran"}</definedName>
    <definedName name="PK" localSheetId="13">#REF!</definedName>
    <definedName name="PK">#REF!</definedName>
    <definedName name="PLATA" localSheetId="46">#REF!</definedName>
    <definedName name="PLATA" localSheetId="17">#REF!</definedName>
    <definedName name="PLATA" localSheetId="18">#REF!</definedName>
    <definedName name="PLATA" localSheetId="20">#REF!</definedName>
    <definedName name="PLATA" localSheetId="25">#REF!</definedName>
    <definedName name="PLATA" localSheetId="19">#REF!</definedName>
    <definedName name="PLATA">#REF!</definedName>
    <definedName name="POLLO" localSheetId="17">#REF!</definedName>
    <definedName name="POLLO" localSheetId="18">#REF!</definedName>
    <definedName name="POLLO" localSheetId="20">#REF!</definedName>
    <definedName name="POLLO" localSheetId="25">#REF!</definedName>
    <definedName name="POLLO" localSheetId="19">#REF!</definedName>
    <definedName name="POLLO">#REF!</definedName>
    <definedName name="poooooooooo" localSheetId="17" hidden="1">'[62]Fax a enviar'!#REF!</definedName>
    <definedName name="poooooooooo" localSheetId="18" hidden="1">'[62]Fax a enviar'!#REF!</definedName>
    <definedName name="poooooooooo" localSheetId="20" hidden="1">'[62]Fax a enviar'!#REF!</definedName>
    <definedName name="poooooooooo" localSheetId="25" hidden="1">'[62]Fax a enviar'!#REF!</definedName>
    <definedName name="poooooooooo" localSheetId="35" hidden="1">'[62]Fax a enviar'!#REF!</definedName>
    <definedName name="poooooooooo" localSheetId="37" hidden="1">'[62]Fax a enviar'!#REF!</definedName>
    <definedName name="poooooooooo" localSheetId="38" hidden="1">'[62]Fax a enviar'!#REF!</definedName>
    <definedName name="poooooooooo" localSheetId="19" hidden="1">'[62]Fax a enviar'!#REF!</definedName>
    <definedName name="poooooooooo" hidden="1">'[62]Fax a enviar'!#REF!</definedName>
    <definedName name="POTENCIAL" localSheetId="46">#REF!</definedName>
    <definedName name="POTENCIAL" localSheetId="47">#REF!</definedName>
    <definedName name="POTENCIAL" localSheetId="50">#REF!</definedName>
    <definedName name="POTENCIAL" localSheetId="51">#REF!</definedName>
    <definedName name="POTENCIAL" localSheetId="17">#REF!</definedName>
    <definedName name="POTENCIAL" localSheetId="18">#REF!</definedName>
    <definedName name="POTENCIAL" localSheetId="20">#REF!</definedName>
    <definedName name="POTENCIAL" localSheetId="21">#REF!</definedName>
    <definedName name="POTENCIAL" localSheetId="25">#REF!</definedName>
    <definedName name="POTENCIAL" localSheetId="32">#REF!</definedName>
    <definedName name="POTENCIAL" localSheetId="34">#REF!</definedName>
    <definedName name="POTENCIAL" localSheetId="35">#REF!</definedName>
    <definedName name="POTENCIAL" localSheetId="36">#REF!</definedName>
    <definedName name="POTENCIAL" localSheetId="37">#REF!</definedName>
    <definedName name="POTENCIAL" localSheetId="38">#REF!</definedName>
    <definedName name="POTENCIAL" localSheetId="39">#REF!</definedName>
    <definedName name="POTENCIAL" localSheetId="40">#REF!</definedName>
    <definedName name="POTENCIAL" localSheetId="41">#REF!</definedName>
    <definedName name="POTENCIAL" localSheetId="45">#REF!</definedName>
    <definedName name="POTENCIAL" localSheetId="19">#REF!</definedName>
    <definedName name="POTENCIAL">#REF!</definedName>
    <definedName name="PP" localSheetId="47">#REF!</definedName>
    <definedName name="PP" localSheetId="50">#REF!</definedName>
    <definedName name="PP" localSheetId="51">#REF!</definedName>
    <definedName name="PP" localSheetId="17">#REF!</definedName>
    <definedName name="PP" localSheetId="20">#REF!</definedName>
    <definedName name="PP" localSheetId="21">#REF!</definedName>
    <definedName name="PP" localSheetId="25">#REF!</definedName>
    <definedName name="PP" localSheetId="35">#REF!</definedName>
    <definedName name="PP" localSheetId="36">#REF!</definedName>
    <definedName name="PP" localSheetId="37">#REF!</definedName>
    <definedName name="PP" localSheetId="39">#REF!</definedName>
    <definedName name="PP" localSheetId="40">#REF!</definedName>
    <definedName name="PP" localSheetId="41">#REF!</definedName>
    <definedName name="PP" localSheetId="19">#REF!</definedName>
    <definedName name="PP">#REF!</definedName>
    <definedName name="ppoooooooooo" localSheetId="47" hidden="1">#REF!</definedName>
    <definedName name="ppoooooooooo" localSheetId="50" hidden="1">#REF!</definedName>
    <definedName name="ppoooooooooo" localSheetId="51" hidden="1">#REF!</definedName>
    <definedName name="ppoooooooooo" localSheetId="17" hidden="1">#REF!</definedName>
    <definedName name="ppoooooooooo" localSheetId="20" hidden="1">#REF!</definedName>
    <definedName name="ppoooooooooo" localSheetId="21" hidden="1">#REF!</definedName>
    <definedName name="ppoooooooooo" localSheetId="25" hidden="1">#REF!</definedName>
    <definedName name="ppoooooooooo" localSheetId="35" hidden="1">#REF!</definedName>
    <definedName name="ppoooooooooo" localSheetId="36" hidden="1">#REF!</definedName>
    <definedName name="ppoooooooooo" localSheetId="37" hidden="1">#REF!</definedName>
    <definedName name="ppoooooooooo" localSheetId="39" hidden="1">#REF!</definedName>
    <definedName name="ppoooooooooo" localSheetId="40" hidden="1">#REF!</definedName>
    <definedName name="ppoooooooooo" localSheetId="41" hidden="1">#REF!</definedName>
    <definedName name="ppoooooooooo" localSheetId="19" hidden="1">#REF!</definedName>
    <definedName name="ppoooooooooo" hidden="1">#REF!</definedName>
    <definedName name="ppp" localSheetId="46" hidden="1">{"Riqfin97",#N/A,FALSE,"Tran";"Riqfinpro",#N/A,FALSE,"Tran"}</definedName>
    <definedName name="ppp" localSheetId="47" hidden="1">{"Riqfin97",#N/A,FALSE,"Tran";"Riqfinpro",#N/A,FALSE,"Tran"}</definedName>
    <definedName name="ppp" localSheetId="49" hidden="1">{"Riqfin97",#N/A,FALSE,"Tran";"Riqfinpro",#N/A,FALSE,"Tran"}</definedName>
    <definedName name="ppp" localSheetId="50" hidden="1">{"Riqfin97",#N/A,FALSE,"Tran";"Riqfinpro",#N/A,FALSE,"Tran"}</definedName>
    <definedName name="ppp" localSheetId="51" hidden="1">{"Riqfin97",#N/A,FALSE,"Tran";"Riqfinpro",#N/A,FALSE,"Tran"}</definedName>
    <definedName name="ppp" localSheetId="17" hidden="1">{"Riqfin97",#N/A,FALSE,"Tran";"Riqfinpro",#N/A,FALSE,"Tran"}</definedName>
    <definedName name="ppp" localSheetId="18" hidden="1">{"Riqfin97",#N/A,FALSE,"Tran";"Riqfinpro",#N/A,FALSE,"Tran"}</definedName>
    <definedName name="ppp" localSheetId="20" hidden="1">{"Riqfin97",#N/A,FALSE,"Tran";"Riqfinpro",#N/A,FALSE,"Tran"}</definedName>
    <definedName name="ppp" localSheetId="21" hidden="1">{"Riqfin97",#N/A,FALSE,"Tran";"Riqfinpro",#N/A,FALSE,"Tran"}</definedName>
    <definedName name="ppp" localSheetId="13" hidden="1">{"Riqfin97",#N/A,FALSE,"Tran";"Riqfinpro",#N/A,FALSE,"Tran"}</definedName>
    <definedName name="ppp" localSheetId="24" hidden="1">{"Riqfin97",#N/A,FALSE,"Tran";"Riqfinpro",#N/A,FALSE,"Tran"}</definedName>
    <definedName name="ppp" localSheetId="25" hidden="1">{"Riqfin97",#N/A,FALSE,"Tran";"Riqfinpro",#N/A,FALSE,"Tran"}</definedName>
    <definedName name="ppp" localSheetId="30" hidden="1">{"Riqfin97",#N/A,FALSE,"Tran";"Riqfinpro",#N/A,FALSE,"Tran"}</definedName>
    <definedName name="ppp" localSheetId="32" hidden="1">{"Riqfin97",#N/A,FALSE,"Tran";"Riqfinpro",#N/A,FALSE,"Tran"}</definedName>
    <definedName name="ppp" localSheetId="34" hidden="1">{"Riqfin97",#N/A,FALSE,"Tran";"Riqfinpro",#N/A,FALSE,"Tran"}</definedName>
    <definedName name="ppp" localSheetId="35" hidden="1">{"Riqfin97",#N/A,FALSE,"Tran";"Riqfinpro",#N/A,FALSE,"Tran"}</definedName>
    <definedName name="ppp" localSheetId="36" hidden="1">{"Riqfin97",#N/A,FALSE,"Tran";"Riqfinpro",#N/A,FALSE,"Tran"}</definedName>
    <definedName name="ppp" localSheetId="37" hidden="1">{"Riqfin97",#N/A,FALSE,"Tran";"Riqfinpro",#N/A,FALSE,"Tran"}</definedName>
    <definedName name="ppp" localSheetId="38" hidden="1">{"Riqfin97",#N/A,FALSE,"Tran";"Riqfinpro",#N/A,FALSE,"Tran"}</definedName>
    <definedName name="ppp" localSheetId="39" hidden="1">{"Riqfin97",#N/A,FALSE,"Tran";"Riqfinpro",#N/A,FALSE,"Tran"}</definedName>
    <definedName name="ppp" localSheetId="40" hidden="1">{"Riqfin97",#N/A,FALSE,"Tran";"Riqfinpro",#N/A,FALSE,"Tran"}</definedName>
    <definedName name="ppp" localSheetId="41" hidden="1">{"Riqfin97",#N/A,FALSE,"Tran";"Riqfinpro",#N/A,FALSE,"Tran"}</definedName>
    <definedName name="ppp" localSheetId="42" hidden="1">{"Riqfin97",#N/A,FALSE,"Tran";"Riqfinpro",#N/A,FALSE,"Tran"}</definedName>
    <definedName name="ppp" localSheetId="45" hidden="1">{"Riqfin97",#N/A,FALSE,"Tran";"Riqfinpro",#N/A,FALSE,"Tran"}</definedName>
    <definedName name="ppp" localSheetId="19" hidden="1">{"Riqfin97",#N/A,FALSE,"Tran";"Riqfinpro",#N/A,FALSE,"Tran"}</definedName>
    <definedName name="ppp" hidden="1">{"Riqfin97",#N/A,FALSE,"Tran";"Riqfinpro",#N/A,FALSE,"Tran"}</definedName>
    <definedName name="pppppp" localSheetId="46" hidden="1">{"Riqfin97",#N/A,FALSE,"Tran";"Riqfinpro",#N/A,FALSE,"Tran"}</definedName>
    <definedName name="pppppp" localSheetId="47" hidden="1">{"Riqfin97",#N/A,FALSE,"Tran";"Riqfinpro",#N/A,FALSE,"Tran"}</definedName>
    <definedName name="pppppp" localSheetId="49" hidden="1">{"Riqfin97",#N/A,FALSE,"Tran";"Riqfinpro",#N/A,FALSE,"Tran"}</definedName>
    <definedName name="pppppp" localSheetId="50" hidden="1">{"Riqfin97",#N/A,FALSE,"Tran";"Riqfinpro",#N/A,FALSE,"Tran"}</definedName>
    <definedName name="pppppp" localSheetId="51" hidden="1">{"Riqfin97",#N/A,FALSE,"Tran";"Riqfinpro",#N/A,FALSE,"Tran"}</definedName>
    <definedName name="pppppp" localSheetId="17" hidden="1">{"Riqfin97",#N/A,FALSE,"Tran";"Riqfinpro",#N/A,FALSE,"Tran"}</definedName>
    <definedName name="pppppp" localSheetId="18" hidden="1">{"Riqfin97",#N/A,FALSE,"Tran";"Riqfinpro",#N/A,FALSE,"Tran"}</definedName>
    <definedName name="pppppp" localSheetId="20" hidden="1">{"Riqfin97",#N/A,FALSE,"Tran";"Riqfinpro",#N/A,FALSE,"Tran"}</definedName>
    <definedName name="pppppp" localSheetId="21" hidden="1">{"Riqfin97",#N/A,FALSE,"Tran";"Riqfinpro",#N/A,FALSE,"Tran"}</definedName>
    <definedName name="pppppp" localSheetId="13" hidden="1">{"Riqfin97",#N/A,FALSE,"Tran";"Riqfinpro",#N/A,FALSE,"Tran"}</definedName>
    <definedName name="pppppp" localSheetId="24" hidden="1">{"Riqfin97",#N/A,FALSE,"Tran";"Riqfinpro",#N/A,FALSE,"Tran"}</definedName>
    <definedName name="pppppp" localSheetId="25" hidden="1">{"Riqfin97",#N/A,FALSE,"Tran";"Riqfinpro",#N/A,FALSE,"Tran"}</definedName>
    <definedName name="pppppp" localSheetId="30" hidden="1">{"Riqfin97",#N/A,FALSE,"Tran";"Riqfinpro",#N/A,FALSE,"Tran"}</definedName>
    <definedName name="pppppp" localSheetId="32" hidden="1">{"Riqfin97",#N/A,FALSE,"Tran";"Riqfinpro",#N/A,FALSE,"Tran"}</definedName>
    <definedName name="pppppp" localSheetId="34" hidden="1">{"Riqfin97",#N/A,FALSE,"Tran";"Riqfinpro",#N/A,FALSE,"Tran"}</definedName>
    <definedName name="pppppp" localSheetId="35" hidden="1">{"Riqfin97",#N/A,FALSE,"Tran";"Riqfinpro",#N/A,FALSE,"Tran"}</definedName>
    <definedName name="pppppp" localSheetId="36" hidden="1">{"Riqfin97",#N/A,FALSE,"Tran";"Riqfinpro",#N/A,FALSE,"Tran"}</definedName>
    <definedName name="pppppp" localSheetId="37" hidden="1">{"Riqfin97",#N/A,FALSE,"Tran";"Riqfinpro",#N/A,FALSE,"Tran"}</definedName>
    <definedName name="pppppp" localSheetId="38" hidden="1">{"Riqfin97",#N/A,FALSE,"Tran";"Riqfinpro",#N/A,FALSE,"Tran"}</definedName>
    <definedName name="pppppp" localSheetId="39" hidden="1">{"Riqfin97",#N/A,FALSE,"Tran";"Riqfinpro",#N/A,FALSE,"Tran"}</definedName>
    <definedName name="pppppp" localSheetId="40" hidden="1">{"Riqfin97",#N/A,FALSE,"Tran";"Riqfinpro",#N/A,FALSE,"Tran"}</definedName>
    <definedName name="pppppp" localSheetId="41" hidden="1">{"Riqfin97",#N/A,FALSE,"Tran";"Riqfinpro",#N/A,FALSE,"Tran"}</definedName>
    <definedName name="pppppp" localSheetId="42" hidden="1">{"Riqfin97",#N/A,FALSE,"Tran";"Riqfinpro",#N/A,FALSE,"Tran"}</definedName>
    <definedName name="pppppp" localSheetId="45" hidden="1">{"Riqfin97",#N/A,FALSE,"Tran";"Riqfinpro",#N/A,FALSE,"Tran"}</definedName>
    <definedName name="pppppp" localSheetId="19" hidden="1">{"Riqfin97",#N/A,FALSE,"Tran";"Riqfinpro",#N/A,FALSE,"Tran"}</definedName>
    <definedName name="pppppp" hidden="1">{"Riqfin97",#N/A,FALSE,"Tran";"Riqfinpro",#N/A,FALSE,"Tran"}</definedName>
    <definedName name="pppppppppp" localSheetId="46" hidden="1">#REF!</definedName>
    <definedName name="pppppppppp" localSheetId="47" hidden="1">#REF!</definedName>
    <definedName name="pppppppppp" localSheetId="50" hidden="1">#REF!</definedName>
    <definedName name="pppppppppp" localSheetId="51" hidden="1">#REF!</definedName>
    <definedName name="pppppppppp" localSheetId="17" hidden="1">#REF!</definedName>
    <definedName name="pppppppppp" localSheetId="18" hidden="1">#REF!</definedName>
    <definedName name="pppppppppp" localSheetId="20" hidden="1">#REF!</definedName>
    <definedName name="pppppppppp" localSheetId="21" hidden="1">#REF!</definedName>
    <definedName name="pppppppppp" localSheetId="25" hidden="1">#REF!</definedName>
    <definedName name="pppppppppp" localSheetId="32" hidden="1">#REF!</definedName>
    <definedName name="pppppppppp" localSheetId="34" hidden="1">#REF!</definedName>
    <definedName name="pppppppppp" localSheetId="35" hidden="1">#REF!</definedName>
    <definedName name="pppppppppp" localSheetId="36" hidden="1">#REF!</definedName>
    <definedName name="pppppppppp" localSheetId="37" hidden="1">#REF!</definedName>
    <definedName name="pppppppppp" localSheetId="38" hidden="1">#REF!</definedName>
    <definedName name="pppppppppp" localSheetId="39" hidden="1">#REF!</definedName>
    <definedName name="pppppppppp" localSheetId="40" hidden="1">#REF!</definedName>
    <definedName name="pppppppppp" localSheetId="41" hidden="1">#REF!</definedName>
    <definedName name="pppppppppp" localSheetId="45" hidden="1">#REF!</definedName>
    <definedName name="pppppppppp" localSheetId="19" hidden="1">#REF!</definedName>
    <definedName name="pppppppppp" hidden="1">#REF!</definedName>
    <definedName name="ppppppppppppp" localSheetId="47" hidden="1">#REF!</definedName>
    <definedName name="ppppppppppppp" localSheetId="50" hidden="1">#REF!</definedName>
    <definedName name="ppppppppppppp" localSheetId="51" hidden="1">#REF!</definedName>
    <definedName name="ppppppppppppp" localSheetId="17" hidden="1">#REF!</definedName>
    <definedName name="ppppppppppppp" localSheetId="20" hidden="1">#REF!</definedName>
    <definedName name="ppppppppppppp" localSheetId="21" hidden="1">#REF!</definedName>
    <definedName name="ppppppppppppp" localSheetId="25" hidden="1">#REF!</definedName>
    <definedName name="ppppppppppppp" localSheetId="35" hidden="1">#REF!</definedName>
    <definedName name="ppppppppppppp" localSheetId="36" hidden="1">#REF!</definedName>
    <definedName name="ppppppppppppp" localSheetId="37" hidden="1">#REF!</definedName>
    <definedName name="ppppppppppppp" localSheetId="39" hidden="1">#REF!</definedName>
    <definedName name="ppppppppppppp" localSheetId="40" hidden="1">#REF!</definedName>
    <definedName name="ppppppppppppp" localSheetId="41" hidden="1">#REF!</definedName>
    <definedName name="ppppppppppppp" localSheetId="19" hidden="1">#REF!</definedName>
    <definedName name="ppppppppppppp" hidden="1">#REF!</definedName>
    <definedName name="PPPWGT">#N/A</definedName>
    <definedName name="PRECIOCIFBANANO" localSheetId="46">#REF!</definedName>
    <definedName name="PRECIOCIFBANANO" localSheetId="17">#REF!</definedName>
    <definedName name="PRECIOCIFBANANO" localSheetId="18">#REF!</definedName>
    <definedName name="PRECIOCIFBANANO" localSheetId="20">#REF!</definedName>
    <definedName name="PRECIOCIFBANANO" localSheetId="25">#REF!</definedName>
    <definedName name="PRECIOCIFBANANO" localSheetId="19">#REF!</definedName>
    <definedName name="PRECIOCIFBANANO">#REF!</definedName>
    <definedName name="PRES1" localSheetId="46">[51]nonopec!#REF!</definedName>
    <definedName name="PRES1" localSheetId="47">[51]nonopec!#REF!</definedName>
    <definedName name="PRES1" localSheetId="50">[86]nonopec!#REF!</definedName>
    <definedName name="PRES1" localSheetId="51">[86]nonopec!#REF!</definedName>
    <definedName name="PRES1" localSheetId="17">[51]nonopec!#REF!</definedName>
    <definedName name="PRES1" localSheetId="20">[51]nonopec!#REF!</definedName>
    <definedName name="PRES1" localSheetId="25">[51]nonopec!#REF!</definedName>
    <definedName name="PRES1" localSheetId="35">[51]nonopec!#REF!</definedName>
    <definedName name="PRES1" localSheetId="36">[51]nonopec!#REF!</definedName>
    <definedName name="PRES1" localSheetId="37">[86]nonopec!#REF!</definedName>
    <definedName name="PRES1" localSheetId="39">[86]nonopec!#REF!</definedName>
    <definedName name="PRES1" localSheetId="40">[86]nonopec!#REF!</definedName>
    <definedName name="PRES1" localSheetId="41">[86]nonopec!#REF!</definedName>
    <definedName name="PRES1" localSheetId="19">[51]nonopec!#REF!</definedName>
    <definedName name="PRES1">[51]nonopec!#REF!</definedName>
    <definedName name="PRES2" localSheetId="46">[51]nonopec!#REF!</definedName>
    <definedName name="PRES2" localSheetId="47">[51]nonopec!#REF!</definedName>
    <definedName name="PRES2" localSheetId="50">[86]nonopec!#REF!</definedName>
    <definedName name="PRES2" localSheetId="51">[86]nonopec!#REF!</definedName>
    <definedName name="PRES2" localSheetId="17">[51]nonopec!#REF!</definedName>
    <definedName name="PRES2" localSheetId="20">[51]nonopec!#REF!</definedName>
    <definedName name="PRES2" localSheetId="25">[51]nonopec!#REF!</definedName>
    <definedName name="PRES2" localSheetId="35">[51]nonopec!#REF!</definedName>
    <definedName name="PRES2" localSheetId="36">[51]nonopec!#REF!</definedName>
    <definedName name="PRES2" localSheetId="37">[86]nonopec!#REF!</definedName>
    <definedName name="PRES2" localSheetId="39">[86]nonopec!#REF!</definedName>
    <definedName name="PRES2" localSheetId="40">[86]nonopec!#REF!</definedName>
    <definedName name="PRES2" localSheetId="41">[86]nonopec!#REF!</definedName>
    <definedName name="PRES2" localSheetId="19">[51]nonopec!#REF!</definedName>
    <definedName name="PRES2">[51]nonopec!#REF!</definedName>
    <definedName name="PRES3" localSheetId="47">[51]nonopec!#REF!</definedName>
    <definedName name="PRES3" localSheetId="50">[86]nonopec!#REF!</definedName>
    <definedName name="PRES3" localSheetId="51">[86]nonopec!#REF!</definedName>
    <definedName name="PRES3" localSheetId="17">[51]nonopec!#REF!</definedName>
    <definedName name="PRES3" localSheetId="20">[51]nonopec!#REF!</definedName>
    <definedName name="PRES3" localSheetId="25">[51]nonopec!#REF!</definedName>
    <definedName name="PRES3" localSheetId="35">[51]nonopec!#REF!</definedName>
    <definedName name="PRES3" localSheetId="36">[51]nonopec!#REF!</definedName>
    <definedName name="PRES3" localSheetId="37">[86]nonopec!#REF!</definedName>
    <definedName name="PRES3" localSheetId="39">[86]nonopec!#REF!</definedName>
    <definedName name="PRES3" localSheetId="40">[86]nonopec!#REF!</definedName>
    <definedName name="PRES3" localSheetId="41">[86]nonopec!#REF!</definedName>
    <definedName name="PRES3">[51]nonopec!#REF!</definedName>
    <definedName name="PRICE" localSheetId="46">#REF!</definedName>
    <definedName name="PRICE" localSheetId="17">#REF!</definedName>
    <definedName name="PRICE" localSheetId="18">#REF!</definedName>
    <definedName name="PRICE" localSheetId="20">#REF!</definedName>
    <definedName name="PRICE" localSheetId="25">#REF!</definedName>
    <definedName name="PRICE" localSheetId="19">#REF!</definedName>
    <definedName name="PRICE">#REF!</definedName>
    <definedName name="PRICETAB" localSheetId="17">#REF!</definedName>
    <definedName name="PRICETAB" localSheetId="18">#REF!</definedName>
    <definedName name="PRICETAB" localSheetId="20">#REF!</definedName>
    <definedName name="PRICETAB" localSheetId="25">#REF!</definedName>
    <definedName name="PRICETAB" localSheetId="19">#REF!</definedName>
    <definedName name="PRICETAB">#REF!</definedName>
    <definedName name="Print_Area_MI" localSheetId="47">#REF!</definedName>
    <definedName name="Print_Area_MI" localSheetId="50">#REF!</definedName>
    <definedName name="Print_Area_MI" localSheetId="51">#REF!</definedName>
    <definedName name="Print_Area_MI" localSheetId="17">#REF!</definedName>
    <definedName name="Print_Area_MI" localSheetId="20">#REF!</definedName>
    <definedName name="Print_Area_MI" localSheetId="21">#REF!</definedName>
    <definedName name="Print_Area_MI" localSheetId="25">#REF!</definedName>
    <definedName name="Print_Area_MI" localSheetId="32">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38">#REF!</definedName>
    <definedName name="Print_Area_MI" localSheetId="39">#REF!</definedName>
    <definedName name="Print_Area_MI" localSheetId="40">#REF!</definedName>
    <definedName name="Print_Area_MI" localSheetId="41">#REF!</definedName>
    <definedName name="Print_Area_MI" localSheetId="45">#REF!</definedName>
    <definedName name="Print_Area_MI" localSheetId="19">#REF!</definedName>
    <definedName name="Print_Area_MI">#REF!</definedName>
    <definedName name="Print1" localSheetId="47">#REF!</definedName>
    <definedName name="Print1" localSheetId="50">#REF!</definedName>
    <definedName name="Print1" localSheetId="51">#REF!</definedName>
    <definedName name="Print1" localSheetId="17">#REF!</definedName>
    <definedName name="Print1" localSheetId="21">#REF!</definedName>
    <definedName name="Print1" localSheetId="35">#REF!</definedName>
    <definedName name="Print1" localSheetId="36">#REF!</definedName>
    <definedName name="Print1" localSheetId="37">#REF!</definedName>
    <definedName name="Print1" localSheetId="39">#REF!</definedName>
    <definedName name="Print1" localSheetId="40">#REF!</definedName>
    <definedName name="Print1" localSheetId="41">#REF!</definedName>
    <definedName name="Print1" localSheetId="19">#REF!</definedName>
    <definedName name="Print1">#REF!</definedName>
    <definedName name="PRINTMACRO" localSheetId="17">#REF!</definedName>
    <definedName name="PRINTMACRO">#REF!</definedName>
    <definedName name="PrintThis_Links">[74]Links!$A$1:$F$33</definedName>
    <definedName name="PRIV0" localSheetId="46">#REF!</definedName>
    <definedName name="PRIV0" localSheetId="17">#REF!</definedName>
    <definedName name="PRIV0" localSheetId="18">#REF!</definedName>
    <definedName name="PRIV0" localSheetId="20">#REF!</definedName>
    <definedName name="PRIV0" localSheetId="25">#REF!</definedName>
    <definedName name="PRIV0" localSheetId="35">#REF!</definedName>
    <definedName name="PRIV0" localSheetId="19">#REF!</definedName>
    <definedName name="PRIV0">#REF!</definedName>
    <definedName name="PRIV00" localSheetId="17">#REF!</definedName>
    <definedName name="PRIV00" localSheetId="18">#REF!</definedName>
    <definedName name="PRIV00" localSheetId="20">#REF!</definedName>
    <definedName name="PRIV00" localSheetId="25">#REF!</definedName>
    <definedName name="PRIV00" localSheetId="35">#REF!</definedName>
    <definedName name="PRIV00" localSheetId="19">#REF!</definedName>
    <definedName name="PRIV00">#REF!</definedName>
    <definedName name="PRIV1" localSheetId="17">#REF!</definedName>
    <definedName name="PRIV1" localSheetId="18">#REF!</definedName>
    <definedName name="PRIV1" localSheetId="20">#REF!</definedName>
    <definedName name="PRIV1" localSheetId="25">#REF!</definedName>
    <definedName name="PRIV1" localSheetId="35">#REF!</definedName>
    <definedName name="PRIV1" localSheetId="19">#REF!</definedName>
    <definedName name="PRIV1">#REF!</definedName>
    <definedName name="PRIV11" localSheetId="17">#REF!</definedName>
    <definedName name="PRIV11">#REF!</definedName>
    <definedName name="PRIV2" localSheetId="17">#REF!</definedName>
    <definedName name="PRIV2">#REF!</definedName>
    <definedName name="PRIV22" localSheetId="17">#REF!</definedName>
    <definedName name="PRIV22">#REF!</definedName>
    <definedName name="PRIV3" localSheetId="17">#REF!</definedName>
    <definedName name="PRIV3">#REF!</definedName>
    <definedName name="PRIV33" localSheetId="17">#REF!</definedName>
    <definedName name="PRIV33">#REF!</definedName>
    <definedName name="PRMONTH" localSheetId="17">#REF!</definedName>
    <definedName name="PRMONTH">#REF!</definedName>
    <definedName name="prn">[68]FSUOUT!$B$2:$V$32</definedName>
    <definedName name="Product" localSheetId="46">#REF!</definedName>
    <definedName name="Product" localSheetId="47">#REF!</definedName>
    <definedName name="Product" localSheetId="50">#REF!</definedName>
    <definedName name="Product" localSheetId="51">#REF!</definedName>
    <definedName name="Product" localSheetId="17">#REF!</definedName>
    <definedName name="Product" localSheetId="18">#REF!</definedName>
    <definedName name="Product" localSheetId="20">#REF!</definedName>
    <definedName name="Product" localSheetId="21">#REF!</definedName>
    <definedName name="Product" localSheetId="25">#REF!</definedName>
    <definedName name="Product" localSheetId="35">#REF!</definedName>
    <definedName name="Product" localSheetId="36">#REF!</definedName>
    <definedName name="Product" localSheetId="37">#REF!</definedName>
    <definedName name="Product" localSheetId="39">#REF!</definedName>
    <definedName name="Product" localSheetId="40">#REF!</definedName>
    <definedName name="Product" localSheetId="41">#REF!</definedName>
    <definedName name="Product" localSheetId="19">#REF!</definedName>
    <definedName name="Product">#REF!</definedName>
    <definedName name="Prog1998" localSheetId="46">'[98]2003'!#REF!</definedName>
    <definedName name="Prog1998" localSheetId="17">'[98]2003'!#REF!</definedName>
    <definedName name="Prog1998" localSheetId="18">'[98]2003'!#REF!</definedName>
    <definedName name="Prog1998" localSheetId="20">'[98]2003'!#REF!</definedName>
    <definedName name="Prog1998" localSheetId="25">'[98]2003'!#REF!</definedName>
    <definedName name="Prog1998" localSheetId="19">'[98]2003'!#REF!</definedName>
    <definedName name="Prog1998">'[98]2003'!#REF!</definedName>
    <definedName name="PRYEAR" localSheetId="46">#REF!</definedName>
    <definedName name="PRYEAR" localSheetId="17">#REF!</definedName>
    <definedName name="PRYEAR" localSheetId="18">#REF!</definedName>
    <definedName name="PRYEAR" localSheetId="20">#REF!</definedName>
    <definedName name="PRYEAR" localSheetId="25">#REF!</definedName>
    <definedName name="PRYEAR" localSheetId="35">#REF!</definedName>
    <definedName name="PRYEAR" localSheetId="19">#REF!</definedName>
    <definedName name="PRYEAR">#REF!</definedName>
    <definedName name="PTA" localSheetId="50">#REF!</definedName>
    <definedName name="PTA" localSheetId="51">#REF!</definedName>
    <definedName name="PTA" localSheetId="17">#REF!</definedName>
    <definedName name="PTA" localSheetId="18">#REF!</definedName>
    <definedName name="PTA" localSheetId="20">#REF!</definedName>
    <definedName name="PTA" localSheetId="21">#REF!</definedName>
    <definedName name="PTA" localSheetId="25">#REF!</definedName>
    <definedName name="PTA" localSheetId="35">#REF!</definedName>
    <definedName name="PTA" localSheetId="36">#REF!</definedName>
    <definedName name="PTA" localSheetId="37">#REF!</definedName>
    <definedName name="PTA" localSheetId="39">#REF!</definedName>
    <definedName name="PTA" localSheetId="40">#REF!</definedName>
    <definedName name="PTA" localSheetId="41">#REF!</definedName>
    <definedName name="PTA" localSheetId="19">#REF!</definedName>
    <definedName name="PTA">#REF!</definedName>
    <definedName name="PTAEURO" localSheetId="50">#REF!</definedName>
    <definedName name="PTAEURO" localSheetId="51">#REF!</definedName>
    <definedName name="PTAEURO" localSheetId="17">#REF!</definedName>
    <definedName name="PTAEURO" localSheetId="20">#REF!</definedName>
    <definedName name="PTAEURO" localSheetId="21">#REF!</definedName>
    <definedName name="PTAEURO" localSheetId="25">#REF!</definedName>
    <definedName name="PTAEURO" localSheetId="35">#REF!</definedName>
    <definedName name="PTAEURO" localSheetId="36">#REF!</definedName>
    <definedName name="PTAEURO" localSheetId="37">#REF!</definedName>
    <definedName name="PTAEURO" localSheetId="39">#REF!</definedName>
    <definedName name="PTAEURO" localSheetId="40">#REF!</definedName>
    <definedName name="PTAEURO" localSheetId="41">#REF!</definedName>
    <definedName name="PTAEURO" localSheetId="19">#REF!</definedName>
    <definedName name="PTAEURO">#REF!</definedName>
    <definedName name="PUBL00" localSheetId="17">#REF!</definedName>
    <definedName name="PUBL00">#REF!</definedName>
    <definedName name="PUBL11" localSheetId="17">#REF!</definedName>
    <definedName name="PUBL11">#REF!</definedName>
    <definedName name="PUBL2" localSheetId="17">#REF!</definedName>
    <definedName name="PUBL2">#REF!</definedName>
    <definedName name="PUBL22" localSheetId="17">#REF!</definedName>
    <definedName name="PUBL22">#REF!</definedName>
    <definedName name="PUBL33" localSheetId="17">#REF!</definedName>
    <definedName name="PUBL33">#REF!</definedName>
    <definedName name="PUBL5" localSheetId="17">#REF!</definedName>
    <definedName name="PUBL5">#REF!</definedName>
    <definedName name="PUBL55" localSheetId="17">#REF!</definedName>
    <definedName name="PUBL55">#REF!</definedName>
    <definedName name="PUBL6" localSheetId="17">#REF!</definedName>
    <definedName name="PUBL6">#REF!</definedName>
    <definedName name="PUBL66" localSheetId="17">#REF!</definedName>
    <definedName name="PUBL66">#REF!</definedName>
    <definedName name="Q_5" localSheetId="17">#REF!</definedName>
    <definedName name="Q_5">#REF!</definedName>
    <definedName name="Q_6" localSheetId="17">#REF!</definedName>
    <definedName name="Q_6">#REF!</definedName>
    <definedName name="Q_7" localSheetId="17">#REF!</definedName>
    <definedName name="Q_7">#REF!</definedName>
    <definedName name="qawde" localSheetId="50">#REF!</definedName>
    <definedName name="qawde" localSheetId="51">#REF!</definedName>
    <definedName name="qawde" localSheetId="17">#REF!</definedName>
    <definedName name="qawde" localSheetId="21">#REF!</definedName>
    <definedName name="qawde" localSheetId="35">#REF!</definedName>
    <definedName name="qawde" localSheetId="36">#REF!</definedName>
    <definedName name="qawde" localSheetId="37">#REF!</definedName>
    <definedName name="qawde" localSheetId="39">#REF!</definedName>
    <definedName name="qawde" localSheetId="40">#REF!</definedName>
    <definedName name="qawde" localSheetId="41">#REF!</definedName>
    <definedName name="qawde" localSheetId="19">#REF!</definedName>
    <definedName name="qawde">#REF!</definedName>
    <definedName name="qaz" localSheetId="46" hidden="1">{"Tab1",#N/A,FALSE,"P";"Tab2",#N/A,FALSE,"P"}</definedName>
    <definedName name="qaz" localSheetId="47" hidden="1">{"Tab1",#N/A,FALSE,"P";"Tab2",#N/A,FALSE,"P"}</definedName>
    <definedName name="qaz" localSheetId="49" hidden="1">{"Tab1",#N/A,FALSE,"P";"Tab2",#N/A,FALSE,"P"}</definedName>
    <definedName name="qaz" localSheetId="50" hidden="1">{"Tab1",#N/A,FALSE,"P";"Tab2",#N/A,FALSE,"P"}</definedName>
    <definedName name="qaz" localSheetId="51" hidden="1">{"Tab1",#N/A,FALSE,"P";"Tab2",#N/A,FALSE,"P"}</definedName>
    <definedName name="qaz" localSheetId="17" hidden="1">{"Tab1",#N/A,FALSE,"P";"Tab2",#N/A,FALSE,"P"}</definedName>
    <definedName name="qaz" localSheetId="18" hidden="1">{"Tab1",#N/A,FALSE,"P";"Tab2",#N/A,FALSE,"P"}</definedName>
    <definedName name="qaz" localSheetId="20" hidden="1">{"Tab1",#N/A,FALSE,"P";"Tab2",#N/A,FALSE,"P"}</definedName>
    <definedName name="qaz" localSheetId="21" hidden="1">{"Tab1",#N/A,FALSE,"P";"Tab2",#N/A,FALSE,"P"}</definedName>
    <definedName name="qaz" localSheetId="13" hidden="1">{"Tab1",#N/A,FALSE,"P";"Tab2",#N/A,FALSE,"P"}</definedName>
    <definedName name="qaz" localSheetId="24" hidden="1">{"Tab1",#N/A,FALSE,"P";"Tab2",#N/A,FALSE,"P"}</definedName>
    <definedName name="qaz" localSheetId="25" hidden="1">{"Tab1",#N/A,FALSE,"P";"Tab2",#N/A,FALSE,"P"}</definedName>
    <definedName name="qaz" localSheetId="30" hidden="1">{"Tab1",#N/A,FALSE,"P";"Tab2",#N/A,FALSE,"P"}</definedName>
    <definedName name="qaz" localSheetId="32" hidden="1">{"Tab1",#N/A,FALSE,"P";"Tab2",#N/A,FALSE,"P"}</definedName>
    <definedName name="qaz" localSheetId="34" hidden="1">{"Tab1",#N/A,FALSE,"P";"Tab2",#N/A,FALSE,"P"}</definedName>
    <definedName name="qaz" localSheetId="35" hidden="1">{"Tab1",#N/A,FALSE,"P";"Tab2",#N/A,FALSE,"P"}</definedName>
    <definedName name="qaz" localSheetId="36" hidden="1">{"Tab1",#N/A,FALSE,"P";"Tab2",#N/A,FALSE,"P"}</definedName>
    <definedName name="qaz" localSheetId="37" hidden="1">{"Tab1",#N/A,FALSE,"P";"Tab2",#N/A,FALSE,"P"}</definedName>
    <definedName name="qaz" localSheetId="38" hidden="1">{"Tab1",#N/A,FALSE,"P";"Tab2",#N/A,FALSE,"P"}</definedName>
    <definedName name="qaz" localSheetId="39" hidden="1">{"Tab1",#N/A,FALSE,"P";"Tab2",#N/A,FALSE,"P"}</definedName>
    <definedName name="qaz" localSheetId="40" hidden="1">{"Tab1",#N/A,FALSE,"P";"Tab2",#N/A,FALSE,"P"}</definedName>
    <definedName name="qaz" localSheetId="41" hidden="1">{"Tab1",#N/A,FALSE,"P";"Tab2",#N/A,FALSE,"P"}</definedName>
    <definedName name="qaz" localSheetId="42" hidden="1">{"Tab1",#N/A,FALSE,"P";"Tab2",#N/A,FALSE,"P"}</definedName>
    <definedName name="qaz" localSheetId="45" hidden="1">{"Tab1",#N/A,FALSE,"P";"Tab2",#N/A,FALSE,"P"}</definedName>
    <definedName name="qaz" localSheetId="19" hidden="1">{"Tab1",#N/A,FALSE,"P";"Tab2",#N/A,FALSE,"P"}</definedName>
    <definedName name="qaz" hidden="1">{"Tab1",#N/A,FALSE,"P";"Tab2",#N/A,FALSE,"P"}</definedName>
    <definedName name="qer" localSheetId="46" hidden="1">{"Tab1",#N/A,FALSE,"P";"Tab2",#N/A,FALSE,"P"}</definedName>
    <definedName name="qer" localSheetId="47" hidden="1">{"Tab1",#N/A,FALSE,"P";"Tab2",#N/A,FALSE,"P"}</definedName>
    <definedName name="qer" localSheetId="49" hidden="1">{"Tab1",#N/A,FALSE,"P";"Tab2",#N/A,FALSE,"P"}</definedName>
    <definedName name="qer" localSheetId="50" hidden="1">{"Tab1",#N/A,FALSE,"P";"Tab2",#N/A,FALSE,"P"}</definedName>
    <definedName name="qer" localSheetId="51" hidden="1">{"Tab1",#N/A,FALSE,"P";"Tab2",#N/A,FALSE,"P"}</definedName>
    <definedName name="qer" localSheetId="17" hidden="1">{"Tab1",#N/A,FALSE,"P";"Tab2",#N/A,FALSE,"P"}</definedName>
    <definedName name="qer" localSheetId="18" hidden="1">{"Tab1",#N/A,FALSE,"P";"Tab2",#N/A,FALSE,"P"}</definedName>
    <definedName name="qer" localSheetId="20" hidden="1">{"Tab1",#N/A,FALSE,"P";"Tab2",#N/A,FALSE,"P"}</definedName>
    <definedName name="qer" localSheetId="21" hidden="1">{"Tab1",#N/A,FALSE,"P";"Tab2",#N/A,FALSE,"P"}</definedName>
    <definedName name="qer" localSheetId="13" hidden="1">{"Tab1",#N/A,FALSE,"P";"Tab2",#N/A,FALSE,"P"}</definedName>
    <definedName name="qer" localSheetId="24" hidden="1">{"Tab1",#N/A,FALSE,"P";"Tab2",#N/A,FALSE,"P"}</definedName>
    <definedName name="qer" localSheetId="25" hidden="1">{"Tab1",#N/A,FALSE,"P";"Tab2",#N/A,FALSE,"P"}</definedName>
    <definedName name="qer" localSheetId="30" hidden="1">{"Tab1",#N/A,FALSE,"P";"Tab2",#N/A,FALSE,"P"}</definedName>
    <definedName name="qer" localSheetId="32" hidden="1">{"Tab1",#N/A,FALSE,"P";"Tab2",#N/A,FALSE,"P"}</definedName>
    <definedName name="qer" localSheetId="34" hidden="1">{"Tab1",#N/A,FALSE,"P";"Tab2",#N/A,FALSE,"P"}</definedName>
    <definedName name="qer" localSheetId="35" hidden="1">{"Tab1",#N/A,FALSE,"P";"Tab2",#N/A,FALSE,"P"}</definedName>
    <definedName name="qer" localSheetId="36" hidden="1">{"Tab1",#N/A,FALSE,"P";"Tab2",#N/A,FALSE,"P"}</definedName>
    <definedName name="qer" localSheetId="37" hidden="1">{"Tab1",#N/A,FALSE,"P";"Tab2",#N/A,FALSE,"P"}</definedName>
    <definedName name="qer" localSheetId="38" hidden="1">{"Tab1",#N/A,FALSE,"P";"Tab2",#N/A,FALSE,"P"}</definedName>
    <definedName name="qer" localSheetId="39" hidden="1">{"Tab1",#N/A,FALSE,"P";"Tab2",#N/A,FALSE,"P"}</definedName>
    <definedName name="qer" localSheetId="40" hidden="1">{"Tab1",#N/A,FALSE,"P";"Tab2",#N/A,FALSE,"P"}</definedName>
    <definedName name="qer" localSheetId="41" hidden="1">{"Tab1",#N/A,FALSE,"P";"Tab2",#N/A,FALSE,"P"}</definedName>
    <definedName name="qer" localSheetId="42" hidden="1">{"Tab1",#N/A,FALSE,"P";"Tab2",#N/A,FALSE,"P"}</definedName>
    <definedName name="qer" localSheetId="45" hidden="1">{"Tab1",#N/A,FALSE,"P";"Tab2",#N/A,FALSE,"P"}</definedName>
    <definedName name="qer" localSheetId="19" hidden="1">{"Tab1",#N/A,FALSE,"P";"Tab2",#N/A,FALSE,"P"}</definedName>
    <definedName name="qer" hidden="1">{"Tab1",#N/A,FALSE,"P";"Tab2",#N/A,FALSE,"P"}</definedName>
    <definedName name="QFISCAL">'[99]Quarterly Raw Data'!#REF!</definedName>
    <definedName name="qq" hidden="1">'[84]J(Priv.Cap)'!#REF!</definedName>
    <definedName name="qqq" localSheetId="46" hidden="1">{#N/A,#N/A,FALSE,"EXTRABUDGT"}</definedName>
    <definedName name="qqq" localSheetId="49" hidden="1">{#N/A,#N/A,FALSE,"EXTRABUDGT"}</definedName>
    <definedName name="qqq" localSheetId="17" hidden="1">{#N/A,#N/A,FALSE,"EXTRABUDGT"}</definedName>
    <definedName name="qqq" localSheetId="18" hidden="1">{#N/A,#N/A,FALSE,"EXTRABUDGT"}</definedName>
    <definedName name="qqq" localSheetId="20" hidden="1">{#N/A,#N/A,FALSE,"EXTRABUDGT"}</definedName>
    <definedName name="qqq" localSheetId="13" hidden="1">{#N/A,#N/A,FALSE,"EXTRABUDGT"}</definedName>
    <definedName name="qqq" localSheetId="24" hidden="1">{#N/A,#N/A,FALSE,"EXTRABUDGT"}</definedName>
    <definedName name="qqq" localSheetId="25" hidden="1">{#N/A,#N/A,FALSE,"EXTRABUDGT"}</definedName>
    <definedName name="qqq" localSheetId="30" hidden="1">{#N/A,#N/A,FALSE,"EXTRABUDGT"}</definedName>
    <definedName name="qqq" localSheetId="35" hidden="1">{#N/A,#N/A,FALSE,"EXTRABUDGT"}</definedName>
    <definedName name="qqq" localSheetId="19" hidden="1">{#N/A,#N/A,FALSE,"EXTRABUDGT"}</definedName>
    <definedName name="qqq" hidden="1">{#N/A,#N/A,FALSE,"EXTRABUDGT"}</definedName>
    <definedName name="qqqqq" localSheetId="46" hidden="1">{"Minpmon",#N/A,FALSE,"Monthinput"}</definedName>
    <definedName name="qqqqq" localSheetId="47" hidden="1">{"Minpmon",#N/A,FALSE,"Monthinput"}</definedName>
    <definedName name="qqqqq" localSheetId="49" hidden="1">{"Minpmon",#N/A,FALSE,"Monthinput"}</definedName>
    <definedName name="qqqqq" localSheetId="50" hidden="1">{"Minpmon",#N/A,FALSE,"Monthinput"}</definedName>
    <definedName name="qqqqq" localSheetId="51" hidden="1">{"Minpmon",#N/A,FALSE,"Monthinput"}</definedName>
    <definedName name="qqqqq" localSheetId="17" hidden="1">{"Minpmon",#N/A,FALSE,"Monthinput"}</definedName>
    <definedName name="qqqqq" localSheetId="18" hidden="1">{"Minpmon",#N/A,FALSE,"Monthinput"}</definedName>
    <definedName name="qqqqq" localSheetId="20" hidden="1">{"Minpmon",#N/A,FALSE,"Monthinput"}</definedName>
    <definedName name="qqqqq" localSheetId="21" hidden="1">{"Minpmon",#N/A,FALSE,"Monthinput"}</definedName>
    <definedName name="qqqqq" localSheetId="13" hidden="1">{"Minpmon",#N/A,FALSE,"Monthinput"}</definedName>
    <definedName name="qqqqq" localSheetId="24" hidden="1">{"Minpmon",#N/A,FALSE,"Monthinput"}</definedName>
    <definedName name="qqqqq" localSheetId="25" hidden="1">{"Minpmon",#N/A,FALSE,"Monthinput"}</definedName>
    <definedName name="qqqqq" localSheetId="30" hidden="1">{"Minpmon",#N/A,FALSE,"Monthinput"}</definedName>
    <definedName name="qqqqq" localSheetId="32" hidden="1">{"Minpmon",#N/A,FALSE,"Monthinput"}</definedName>
    <definedName name="qqqqq" localSheetId="34" hidden="1">{"Minpmon",#N/A,FALSE,"Monthinput"}</definedName>
    <definedName name="qqqqq" localSheetId="35" hidden="1">{"Minpmon",#N/A,FALSE,"Monthinput"}</definedName>
    <definedName name="qqqqq" localSheetId="36" hidden="1">{"Minpmon",#N/A,FALSE,"Monthinput"}</definedName>
    <definedName name="qqqqq" localSheetId="37" hidden="1">{"Minpmon",#N/A,FALSE,"Monthinput"}</definedName>
    <definedName name="qqqqq" localSheetId="38" hidden="1">{"Minpmon",#N/A,FALSE,"Monthinput"}</definedName>
    <definedName name="qqqqq" localSheetId="39" hidden="1">{"Minpmon",#N/A,FALSE,"Monthinput"}</definedName>
    <definedName name="qqqqq" localSheetId="40" hidden="1">{"Minpmon",#N/A,FALSE,"Monthinput"}</definedName>
    <definedName name="qqqqq" localSheetId="41" hidden="1">{"Minpmon",#N/A,FALSE,"Monthinput"}</definedName>
    <definedName name="qqqqq" localSheetId="42" hidden="1">{"Minpmon",#N/A,FALSE,"Monthinput"}</definedName>
    <definedName name="qqqqq" localSheetId="45" hidden="1">{"Minpmon",#N/A,FALSE,"Monthinput"}</definedName>
    <definedName name="qqqqq" localSheetId="19" hidden="1">{"Minpmon",#N/A,FALSE,"Monthinput"}</definedName>
    <definedName name="qqqqq" hidden="1">{"Minpmon",#N/A,FALSE,"Monthinput"}</definedName>
    <definedName name="qqqqqqqqqqqqq" localSheetId="46" hidden="1">{"Tab1",#N/A,FALSE,"P";"Tab2",#N/A,FALSE,"P"}</definedName>
    <definedName name="qqqqqqqqqqqqq" localSheetId="47" hidden="1">{"Tab1",#N/A,FALSE,"P";"Tab2",#N/A,FALSE,"P"}</definedName>
    <definedName name="qqqqqqqqqqqqq" localSheetId="49" hidden="1">{"Tab1",#N/A,FALSE,"P";"Tab2",#N/A,FALSE,"P"}</definedName>
    <definedName name="qqqqqqqqqqqqq" localSheetId="50" hidden="1">{"Tab1",#N/A,FALSE,"P";"Tab2",#N/A,FALSE,"P"}</definedName>
    <definedName name="qqqqqqqqqqqqq" localSheetId="51" hidden="1">{"Tab1",#N/A,FALSE,"P";"Tab2",#N/A,FALSE,"P"}</definedName>
    <definedName name="qqqqqqqqqqqqq" localSheetId="17" hidden="1">{"Tab1",#N/A,FALSE,"P";"Tab2",#N/A,FALSE,"P"}</definedName>
    <definedName name="qqqqqqqqqqqqq" localSheetId="18" hidden="1">{"Tab1",#N/A,FALSE,"P";"Tab2",#N/A,FALSE,"P"}</definedName>
    <definedName name="qqqqqqqqqqqqq" localSheetId="20" hidden="1">{"Tab1",#N/A,FALSE,"P";"Tab2",#N/A,FALSE,"P"}</definedName>
    <definedName name="qqqqqqqqqqqqq" localSheetId="21" hidden="1">{"Tab1",#N/A,FALSE,"P";"Tab2",#N/A,FALSE,"P"}</definedName>
    <definedName name="qqqqqqqqqqqqq" localSheetId="13" hidden="1">{"Tab1",#N/A,FALSE,"P";"Tab2",#N/A,FALSE,"P"}</definedName>
    <definedName name="qqqqqqqqqqqqq" localSheetId="24" hidden="1">{"Tab1",#N/A,FALSE,"P";"Tab2",#N/A,FALSE,"P"}</definedName>
    <definedName name="qqqqqqqqqqqqq" localSheetId="25" hidden="1">{"Tab1",#N/A,FALSE,"P";"Tab2",#N/A,FALSE,"P"}</definedName>
    <definedName name="qqqqqqqqqqqqq" localSheetId="30" hidden="1">{"Tab1",#N/A,FALSE,"P";"Tab2",#N/A,FALSE,"P"}</definedName>
    <definedName name="qqqqqqqqqqqqq" localSheetId="32" hidden="1">{"Tab1",#N/A,FALSE,"P";"Tab2",#N/A,FALSE,"P"}</definedName>
    <definedName name="qqqqqqqqqqqqq" localSheetId="34" hidden="1">{"Tab1",#N/A,FALSE,"P";"Tab2",#N/A,FALSE,"P"}</definedName>
    <definedName name="qqqqqqqqqqqqq" localSheetId="35" hidden="1">{"Tab1",#N/A,FALSE,"P";"Tab2",#N/A,FALSE,"P"}</definedName>
    <definedName name="qqqqqqqqqqqqq" localSheetId="36" hidden="1">{"Tab1",#N/A,FALSE,"P";"Tab2",#N/A,FALSE,"P"}</definedName>
    <definedName name="qqqqqqqqqqqqq" localSheetId="37" hidden="1">{"Tab1",#N/A,FALSE,"P";"Tab2",#N/A,FALSE,"P"}</definedName>
    <definedName name="qqqqqqqqqqqqq" localSheetId="38" hidden="1">{"Tab1",#N/A,FALSE,"P";"Tab2",#N/A,FALSE,"P"}</definedName>
    <definedName name="qqqqqqqqqqqqq" localSheetId="39" hidden="1">{"Tab1",#N/A,FALSE,"P";"Tab2",#N/A,FALSE,"P"}</definedName>
    <definedName name="qqqqqqqqqqqqq" localSheetId="40" hidden="1">{"Tab1",#N/A,FALSE,"P";"Tab2",#N/A,FALSE,"P"}</definedName>
    <definedName name="qqqqqqqqqqqqq" localSheetId="41" hidden="1">{"Tab1",#N/A,FALSE,"P";"Tab2",#N/A,FALSE,"P"}</definedName>
    <definedName name="qqqqqqqqqqqqq" localSheetId="42" hidden="1">{"Tab1",#N/A,FALSE,"P";"Tab2",#N/A,FALSE,"P"}</definedName>
    <definedName name="qqqqqqqqqqqqq" localSheetId="45" hidden="1">{"Tab1",#N/A,FALSE,"P";"Tab2",#N/A,FALSE,"P"}</definedName>
    <definedName name="qqqqqqqqqqqqq" localSheetId="19" hidden="1">{"Tab1",#N/A,FALSE,"P";"Tab2",#N/A,FALSE,"P"}</definedName>
    <definedName name="qqqqqqqqqqqqq" hidden="1">{"Tab1",#N/A,FALSE,"P";"Tab2",#N/A,FALSE,"P"}</definedName>
    <definedName name="qrtdata2">'[100]Authnot Prelim'!#REF!</definedName>
    <definedName name="QTAB7">'[99]Quarterly MacroFlow'!#REF!</definedName>
    <definedName name="QTAB7A">'[99]Quarterly MacroFlow'!#REF!</definedName>
    <definedName name="QtrData">'[100]Authnot Prelim'!#REF!</definedName>
    <definedName name="quality">[51]nonopec!$D$400:$AD$423</definedName>
    <definedName name="qw" localSheetId="46" hidden="1">{"Riqfin97",#N/A,FALSE,"Tran";"Riqfinpro",#N/A,FALSE,"Tran"}</definedName>
    <definedName name="qw" localSheetId="47" hidden="1">{"Riqfin97",#N/A,FALSE,"Tran";"Riqfinpro",#N/A,FALSE,"Tran"}</definedName>
    <definedName name="qw" localSheetId="49" hidden="1">{"Riqfin97",#N/A,FALSE,"Tran";"Riqfinpro",#N/A,FALSE,"Tran"}</definedName>
    <definedName name="qw" localSheetId="50" hidden="1">{"Riqfin97",#N/A,FALSE,"Tran";"Riqfinpro",#N/A,FALSE,"Tran"}</definedName>
    <definedName name="qw" localSheetId="51" hidden="1">{"Riqfin97",#N/A,FALSE,"Tran";"Riqfinpro",#N/A,FALSE,"Tran"}</definedName>
    <definedName name="qw" localSheetId="17" hidden="1">{"Riqfin97",#N/A,FALSE,"Tran";"Riqfinpro",#N/A,FALSE,"Tran"}</definedName>
    <definedName name="qw" localSheetId="18" hidden="1">{"Riqfin97",#N/A,FALSE,"Tran";"Riqfinpro",#N/A,FALSE,"Tran"}</definedName>
    <definedName name="qw" localSheetId="20" hidden="1">{"Riqfin97",#N/A,FALSE,"Tran";"Riqfinpro",#N/A,FALSE,"Tran"}</definedName>
    <definedName name="qw" localSheetId="21" hidden="1">{"Riqfin97",#N/A,FALSE,"Tran";"Riqfinpro",#N/A,FALSE,"Tran"}</definedName>
    <definedName name="qw" localSheetId="13" hidden="1">{"Riqfin97",#N/A,FALSE,"Tran";"Riqfinpro",#N/A,FALSE,"Tran"}</definedName>
    <definedName name="qw" localSheetId="24" hidden="1">{"Riqfin97",#N/A,FALSE,"Tran";"Riqfinpro",#N/A,FALSE,"Tran"}</definedName>
    <definedName name="qw" localSheetId="25" hidden="1">{"Riqfin97",#N/A,FALSE,"Tran";"Riqfinpro",#N/A,FALSE,"Tran"}</definedName>
    <definedName name="qw" localSheetId="30" hidden="1">{"Riqfin97",#N/A,FALSE,"Tran";"Riqfinpro",#N/A,FALSE,"Tran"}</definedName>
    <definedName name="qw" localSheetId="32" hidden="1">{"Riqfin97",#N/A,FALSE,"Tran";"Riqfinpro",#N/A,FALSE,"Tran"}</definedName>
    <definedName name="qw" localSheetId="34" hidden="1">{"Riqfin97",#N/A,FALSE,"Tran";"Riqfinpro",#N/A,FALSE,"Tran"}</definedName>
    <definedName name="qw" localSheetId="35" hidden="1">{"Riqfin97",#N/A,FALSE,"Tran";"Riqfinpro",#N/A,FALSE,"Tran"}</definedName>
    <definedName name="qw" localSheetId="36" hidden="1">{"Riqfin97",#N/A,FALSE,"Tran";"Riqfinpro",#N/A,FALSE,"Tran"}</definedName>
    <definedName name="qw" localSheetId="37" hidden="1">{"Riqfin97",#N/A,FALSE,"Tran";"Riqfinpro",#N/A,FALSE,"Tran"}</definedName>
    <definedName name="qw" localSheetId="38" hidden="1">{"Riqfin97",#N/A,FALSE,"Tran";"Riqfinpro",#N/A,FALSE,"Tran"}</definedName>
    <definedName name="qw" localSheetId="39" hidden="1">{"Riqfin97",#N/A,FALSE,"Tran";"Riqfinpro",#N/A,FALSE,"Tran"}</definedName>
    <definedName name="qw" localSheetId="40" hidden="1">{"Riqfin97",#N/A,FALSE,"Tran";"Riqfinpro",#N/A,FALSE,"Tran"}</definedName>
    <definedName name="qw" localSheetId="41" hidden="1">{"Riqfin97",#N/A,FALSE,"Tran";"Riqfinpro",#N/A,FALSE,"Tran"}</definedName>
    <definedName name="qw" localSheetId="42" hidden="1">{"Riqfin97",#N/A,FALSE,"Tran";"Riqfinpro",#N/A,FALSE,"Tran"}</definedName>
    <definedName name="qw" localSheetId="45" hidden="1">{"Riqfin97",#N/A,FALSE,"Tran";"Riqfinpro",#N/A,FALSE,"Tran"}</definedName>
    <definedName name="qw" localSheetId="19" hidden="1">{"Riqfin97",#N/A,FALSE,"Tran";"Riqfinpro",#N/A,FALSE,"Tran"}</definedName>
    <definedName name="qw" hidden="1">{"Riqfin97",#N/A,FALSE,"Tran";"Riqfinpro",#N/A,FALSE,"Tran"}</definedName>
    <definedName name="R_" localSheetId="46">#REF!</definedName>
    <definedName name="R_" localSheetId="47">#REF!</definedName>
    <definedName name="R_" localSheetId="50">#REF!</definedName>
    <definedName name="R_" localSheetId="51">#REF!</definedName>
    <definedName name="R_" localSheetId="17">#REF!</definedName>
    <definedName name="R_" localSheetId="18">#REF!</definedName>
    <definedName name="R_" localSheetId="20">#REF!</definedName>
    <definedName name="R_" localSheetId="21">#REF!</definedName>
    <definedName name="R_" localSheetId="25">#REF!</definedName>
    <definedName name="R_" localSheetId="32">#REF!</definedName>
    <definedName name="R_" localSheetId="34">#REF!</definedName>
    <definedName name="R_" localSheetId="35">#REF!</definedName>
    <definedName name="R_" localSheetId="36">#REF!</definedName>
    <definedName name="R_" localSheetId="37">#REF!</definedName>
    <definedName name="R_" localSheetId="38">#REF!</definedName>
    <definedName name="R_" localSheetId="39">#REF!</definedName>
    <definedName name="R_" localSheetId="40">#REF!</definedName>
    <definedName name="R_" localSheetId="41">#REF!</definedName>
    <definedName name="R_" localSheetId="45">#REF!</definedName>
    <definedName name="R_" localSheetId="19">#REF!</definedName>
    <definedName name="R_">#REF!</definedName>
    <definedName name="RA" localSheetId="47">#REF!</definedName>
    <definedName name="RA" localSheetId="50">#REF!</definedName>
    <definedName name="RA" localSheetId="51">#REF!</definedName>
    <definedName name="RA" localSheetId="17">#REF!</definedName>
    <definedName name="RA" localSheetId="20">#REF!</definedName>
    <definedName name="RA" localSheetId="21">#REF!</definedName>
    <definedName name="RA" localSheetId="25">#REF!</definedName>
    <definedName name="RA" localSheetId="35">#REF!</definedName>
    <definedName name="RA" localSheetId="36">#REF!</definedName>
    <definedName name="RA" localSheetId="37">#REF!</definedName>
    <definedName name="RA" localSheetId="39">#REF!</definedName>
    <definedName name="RA" localSheetId="40">#REF!</definedName>
    <definedName name="RA" localSheetId="41">#REF!</definedName>
    <definedName name="RA" localSheetId="19">#REF!</definedName>
    <definedName name="RA">#REF!</definedName>
    <definedName name="raaesrr" localSheetId="47">#REF!</definedName>
    <definedName name="raaesrr" localSheetId="50">#REF!</definedName>
    <definedName name="raaesrr" localSheetId="51">#REF!</definedName>
    <definedName name="raaesrr" localSheetId="17">#REF!</definedName>
    <definedName name="raaesrr" localSheetId="20">#REF!</definedName>
    <definedName name="raaesrr" localSheetId="21">#REF!</definedName>
    <definedName name="raaesrr" localSheetId="25">#REF!</definedName>
    <definedName name="raaesrr" localSheetId="35">#REF!</definedName>
    <definedName name="raaesrr" localSheetId="36">#REF!</definedName>
    <definedName name="raaesrr" localSheetId="37">#REF!</definedName>
    <definedName name="raaesrr" localSheetId="39">#REF!</definedName>
    <definedName name="raaesrr" localSheetId="40">#REF!</definedName>
    <definedName name="raaesrr" localSheetId="41">#REF!</definedName>
    <definedName name="raaesrr" localSheetId="19">#REF!</definedName>
    <definedName name="raaesrr">#REF!</definedName>
    <definedName name="raas" localSheetId="50">#REF!</definedName>
    <definedName name="raas" localSheetId="51">#REF!</definedName>
    <definedName name="raas" localSheetId="17">#REF!</definedName>
    <definedName name="raas" localSheetId="21">#REF!</definedName>
    <definedName name="raas" localSheetId="35">#REF!</definedName>
    <definedName name="raas" localSheetId="36">#REF!</definedName>
    <definedName name="raas" localSheetId="37">#REF!</definedName>
    <definedName name="raas" localSheetId="39">#REF!</definedName>
    <definedName name="raas" localSheetId="40">#REF!</definedName>
    <definedName name="raas" localSheetId="41">#REF!</definedName>
    <definedName name="raas" localSheetId="19">#REF!</definedName>
    <definedName name="raas">#REF!</definedName>
    <definedName name="RD" localSheetId="50">#REF!</definedName>
    <definedName name="RD" localSheetId="51">#REF!</definedName>
    <definedName name="RD" localSheetId="17">#REF!</definedName>
    <definedName name="RD" localSheetId="21">#REF!</definedName>
    <definedName name="RD" localSheetId="35">#REF!</definedName>
    <definedName name="RD" localSheetId="36">#REF!</definedName>
    <definedName name="RD" localSheetId="37">#REF!</definedName>
    <definedName name="RD" localSheetId="39">#REF!</definedName>
    <definedName name="RD" localSheetId="40">#REF!</definedName>
    <definedName name="RD" localSheetId="41">#REF!</definedName>
    <definedName name="RD" localSheetId="19">#REF!</definedName>
    <definedName name="RD">#REF!</definedName>
    <definedName name="RD1A" localSheetId="50">#REF!</definedName>
    <definedName name="RD1A" localSheetId="51">#REF!</definedName>
    <definedName name="RD1A" localSheetId="17">#REF!</definedName>
    <definedName name="RD1A" localSheetId="21">#REF!</definedName>
    <definedName name="RD1A" localSheetId="35">#REF!</definedName>
    <definedName name="RD1A" localSheetId="36">#REF!</definedName>
    <definedName name="RD1A" localSheetId="37">#REF!</definedName>
    <definedName name="RD1A" localSheetId="39">#REF!</definedName>
    <definedName name="RD1A" localSheetId="40">#REF!</definedName>
    <definedName name="RD1A" localSheetId="41">#REF!</definedName>
    <definedName name="RD1A" localSheetId="19">#REF!</definedName>
    <definedName name="RD1A">#REF!</definedName>
    <definedName name="RE" localSheetId="50">#REF!</definedName>
    <definedName name="RE" localSheetId="51">#REF!</definedName>
    <definedName name="RE" localSheetId="17">#REF!</definedName>
    <definedName name="RE" localSheetId="21">#REF!</definedName>
    <definedName name="RE" localSheetId="35">#REF!</definedName>
    <definedName name="RE" localSheetId="36">#REF!</definedName>
    <definedName name="RE" localSheetId="37">#REF!</definedName>
    <definedName name="RE" localSheetId="39">#REF!</definedName>
    <definedName name="RE" localSheetId="40">#REF!</definedName>
    <definedName name="RE" localSheetId="41">#REF!</definedName>
    <definedName name="RE" localSheetId="19">#REF!</definedName>
    <definedName name="RE">#REF!</definedName>
    <definedName name="RED_BOP" localSheetId="17">#REF!</definedName>
    <definedName name="RED_BOP">#REF!</definedName>
    <definedName name="red_cpi" localSheetId="17">#REF!</definedName>
    <definedName name="red_cpi">#REF!</definedName>
    <definedName name="RED_D" localSheetId="17">#REF!</definedName>
    <definedName name="RED_D">#REF!</definedName>
    <definedName name="RED_DS" localSheetId="17">#REF!</definedName>
    <definedName name="RED_DS">#REF!</definedName>
    <definedName name="red_gdp_exp" localSheetId="17">#REF!</definedName>
    <definedName name="red_gdp_exp">#REF!</definedName>
    <definedName name="red_govt_empl" localSheetId="17">#REF!</definedName>
    <definedName name="red_govt_empl">#REF!</definedName>
    <definedName name="RED_NATCPI" localSheetId="17">#REF!</definedName>
    <definedName name="RED_NATCPI">#REF!</definedName>
    <definedName name="RED_TBCPI" localSheetId="17">#REF!</definedName>
    <definedName name="RED_TBCPI">#REF!</definedName>
    <definedName name="RED_TRD" localSheetId="17">#REF!</definedName>
    <definedName name="RED_TRD">#REF!</definedName>
    <definedName name="REF" localSheetId="50">#REF!</definedName>
    <definedName name="REF" localSheetId="51">#REF!</definedName>
    <definedName name="REF" localSheetId="17">#REF!</definedName>
    <definedName name="REF" localSheetId="21">#REF!</definedName>
    <definedName name="REF" localSheetId="35">#REF!</definedName>
    <definedName name="REF" localSheetId="36">#REF!</definedName>
    <definedName name="REF" localSheetId="37">#REF!</definedName>
    <definedName name="REF" localSheetId="39">#REF!</definedName>
    <definedName name="REF" localSheetId="40">#REF!</definedName>
    <definedName name="REF" localSheetId="41">#REF!</definedName>
    <definedName name="REF" localSheetId="19">#REF!</definedName>
    <definedName name="REF">#REF!</definedName>
    <definedName name="REGREOUT" localSheetId="50" hidden="1">#REF!</definedName>
    <definedName name="REGREOUT" localSheetId="51" hidden="1">#REF!</definedName>
    <definedName name="REGREOUT" localSheetId="17" hidden="1">#REF!</definedName>
    <definedName name="REGREOUT" localSheetId="21" hidden="1">#REF!</definedName>
    <definedName name="REGREOUT" localSheetId="35" hidden="1">#REF!</definedName>
    <definedName name="REGREOUT" localSheetId="36" hidden="1">#REF!</definedName>
    <definedName name="REGREOUT" localSheetId="37" hidden="1">#REF!</definedName>
    <definedName name="REGREOUT" localSheetId="39" hidden="1">#REF!</definedName>
    <definedName name="REGREOUT" localSheetId="40" hidden="1">#REF!</definedName>
    <definedName name="REGREOUT" localSheetId="41" hidden="1">#REF!</definedName>
    <definedName name="REGREOUT" localSheetId="19" hidden="1">#REF!</definedName>
    <definedName name="REGREOUT" hidden="1">#REF!</definedName>
    <definedName name="REGREX" localSheetId="50" hidden="1">#REF!</definedName>
    <definedName name="REGREX" localSheetId="51" hidden="1">#REF!</definedName>
    <definedName name="REGREX" localSheetId="17" hidden="1">#REF!</definedName>
    <definedName name="REGREX" localSheetId="21" hidden="1">#REF!</definedName>
    <definedName name="REGREX" localSheetId="35" hidden="1">#REF!</definedName>
    <definedName name="REGREX" localSheetId="36" hidden="1">#REF!</definedName>
    <definedName name="REGREX" localSheetId="37" hidden="1">#REF!</definedName>
    <definedName name="REGREX" localSheetId="39" hidden="1">#REF!</definedName>
    <definedName name="REGREX" localSheetId="40" hidden="1">#REF!</definedName>
    <definedName name="REGREX" localSheetId="41" hidden="1">#REF!</definedName>
    <definedName name="REGREX" localSheetId="19" hidden="1">#REF!</definedName>
    <definedName name="REGREX" hidden="1">#REF!</definedName>
    <definedName name="REGREY" localSheetId="50" hidden="1">#REF!</definedName>
    <definedName name="REGREY" localSheetId="51" hidden="1">#REF!</definedName>
    <definedName name="REGREY" localSheetId="17" hidden="1">#REF!</definedName>
    <definedName name="REGREY" localSheetId="21" hidden="1">#REF!</definedName>
    <definedName name="REGREY" localSheetId="35" hidden="1">#REF!</definedName>
    <definedName name="REGREY" localSheetId="36" hidden="1">#REF!</definedName>
    <definedName name="REGREY" localSheetId="37" hidden="1">#REF!</definedName>
    <definedName name="REGREY" localSheetId="39" hidden="1">#REF!</definedName>
    <definedName name="REGREY" localSheetId="40" hidden="1">#REF!</definedName>
    <definedName name="REGREY" localSheetId="41" hidden="1">#REF!</definedName>
    <definedName name="REGREY" localSheetId="19" hidden="1">#REF!</definedName>
    <definedName name="REGREY" hidden="1">#REF!</definedName>
    <definedName name="rerer" localSheetId="50" hidden="1">#REF!</definedName>
    <definedName name="rerer" localSheetId="51" hidden="1">#REF!</definedName>
    <definedName name="rerer" localSheetId="17" hidden="1">#REF!</definedName>
    <definedName name="rerer" localSheetId="21" hidden="1">#REF!</definedName>
    <definedName name="rerer" localSheetId="35" hidden="1">#REF!</definedName>
    <definedName name="rerer" localSheetId="36" hidden="1">#REF!</definedName>
    <definedName name="rerer" localSheetId="37" hidden="1">#REF!</definedName>
    <definedName name="rerer" localSheetId="39" hidden="1">#REF!</definedName>
    <definedName name="rerer" localSheetId="40" hidden="1">#REF!</definedName>
    <definedName name="rerer" localSheetId="41" hidden="1">#REF!</definedName>
    <definedName name="rerer" localSheetId="19" hidden="1">#REF!</definedName>
    <definedName name="rerer" hidden="1">#REF!</definedName>
    <definedName name="RESERVAS" localSheetId="17">#REF!</definedName>
    <definedName name="RESERVAS">#REF!</definedName>
    <definedName name="RESUMEN" localSheetId="17">'[101]Evolución Deuda Ene-jun 2004'!#REF!</definedName>
    <definedName name="RESUMEN">'[101]Evolución Deuda Ene-jun 2004'!#REF!</definedName>
    <definedName name="RESUMEN2" localSheetId="46">#REF!</definedName>
    <definedName name="RESUMEN2" localSheetId="47">#REF!</definedName>
    <definedName name="RESUMEN2" localSheetId="50">#REF!</definedName>
    <definedName name="RESUMEN2" localSheetId="51">#REF!</definedName>
    <definedName name="RESUMEN2" localSheetId="17">#REF!</definedName>
    <definedName name="RESUMEN2" localSheetId="18">#REF!</definedName>
    <definedName name="RESUMEN2" localSheetId="20">#REF!</definedName>
    <definedName name="RESUMEN2" localSheetId="21">#REF!</definedName>
    <definedName name="RESUMEN2" localSheetId="25">#REF!</definedName>
    <definedName name="RESUMEN2" localSheetId="32">#REF!</definedName>
    <definedName name="RESUMEN2" localSheetId="34">#REF!</definedName>
    <definedName name="RESUMEN2" localSheetId="35">#REF!</definedName>
    <definedName name="RESUMEN2" localSheetId="36">#REF!</definedName>
    <definedName name="RESUMEN2" localSheetId="37">#REF!</definedName>
    <definedName name="RESUMEN2" localSheetId="38">#REF!</definedName>
    <definedName name="RESUMEN2" localSheetId="39">#REF!</definedName>
    <definedName name="RESUMEN2" localSheetId="40">#REF!</definedName>
    <definedName name="RESUMEN2" localSheetId="41">#REF!</definedName>
    <definedName name="RESUMEN2" localSheetId="45">#REF!</definedName>
    <definedName name="RESUMEN2" localSheetId="19">#REF!</definedName>
    <definedName name="RESUMEN2">#REF!</definedName>
    <definedName name="RESUMEN3" localSheetId="47">#REF!</definedName>
    <definedName name="RESUMEN3" localSheetId="50">#REF!</definedName>
    <definedName name="RESUMEN3" localSheetId="51">#REF!</definedName>
    <definedName name="RESUMEN3" localSheetId="17">#REF!</definedName>
    <definedName name="RESUMEN3" localSheetId="20">#REF!</definedName>
    <definedName name="RESUMEN3" localSheetId="21">#REF!</definedName>
    <definedName name="RESUMEN3" localSheetId="25">#REF!</definedName>
    <definedName name="RESUMEN3" localSheetId="35">#REF!</definedName>
    <definedName name="RESUMEN3" localSheetId="36">#REF!</definedName>
    <definedName name="RESUMEN3" localSheetId="37">#REF!</definedName>
    <definedName name="RESUMEN3" localSheetId="39">#REF!</definedName>
    <definedName name="RESUMEN3" localSheetId="40">#REF!</definedName>
    <definedName name="RESUMEN3" localSheetId="41">#REF!</definedName>
    <definedName name="RESUMEN3" localSheetId="19">#REF!</definedName>
    <definedName name="RESUMEN3">#REF!</definedName>
    <definedName name="RESUMEN4" localSheetId="47">#REF!</definedName>
    <definedName name="RESUMEN4" localSheetId="50">#REF!</definedName>
    <definedName name="RESUMEN4" localSheetId="51">#REF!</definedName>
    <definedName name="RESUMEN4" localSheetId="17">#REF!</definedName>
    <definedName name="RESUMEN4" localSheetId="20">#REF!</definedName>
    <definedName name="RESUMEN4" localSheetId="21">#REF!</definedName>
    <definedName name="RESUMEN4" localSheetId="25">#REF!</definedName>
    <definedName name="RESUMEN4" localSheetId="35">#REF!</definedName>
    <definedName name="RESUMEN4" localSheetId="36">#REF!</definedName>
    <definedName name="RESUMEN4" localSheetId="37">#REF!</definedName>
    <definedName name="RESUMEN4" localSheetId="39">#REF!</definedName>
    <definedName name="RESUMEN4" localSheetId="40">#REF!</definedName>
    <definedName name="RESUMEN4" localSheetId="41">#REF!</definedName>
    <definedName name="RESUMEN4" localSheetId="19">#REF!</definedName>
    <definedName name="RESUMEN4">#REF!</definedName>
    <definedName name="RESUMEN5" localSheetId="50">#REF!</definedName>
    <definedName name="RESUMEN5" localSheetId="51">#REF!</definedName>
    <definedName name="RESUMEN5" localSheetId="17">#REF!</definedName>
    <definedName name="RESUMEN5" localSheetId="21">#REF!</definedName>
    <definedName name="RESUMEN5" localSheetId="35">#REF!</definedName>
    <definedName name="RESUMEN5" localSheetId="36">#REF!</definedName>
    <definedName name="RESUMEN5" localSheetId="37">#REF!</definedName>
    <definedName name="RESUMEN5" localSheetId="39">#REF!</definedName>
    <definedName name="RESUMEN5" localSheetId="40">#REF!</definedName>
    <definedName name="RESUMEN5" localSheetId="41">#REF!</definedName>
    <definedName name="RESUMEN5" localSheetId="19">#REF!</definedName>
    <definedName name="RESUMEN5">#REF!</definedName>
    <definedName name="retre" localSheetId="17" hidden="1">'[62]Fax a enviar'!#REF!</definedName>
    <definedName name="retre" hidden="1">'[62]Fax a enviar'!#REF!</definedName>
    <definedName name="rft" localSheetId="46" hidden="1">{"Riqfin97",#N/A,FALSE,"Tran";"Riqfinpro",#N/A,FALSE,"Tran"}</definedName>
    <definedName name="rft" localSheetId="47" hidden="1">{"Riqfin97",#N/A,FALSE,"Tran";"Riqfinpro",#N/A,FALSE,"Tran"}</definedName>
    <definedName name="rft" localSheetId="49" hidden="1">{"Riqfin97",#N/A,FALSE,"Tran";"Riqfinpro",#N/A,FALSE,"Tran"}</definedName>
    <definedName name="rft" localSheetId="50" hidden="1">{"Riqfin97",#N/A,FALSE,"Tran";"Riqfinpro",#N/A,FALSE,"Tran"}</definedName>
    <definedName name="rft" localSheetId="51" hidden="1">{"Riqfin97",#N/A,FALSE,"Tran";"Riqfinpro",#N/A,FALSE,"Tran"}</definedName>
    <definedName name="rft" localSheetId="17" hidden="1">{"Riqfin97",#N/A,FALSE,"Tran";"Riqfinpro",#N/A,FALSE,"Tran"}</definedName>
    <definedName name="rft" localSheetId="18" hidden="1">{"Riqfin97",#N/A,FALSE,"Tran";"Riqfinpro",#N/A,FALSE,"Tran"}</definedName>
    <definedName name="rft" localSheetId="20" hidden="1">{"Riqfin97",#N/A,FALSE,"Tran";"Riqfinpro",#N/A,FALSE,"Tran"}</definedName>
    <definedName name="rft" localSheetId="21" hidden="1">{"Riqfin97",#N/A,FALSE,"Tran";"Riqfinpro",#N/A,FALSE,"Tran"}</definedName>
    <definedName name="rft" localSheetId="13" hidden="1">{"Riqfin97",#N/A,FALSE,"Tran";"Riqfinpro",#N/A,FALSE,"Tran"}</definedName>
    <definedName name="rft" localSheetId="24" hidden="1">{"Riqfin97",#N/A,FALSE,"Tran";"Riqfinpro",#N/A,FALSE,"Tran"}</definedName>
    <definedName name="rft" localSheetId="25" hidden="1">{"Riqfin97",#N/A,FALSE,"Tran";"Riqfinpro",#N/A,FALSE,"Tran"}</definedName>
    <definedName name="rft" localSheetId="30" hidden="1">{"Riqfin97",#N/A,FALSE,"Tran";"Riqfinpro",#N/A,FALSE,"Tran"}</definedName>
    <definedName name="rft" localSheetId="32" hidden="1">{"Riqfin97",#N/A,FALSE,"Tran";"Riqfinpro",#N/A,FALSE,"Tran"}</definedName>
    <definedName name="rft" localSheetId="34" hidden="1">{"Riqfin97",#N/A,FALSE,"Tran";"Riqfinpro",#N/A,FALSE,"Tran"}</definedName>
    <definedName name="rft" localSheetId="35" hidden="1">{"Riqfin97",#N/A,FALSE,"Tran";"Riqfinpro",#N/A,FALSE,"Tran"}</definedName>
    <definedName name="rft" localSheetId="36" hidden="1">{"Riqfin97",#N/A,FALSE,"Tran";"Riqfinpro",#N/A,FALSE,"Tran"}</definedName>
    <definedName name="rft" localSheetId="37" hidden="1">{"Riqfin97",#N/A,FALSE,"Tran";"Riqfinpro",#N/A,FALSE,"Tran"}</definedName>
    <definedName name="rft" localSheetId="38" hidden="1">{"Riqfin97",#N/A,FALSE,"Tran";"Riqfinpro",#N/A,FALSE,"Tran"}</definedName>
    <definedName name="rft" localSheetId="39" hidden="1">{"Riqfin97",#N/A,FALSE,"Tran";"Riqfinpro",#N/A,FALSE,"Tran"}</definedName>
    <definedName name="rft" localSheetId="40" hidden="1">{"Riqfin97",#N/A,FALSE,"Tran";"Riqfinpro",#N/A,FALSE,"Tran"}</definedName>
    <definedName name="rft" localSheetId="41" hidden="1">{"Riqfin97",#N/A,FALSE,"Tran";"Riqfinpro",#N/A,FALSE,"Tran"}</definedName>
    <definedName name="rft" localSheetId="42" hidden="1">{"Riqfin97",#N/A,FALSE,"Tran";"Riqfinpro",#N/A,FALSE,"Tran"}</definedName>
    <definedName name="rft" localSheetId="45" hidden="1">{"Riqfin97",#N/A,FALSE,"Tran";"Riqfinpro",#N/A,FALSE,"Tran"}</definedName>
    <definedName name="rft" localSheetId="19" hidden="1">{"Riqfin97",#N/A,FALSE,"Tran";"Riqfinpro",#N/A,FALSE,"Tran"}</definedName>
    <definedName name="rft" hidden="1">{"Riqfin97",#N/A,FALSE,"Tran";"Riqfinpro",#N/A,FALSE,"Tran"}</definedName>
    <definedName name="rfv" localSheetId="46" hidden="1">{"Tab1",#N/A,FALSE,"P";"Tab2",#N/A,FALSE,"P"}</definedName>
    <definedName name="rfv" localSheetId="47" hidden="1">{"Tab1",#N/A,FALSE,"P";"Tab2",#N/A,FALSE,"P"}</definedName>
    <definedName name="rfv" localSheetId="49" hidden="1">{"Tab1",#N/A,FALSE,"P";"Tab2",#N/A,FALSE,"P"}</definedName>
    <definedName name="rfv" localSheetId="50" hidden="1">{"Tab1",#N/A,FALSE,"P";"Tab2",#N/A,FALSE,"P"}</definedName>
    <definedName name="rfv" localSheetId="51" hidden="1">{"Tab1",#N/A,FALSE,"P";"Tab2",#N/A,FALSE,"P"}</definedName>
    <definedName name="rfv" localSheetId="17" hidden="1">{"Tab1",#N/A,FALSE,"P";"Tab2",#N/A,FALSE,"P"}</definedName>
    <definedName name="rfv" localSheetId="18" hidden="1">{"Tab1",#N/A,FALSE,"P";"Tab2",#N/A,FALSE,"P"}</definedName>
    <definedName name="rfv" localSheetId="20" hidden="1">{"Tab1",#N/A,FALSE,"P";"Tab2",#N/A,FALSE,"P"}</definedName>
    <definedName name="rfv" localSheetId="21" hidden="1">{"Tab1",#N/A,FALSE,"P";"Tab2",#N/A,FALSE,"P"}</definedName>
    <definedName name="rfv" localSheetId="13" hidden="1">{"Tab1",#N/A,FALSE,"P";"Tab2",#N/A,FALSE,"P"}</definedName>
    <definedName name="rfv" localSheetId="24" hidden="1">{"Tab1",#N/A,FALSE,"P";"Tab2",#N/A,FALSE,"P"}</definedName>
    <definedName name="rfv" localSheetId="25" hidden="1">{"Tab1",#N/A,FALSE,"P";"Tab2",#N/A,FALSE,"P"}</definedName>
    <definedName name="rfv" localSheetId="30" hidden="1">{"Tab1",#N/A,FALSE,"P";"Tab2",#N/A,FALSE,"P"}</definedName>
    <definedName name="rfv" localSheetId="32" hidden="1">{"Tab1",#N/A,FALSE,"P";"Tab2",#N/A,FALSE,"P"}</definedName>
    <definedName name="rfv" localSheetId="34" hidden="1">{"Tab1",#N/A,FALSE,"P";"Tab2",#N/A,FALSE,"P"}</definedName>
    <definedName name="rfv" localSheetId="35" hidden="1">{"Tab1",#N/A,FALSE,"P";"Tab2",#N/A,FALSE,"P"}</definedName>
    <definedName name="rfv" localSheetId="36" hidden="1">{"Tab1",#N/A,FALSE,"P";"Tab2",#N/A,FALSE,"P"}</definedName>
    <definedName name="rfv" localSheetId="37" hidden="1">{"Tab1",#N/A,FALSE,"P";"Tab2",#N/A,FALSE,"P"}</definedName>
    <definedName name="rfv" localSheetId="38" hidden="1">{"Tab1",#N/A,FALSE,"P";"Tab2",#N/A,FALSE,"P"}</definedName>
    <definedName name="rfv" localSheetId="39" hidden="1">{"Tab1",#N/A,FALSE,"P";"Tab2",#N/A,FALSE,"P"}</definedName>
    <definedName name="rfv" localSheetId="40" hidden="1">{"Tab1",#N/A,FALSE,"P";"Tab2",#N/A,FALSE,"P"}</definedName>
    <definedName name="rfv" localSheetId="41" hidden="1">{"Tab1",#N/A,FALSE,"P";"Tab2",#N/A,FALSE,"P"}</definedName>
    <definedName name="rfv" localSheetId="42" hidden="1">{"Tab1",#N/A,FALSE,"P";"Tab2",#N/A,FALSE,"P"}</definedName>
    <definedName name="rfv" localSheetId="45" hidden="1">{"Tab1",#N/A,FALSE,"P";"Tab2",#N/A,FALSE,"P"}</definedName>
    <definedName name="rfv" localSheetId="19" hidden="1">{"Tab1",#N/A,FALSE,"P";"Tab2",#N/A,FALSE,"P"}</definedName>
    <definedName name="rfv" hidden="1">{"Tab1",#N/A,FALSE,"P";"Tab2",#N/A,FALSE,"P"}</definedName>
    <definedName name="rgdfgd" localSheetId="46" hidden="1">#REF!</definedName>
    <definedName name="rgdfgd" localSheetId="47" hidden="1">#REF!</definedName>
    <definedName name="rgdfgd" localSheetId="50" hidden="1">#REF!</definedName>
    <definedName name="rgdfgd" localSheetId="51" hidden="1">#REF!</definedName>
    <definedName name="rgdfgd" localSheetId="17" hidden="1">#REF!</definedName>
    <definedName name="rgdfgd" localSheetId="18" hidden="1">#REF!</definedName>
    <definedName name="rgdfgd" localSheetId="20" hidden="1">#REF!</definedName>
    <definedName name="rgdfgd" localSheetId="21" hidden="1">#REF!</definedName>
    <definedName name="rgdfgd" localSheetId="25" hidden="1">#REF!</definedName>
    <definedName name="rgdfgd" localSheetId="32" hidden="1">#REF!</definedName>
    <definedName name="rgdfgd" localSheetId="34" hidden="1">#REF!</definedName>
    <definedName name="rgdfgd" localSheetId="35" hidden="1">#REF!</definedName>
    <definedName name="rgdfgd" localSheetId="36" hidden="1">#REF!</definedName>
    <definedName name="rgdfgd" localSheetId="37" hidden="1">#REF!</definedName>
    <definedName name="rgdfgd" localSheetId="38" hidden="1">#REF!</definedName>
    <definedName name="rgdfgd" localSheetId="39" hidden="1">#REF!</definedName>
    <definedName name="rgdfgd" localSheetId="40" hidden="1">#REF!</definedName>
    <definedName name="rgdfgd" localSheetId="41" hidden="1">#REF!</definedName>
    <definedName name="rgdfgd" localSheetId="45" hidden="1">#REF!</definedName>
    <definedName name="rgdfgd" localSheetId="19" hidden="1">#REF!</definedName>
    <definedName name="rgdfgd" hidden="1">#REF!</definedName>
    <definedName name="rgz\dsf">#N/A</definedName>
    <definedName name="ri" localSheetId="46" hidden="1">#REF!</definedName>
    <definedName name="ri" localSheetId="47" hidden="1">#REF!</definedName>
    <definedName name="ri" localSheetId="50" hidden="1">#REF!</definedName>
    <definedName name="ri" localSheetId="51" hidden="1">#REF!</definedName>
    <definedName name="ri" localSheetId="17" hidden="1">#REF!</definedName>
    <definedName name="ri" localSheetId="18" hidden="1">#REF!</definedName>
    <definedName name="ri" localSheetId="20" hidden="1">#REF!</definedName>
    <definedName name="ri" localSheetId="21" hidden="1">#REF!</definedName>
    <definedName name="ri" localSheetId="25" hidden="1">#REF!</definedName>
    <definedName name="ri" localSheetId="32" hidden="1">#REF!</definedName>
    <definedName name="ri" localSheetId="34" hidden="1">#REF!</definedName>
    <definedName name="ri" localSheetId="35" hidden="1">#REF!</definedName>
    <definedName name="ri" localSheetId="36" hidden="1">#REF!</definedName>
    <definedName name="ri" localSheetId="37" hidden="1">#REF!</definedName>
    <definedName name="ri" localSheetId="38" hidden="1">#REF!</definedName>
    <definedName name="ri" localSheetId="39" hidden="1">#REF!</definedName>
    <definedName name="ri" localSheetId="40" hidden="1">#REF!</definedName>
    <definedName name="ri" localSheetId="41" hidden="1">#REF!</definedName>
    <definedName name="ri" localSheetId="45" hidden="1">#REF!</definedName>
    <definedName name="ri" localSheetId="19" hidden="1">#REF!</definedName>
    <definedName name="ri" hidden="1">#REF!</definedName>
    <definedName name="right" localSheetId="17">#REF!</definedName>
    <definedName name="right" localSheetId="18">#REF!</definedName>
    <definedName name="right" localSheetId="20">#REF!</definedName>
    <definedName name="right" localSheetId="25">#REF!</definedName>
    <definedName name="right" localSheetId="19">#REF!</definedName>
    <definedName name="right">#REF!</definedName>
    <definedName name="RIN" localSheetId="17">#REF!</definedName>
    <definedName name="RIN" localSheetId="20">#REF!</definedName>
    <definedName name="RIN" localSheetId="25">#REF!</definedName>
    <definedName name="RIN">#REF!</definedName>
    <definedName name="rindex" localSheetId="17">#REF!</definedName>
    <definedName name="rindex">#REF!</definedName>
    <definedName name="rngErrorSort">[74]ErrCheck!$A$4</definedName>
    <definedName name="rngLastSave">[74]Main!$G$19</definedName>
    <definedName name="rngLastSent">[74]Main!$G$18</definedName>
    <definedName name="rngLastUpdate">[74]Links!$D$2</definedName>
    <definedName name="rngNeedsUpdate">[74]Links!$E$2</definedName>
    <definedName name="rngQuestChecked">[74]ErrCheck!$A$3</definedName>
    <definedName name="ROS">#N/A</definedName>
    <definedName name="Rows_Table" localSheetId="46">#REF!</definedName>
    <definedName name="Rows_Table" localSheetId="17">#REF!</definedName>
    <definedName name="Rows_Table" localSheetId="25">#REF!</definedName>
    <definedName name="Rows_Table" localSheetId="30">#REF!</definedName>
    <definedName name="Rows_Table" localSheetId="19">#REF!</definedName>
    <definedName name="Rows_Table">#REF!</definedName>
    <definedName name="RR" localSheetId="46">#REF!</definedName>
    <definedName name="RR" localSheetId="47">#REF!</definedName>
    <definedName name="RR" localSheetId="50">#REF!</definedName>
    <definedName name="RR" localSheetId="51">#REF!</definedName>
    <definedName name="RR" localSheetId="17">#REF!</definedName>
    <definedName name="RR" localSheetId="18">#REF!</definedName>
    <definedName name="RR" localSheetId="20">#REF!</definedName>
    <definedName name="RR" localSheetId="21">#REF!</definedName>
    <definedName name="RR" localSheetId="25">#REF!</definedName>
    <definedName name="RR" localSheetId="32">#REF!</definedName>
    <definedName name="RR" localSheetId="34">#REF!</definedName>
    <definedName name="RR" localSheetId="35">#REF!</definedName>
    <definedName name="RR" localSheetId="36">#REF!</definedName>
    <definedName name="RR" localSheetId="37">#REF!</definedName>
    <definedName name="RR" localSheetId="38">#REF!</definedName>
    <definedName name="RR" localSheetId="39">#REF!</definedName>
    <definedName name="RR" localSheetId="40">#REF!</definedName>
    <definedName name="RR" localSheetId="41">#REF!</definedName>
    <definedName name="RR" localSheetId="45">#REF!</definedName>
    <definedName name="RR" localSheetId="19">#REF!</definedName>
    <definedName name="RR">#REF!</definedName>
    <definedName name="rrasrra" localSheetId="47">#REF!</definedName>
    <definedName name="rrasrra" localSheetId="50">#REF!</definedName>
    <definedName name="rrasrra" localSheetId="51">#REF!</definedName>
    <definedName name="rrasrra" localSheetId="17">#REF!</definedName>
    <definedName name="rrasrra" localSheetId="20">#REF!</definedName>
    <definedName name="rrasrra" localSheetId="21">#REF!</definedName>
    <definedName name="rrasrra" localSheetId="25">#REF!</definedName>
    <definedName name="rrasrra" localSheetId="35">#REF!</definedName>
    <definedName name="rrasrra" localSheetId="36">#REF!</definedName>
    <definedName name="rrasrra" localSheetId="37">#REF!</definedName>
    <definedName name="rrasrra" localSheetId="39">#REF!</definedName>
    <definedName name="rrasrra" localSheetId="40">#REF!</definedName>
    <definedName name="rrasrra" localSheetId="41">#REF!</definedName>
    <definedName name="rrasrra" localSheetId="19">#REF!</definedName>
    <definedName name="rrasrra">#REF!</definedName>
    <definedName name="rrr" localSheetId="46" hidden="1">{"Riqfin97",#N/A,FALSE,"Tran";"Riqfinpro",#N/A,FALSE,"Tran"}</definedName>
    <definedName name="rrr" localSheetId="47" hidden="1">{"Riqfin97",#N/A,FALSE,"Tran";"Riqfinpro",#N/A,FALSE,"Tran"}</definedName>
    <definedName name="rrr" localSheetId="49" hidden="1">{"Riqfin97",#N/A,FALSE,"Tran";"Riqfinpro",#N/A,FALSE,"Tran"}</definedName>
    <definedName name="rrr" localSheetId="50" hidden="1">{"Riqfin97",#N/A,FALSE,"Tran";"Riqfinpro",#N/A,FALSE,"Tran"}</definedName>
    <definedName name="rrr" localSheetId="51" hidden="1">{"Riqfin97",#N/A,FALSE,"Tran";"Riqfinpro",#N/A,FALSE,"Tran"}</definedName>
    <definedName name="rrr" localSheetId="17" hidden="1">{"Riqfin97",#N/A,FALSE,"Tran";"Riqfinpro",#N/A,FALSE,"Tran"}</definedName>
    <definedName name="rrr" localSheetId="18" hidden="1">{"Riqfin97",#N/A,FALSE,"Tran";"Riqfinpro",#N/A,FALSE,"Tran"}</definedName>
    <definedName name="rrr" localSheetId="20" hidden="1">{"Riqfin97",#N/A,FALSE,"Tran";"Riqfinpro",#N/A,FALSE,"Tran"}</definedName>
    <definedName name="rrr" localSheetId="21" hidden="1">{"Riqfin97",#N/A,FALSE,"Tran";"Riqfinpro",#N/A,FALSE,"Tran"}</definedName>
    <definedName name="rrr" localSheetId="13" hidden="1">{"Riqfin97",#N/A,FALSE,"Tran";"Riqfinpro",#N/A,FALSE,"Tran"}</definedName>
    <definedName name="rrr" localSheetId="24" hidden="1">{"Riqfin97",#N/A,FALSE,"Tran";"Riqfinpro",#N/A,FALSE,"Tran"}</definedName>
    <definedName name="rrr" localSheetId="25" hidden="1">{"Riqfin97",#N/A,FALSE,"Tran";"Riqfinpro",#N/A,FALSE,"Tran"}</definedName>
    <definedName name="rrr" localSheetId="30" hidden="1">{"Riqfin97",#N/A,FALSE,"Tran";"Riqfinpro",#N/A,FALSE,"Tran"}</definedName>
    <definedName name="rrr" localSheetId="32" hidden="1">{"Riqfin97",#N/A,FALSE,"Tran";"Riqfinpro",#N/A,FALSE,"Tran"}</definedName>
    <definedName name="rrr" localSheetId="34" hidden="1">{"Riqfin97",#N/A,FALSE,"Tran";"Riqfinpro",#N/A,FALSE,"Tran"}</definedName>
    <definedName name="rrr" localSheetId="35" hidden="1">{"Riqfin97",#N/A,FALSE,"Tran";"Riqfinpro",#N/A,FALSE,"Tran"}</definedName>
    <definedName name="rrr" localSheetId="36" hidden="1">{"Riqfin97",#N/A,FALSE,"Tran";"Riqfinpro",#N/A,FALSE,"Tran"}</definedName>
    <definedName name="rrr" localSheetId="37" hidden="1">{"Riqfin97",#N/A,FALSE,"Tran";"Riqfinpro",#N/A,FALSE,"Tran"}</definedName>
    <definedName name="rrr" localSheetId="38" hidden="1">{"Riqfin97",#N/A,FALSE,"Tran";"Riqfinpro",#N/A,FALSE,"Tran"}</definedName>
    <definedName name="rrr" localSheetId="39" hidden="1">{"Riqfin97",#N/A,FALSE,"Tran";"Riqfinpro",#N/A,FALSE,"Tran"}</definedName>
    <definedName name="rrr" localSheetId="40" hidden="1">{"Riqfin97",#N/A,FALSE,"Tran";"Riqfinpro",#N/A,FALSE,"Tran"}</definedName>
    <definedName name="rrr" localSheetId="41" hidden="1">{"Riqfin97",#N/A,FALSE,"Tran";"Riqfinpro",#N/A,FALSE,"Tran"}</definedName>
    <definedName name="rrr" localSheetId="42" hidden="1">{"Riqfin97",#N/A,FALSE,"Tran";"Riqfinpro",#N/A,FALSE,"Tran"}</definedName>
    <definedName name="rrr" localSheetId="45" hidden="1">{"Riqfin97",#N/A,FALSE,"Tran";"Riqfinpro",#N/A,FALSE,"Tran"}</definedName>
    <definedName name="rrr" localSheetId="19" hidden="1">{"Riqfin97",#N/A,FALSE,"Tran";"Riqfinpro",#N/A,FALSE,"Tran"}</definedName>
    <definedName name="rrr" hidden="1">{"Riqfin97",#N/A,FALSE,"Tran";"Riqfinpro",#N/A,FALSE,"Tran"}</definedName>
    <definedName name="rrrr" localSheetId="4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46" hidden="1">{"Tab1",#N/A,FALSE,"P";"Tab2",#N/A,FALSE,"P"}</definedName>
    <definedName name="rrrrrr" localSheetId="47" hidden="1">{"Tab1",#N/A,FALSE,"P";"Tab2",#N/A,FALSE,"P"}</definedName>
    <definedName name="rrrrrr" localSheetId="49" hidden="1">{"Tab1",#N/A,FALSE,"P";"Tab2",#N/A,FALSE,"P"}</definedName>
    <definedName name="rrrrrr" localSheetId="50" hidden="1">{"Tab1",#N/A,FALSE,"P";"Tab2",#N/A,FALSE,"P"}</definedName>
    <definedName name="rrrrrr" localSheetId="51" hidden="1">{"Tab1",#N/A,FALSE,"P";"Tab2",#N/A,FALSE,"P"}</definedName>
    <definedName name="rrrrrr" localSheetId="17" hidden="1">{"Tab1",#N/A,FALSE,"P";"Tab2",#N/A,FALSE,"P"}</definedName>
    <definedName name="rrrrrr" localSheetId="18" hidden="1">{"Tab1",#N/A,FALSE,"P";"Tab2",#N/A,FALSE,"P"}</definedName>
    <definedName name="rrrrrr" localSheetId="20" hidden="1">{"Tab1",#N/A,FALSE,"P";"Tab2",#N/A,FALSE,"P"}</definedName>
    <definedName name="rrrrrr" localSheetId="21" hidden="1">{"Tab1",#N/A,FALSE,"P";"Tab2",#N/A,FALSE,"P"}</definedName>
    <definedName name="rrrrrr" localSheetId="13" hidden="1">{"Tab1",#N/A,FALSE,"P";"Tab2",#N/A,FALSE,"P"}</definedName>
    <definedName name="rrrrrr" localSheetId="24" hidden="1">{"Tab1",#N/A,FALSE,"P";"Tab2",#N/A,FALSE,"P"}</definedName>
    <definedName name="rrrrrr" localSheetId="25" hidden="1">{"Tab1",#N/A,FALSE,"P";"Tab2",#N/A,FALSE,"P"}</definedName>
    <definedName name="rrrrrr" localSheetId="30" hidden="1">{"Tab1",#N/A,FALSE,"P";"Tab2",#N/A,FALSE,"P"}</definedName>
    <definedName name="rrrrrr" localSheetId="32" hidden="1">{"Tab1",#N/A,FALSE,"P";"Tab2",#N/A,FALSE,"P"}</definedName>
    <definedName name="rrrrrr" localSheetId="34" hidden="1">{"Tab1",#N/A,FALSE,"P";"Tab2",#N/A,FALSE,"P"}</definedName>
    <definedName name="rrrrrr" localSheetId="35" hidden="1">{"Tab1",#N/A,FALSE,"P";"Tab2",#N/A,FALSE,"P"}</definedName>
    <definedName name="rrrrrr" localSheetId="36" hidden="1">{"Tab1",#N/A,FALSE,"P";"Tab2",#N/A,FALSE,"P"}</definedName>
    <definedName name="rrrrrr" localSheetId="37" hidden="1">{"Tab1",#N/A,FALSE,"P";"Tab2",#N/A,FALSE,"P"}</definedName>
    <definedName name="rrrrrr" localSheetId="38" hidden="1">{"Tab1",#N/A,FALSE,"P";"Tab2",#N/A,FALSE,"P"}</definedName>
    <definedName name="rrrrrr" localSheetId="39" hidden="1">{"Tab1",#N/A,FALSE,"P";"Tab2",#N/A,FALSE,"P"}</definedName>
    <definedName name="rrrrrr" localSheetId="40" hidden="1">{"Tab1",#N/A,FALSE,"P";"Tab2",#N/A,FALSE,"P"}</definedName>
    <definedName name="rrrrrr" localSheetId="41" hidden="1">{"Tab1",#N/A,FALSE,"P";"Tab2",#N/A,FALSE,"P"}</definedName>
    <definedName name="rrrrrr" localSheetId="42" hidden="1">{"Tab1",#N/A,FALSE,"P";"Tab2",#N/A,FALSE,"P"}</definedName>
    <definedName name="rrrrrr" localSheetId="45" hidden="1">{"Tab1",#N/A,FALSE,"P";"Tab2",#N/A,FALSE,"P"}</definedName>
    <definedName name="rrrrrr" localSheetId="19" hidden="1">{"Tab1",#N/A,FALSE,"P";"Tab2",#N/A,FALSE,"P"}</definedName>
    <definedName name="rrrrrr" hidden="1">{"Tab1",#N/A,FALSE,"P";"Tab2",#N/A,FALSE,"P"}</definedName>
    <definedName name="rrrrrrr" localSheetId="46" hidden="1">{"Tab1",#N/A,FALSE,"P";"Tab2",#N/A,FALSE,"P"}</definedName>
    <definedName name="rrrrrrr" localSheetId="47" hidden="1">{"Tab1",#N/A,FALSE,"P";"Tab2",#N/A,FALSE,"P"}</definedName>
    <definedName name="rrrrrrr" localSheetId="49" hidden="1">{"Tab1",#N/A,FALSE,"P";"Tab2",#N/A,FALSE,"P"}</definedName>
    <definedName name="rrrrrrr" localSheetId="50" hidden="1">{"Tab1",#N/A,FALSE,"P";"Tab2",#N/A,FALSE,"P"}</definedName>
    <definedName name="rrrrrrr" localSheetId="51" hidden="1">{"Tab1",#N/A,FALSE,"P";"Tab2",#N/A,FALSE,"P"}</definedName>
    <definedName name="rrrrrrr" localSheetId="17" hidden="1">{"Tab1",#N/A,FALSE,"P";"Tab2",#N/A,FALSE,"P"}</definedName>
    <definedName name="rrrrrrr" localSheetId="18" hidden="1">{"Tab1",#N/A,FALSE,"P";"Tab2",#N/A,FALSE,"P"}</definedName>
    <definedName name="rrrrrrr" localSheetId="20" hidden="1">{"Tab1",#N/A,FALSE,"P";"Tab2",#N/A,FALSE,"P"}</definedName>
    <definedName name="rrrrrrr" localSheetId="21" hidden="1">{"Tab1",#N/A,FALSE,"P";"Tab2",#N/A,FALSE,"P"}</definedName>
    <definedName name="rrrrrrr" localSheetId="13" hidden="1">{"Tab1",#N/A,FALSE,"P";"Tab2",#N/A,FALSE,"P"}</definedName>
    <definedName name="rrrrrrr" localSheetId="24" hidden="1">{"Tab1",#N/A,FALSE,"P";"Tab2",#N/A,FALSE,"P"}</definedName>
    <definedName name="rrrrrrr" localSheetId="25" hidden="1">{"Tab1",#N/A,FALSE,"P";"Tab2",#N/A,FALSE,"P"}</definedName>
    <definedName name="rrrrrrr" localSheetId="30" hidden="1">{"Tab1",#N/A,FALSE,"P";"Tab2",#N/A,FALSE,"P"}</definedName>
    <definedName name="rrrrrrr" localSheetId="32" hidden="1">{"Tab1",#N/A,FALSE,"P";"Tab2",#N/A,FALSE,"P"}</definedName>
    <definedName name="rrrrrrr" localSheetId="34" hidden="1">{"Tab1",#N/A,FALSE,"P";"Tab2",#N/A,FALSE,"P"}</definedName>
    <definedName name="rrrrrrr" localSheetId="35" hidden="1">{"Tab1",#N/A,FALSE,"P";"Tab2",#N/A,FALSE,"P"}</definedName>
    <definedName name="rrrrrrr" localSheetId="36" hidden="1">{"Tab1",#N/A,FALSE,"P";"Tab2",#N/A,FALSE,"P"}</definedName>
    <definedName name="rrrrrrr" localSheetId="37" hidden="1">{"Tab1",#N/A,FALSE,"P";"Tab2",#N/A,FALSE,"P"}</definedName>
    <definedName name="rrrrrrr" localSheetId="38" hidden="1">{"Tab1",#N/A,FALSE,"P";"Tab2",#N/A,FALSE,"P"}</definedName>
    <definedName name="rrrrrrr" localSheetId="39" hidden="1">{"Tab1",#N/A,FALSE,"P";"Tab2",#N/A,FALSE,"P"}</definedName>
    <definedName name="rrrrrrr" localSheetId="40" hidden="1">{"Tab1",#N/A,FALSE,"P";"Tab2",#N/A,FALSE,"P"}</definedName>
    <definedName name="rrrrrrr" localSheetId="41" hidden="1">{"Tab1",#N/A,FALSE,"P";"Tab2",#N/A,FALSE,"P"}</definedName>
    <definedName name="rrrrrrr" localSheetId="42" hidden="1">{"Tab1",#N/A,FALSE,"P";"Tab2",#N/A,FALSE,"P"}</definedName>
    <definedName name="rrrrrrr" localSheetId="45" hidden="1">{"Tab1",#N/A,FALSE,"P";"Tab2",#N/A,FALSE,"P"}</definedName>
    <definedName name="rrrrrrr" localSheetId="19" hidden="1">{"Tab1",#N/A,FALSE,"P";"Tab2",#N/A,FALSE,"P"}</definedName>
    <definedName name="rrrrrrr" hidden="1">{"Tab1",#N/A,FALSE,"P";"Tab2",#N/A,FALSE,"P"}</definedName>
    <definedName name="rrrrrrrrrrrrr" localSheetId="46" hidden="1">{"Tab1",#N/A,FALSE,"P";"Tab2",#N/A,FALSE,"P"}</definedName>
    <definedName name="rrrrrrrrrrrrr" localSheetId="47" hidden="1">{"Tab1",#N/A,FALSE,"P";"Tab2",#N/A,FALSE,"P"}</definedName>
    <definedName name="rrrrrrrrrrrrr" localSheetId="49" hidden="1">{"Tab1",#N/A,FALSE,"P";"Tab2",#N/A,FALSE,"P"}</definedName>
    <definedName name="rrrrrrrrrrrrr" localSheetId="50" hidden="1">{"Tab1",#N/A,FALSE,"P";"Tab2",#N/A,FALSE,"P"}</definedName>
    <definedName name="rrrrrrrrrrrrr" localSheetId="51" hidden="1">{"Tab1",#N/A,FALSE,"P";"Tab2",#N/A,FALSE,"P"}</definedName>
    <definedName name="rrrrrrrrrrrrr" localSheetId="17" hidden="1">{"Tab1",#N/A,FALSE,"P";"Tab2",#N/A,FALSE,"P"}</definedName>
    <definedName name="rrrrrrrrrrrrr" localSheetId="18" hidden="1">{"Tab1",#N/A,FALSE,"P";"Tab2",#N/A,FALSE,"P"}</definedName>
    <definedName name="rrrrrrrrrrrrr" localSheetId="20" hidden="1">{"Tab1",#N/A,FALSE,"P";"Tab2",#N/A,FALSE,"P"}</definedName>
    <definedName name="rrrrrrrrrrrrr" localSheetId="21" hidden="1">{"Tab1",#N/A,FALSE,"P";"Tab2",#N/A,FALSE,"P"}</definedName>
    <definedName name="rrrrrrrrrrrrr" localSheetId="13" hidden="1">{"Tab1",#N/A,FALSE,"P";"Tab2",#N/A,FALSE,"P"}</definedName>
    <definedName name="rrrrrrrrrrrrr" localSheetId="24" hidden="1">{"Tab1",#N/A,FALSE,"P";"Tab2",#N/A,FALSE,"P"}</definedName>
    <definedName name="rrrrrrrrrrrrr" localSheetId="25" hidden="1">{"Tab1",#N/A,FALSE,"P";"Tab2",#N/A,FALSE,"P"}</definedName>
    <definedName name="rrrrrrrrrrrrr" localSheetId="30" hidden="1">{"Tab1",#N/A,FALSE,"P";"Tab2",#N/A,FALSE,"P"}</definedName>
    <definedName name="rrrrrrrrrrrrr" localSheetId="32" hidden="1">{"Tab1",#N/A,FALSE,"P";"Tab2",#N/A,FALSE,"P"}</definedName>
    <definedName name="rrrrrrrrrrrrr" localSheetId="34" hidden="1">{"Tab1",#N/A,FALSE,"P";"Tab2",#N/A,FALSE,"P"}</definedName>
    <definedName name="rrrrrrrrrrrrr" localSheetId="35" hidden="1">{"Tab1",#N/A,FALSE,"P";"Tab2",#N/A,FALSE,"P"}</definedName>
    <definedName name="rrrrrrrrrrrrr" localSheetId="36" hidden="1">{"Tab1",#N/A,FALSE,"P";"Tab2",#N/A,FALSE,"P"}</definedName>
    <definedName name="rrrrrrrrrrrrr" localSheetId="37" hidden="1">{"Tab1",#N/A,FALSE,"P";"Tab2",#N/A,FALSE,"P"}</definedName>
    <definedName name="rrrrrrrrrrrrr" localSheetId="38" hidden="1">{"Tab1",#N/A,FALSE,"P";"Tab2",#N/A,FALSE,"P"}</definedName>
    <definedName name="rrrrrrrrrrrrr" localSheetId="39" hidden="1">{"Tab1",#N/A,FALSE,"P";"Tab2",#N/A,FALSE,"P"}</definedName>
    <definedName name="rrrrrrrrrrrrr" localSheetId="40" hidden="1">{"Tab1",#N/A,FALSE,"P";"Tab2",#N/A,FALSE,"P"}</definedName>
    <definedName name="rrrrrrrrrrrrr" localSheetId="41" hidden="1">{"Tab1",#N/A,FALSE,"P";"Tab2",#N/A,FALSE,"P"}</definedName>
    <definedName name="rrrrrrrrrrrrr" localSheetId="42" hidden="1">{"Tab1",#N/A,FALSE,"P";"Tab2",#N/A,FALSE,"P"}</definedName>
    <definedName name="rrrrrrrrrrrrr" localSheetId="45" hidden="1">{"Tab1",#N/A,FALSE,"P";"Tab2",#N/A,FALSE,"P"}</definedName>
    <definedName name="rrrrrrrrrrrrr" localSheetId="19" hidden="1">{"Tab1",#N/A,FALSE,"P";"Tab2",#N/A,FALSE,"P"}</definedName>
    <definedName name="rrrrrrrrrrrrr" hidden="1">{"Tab1",#N/A,FALSE,"P";"Tab2",#N/A,FALSE,"P"}</definedName>
    <definedName name="RS" localSheetId="46">#REF!</definedName>
    <definedName name="RS" localSheetId="47">#REF!</definedName>
    <definedName name="RS" localSheetId="50">#REF!</definedName>
    <definedName name="RS" localSheetId="51">#REF!</definedName>
    <definedName name="RS" localSheetId="17">#REF!</definedName>
    <definedName name="RS" localSheetId="18">#REF!</definedName>
    <definedName name="RS" localSheetId="20">#REF!</definedName>
    <definedName name="RS" localSheetId="21">#REF!</definedName>
    <definedName name="RS" localSheetId="25">#REF!</definedName>
    <definedName name="RS" localSheetId="32">#REF!</definedName>
    <definedName name="RS" localSheetId="34">#REF!</definedName>
    <definedName name="RS" localSheetId="35">#REF!</definedName>
    <definedName name="RS" localSheetId="36">#REF!</definedName>
    <definedName name="RS" localSheetId="37">#REF!</definedName>
    <definedName name="RS" localSheetId="38">#REF!</definedName>
    <definedName name="RS" localSheetId="39">#REF!</definedName>
    <definedName name="RS" localSheetId="40">#REF!</definedName>
    <definedName name="RS" localSheetId="41">#REF!</definedName>
    <definedName name="RS" localSheetId="45">#REF!</definedName>
    <definedName name="RS" localSheetId="19">#REF!</definedName>
    <definedName name="RS">#REF!</definedName>
    <definedName name="RS1A" localSheetId="47">#REF!</definedName>
    <definedName name="RS1A" localSheetId="50">#REF!</definedName>
    <definedName name="RS1A" localSheetId="51">#REF!</definedName>
    <definedName name="RS1A" localSheetId="17">#REF!</definedName>
    <definedName name="RS1A" localSheetId="20">#REF!</definedName>
    <definedName name="RS1A" localSheetId="21">#REF!</definedName>
    <definedName name="RS1A" localSheetId="25">#REF!</definedName>
    <definedName name="RS1A" localSheetId="35">#REF!</definedName>
    <definedName name="RS1A" localSheetId="36">#REF!</definedName>
    <definedName name="RS1A" localSheetId="37">#REF!</definedName>
    <definedName name="RS1A" localSheetId="39">#REF!</definedName>
    <definedName name="RS1A" localSheetId="40">#REF!</definedName>
    <definedName name="RS1A" localSheetId="41">#REF!</definedName>
    <definedName name="RS1A" localSheetId="19">#REF!</definedName>
    <definedName name="RS1A">#REF!</definedName>
    <definedName name="RSB" localSheetId="17">#REF!</definedName>
    <definedName name="RSB" localSheetId="20">#REF!</definedName>
    <definedName name="RSB" localSheetId="25">#REF!</definedName>
    <definedName name="RSB">#REF!</definedName>
    <definedName name="RSB_AHAP_40R" localSheetId="17">#REF!</definedName>
    <definedName name="RSB_AHAP_40R">#REF!</definedName>
    <definedName name="RSB_Bcos_Des_40R" localSheetId="17">#REF!</definedName>
    <definedName name="RSB_Bcos_Des_40R">#REF!</definedName>
    <definedName name="RSB_SOCFIN_40R" localSheetId="17">#REF!</definedName>
    <definedName name="RSB_SOCFIN_40R">#REF!</definedName>
    <definedName name="rt" localSheetId="46" hidden="1">{"Minpmon",#N/A,FALSE,"Monthinput"}</definedName>
    <definedName name="rt" localSheetId="47" hidden="1">{"Minpmon",#N/A,FALSE,"Monthinput"}</definedName>
    <definedName name="rt" localSheetId="49" hidden="1">{"Minpmon",#N/A,FALSE,"Monthinput"}</definedName>
    <definedName name="rt" localSheetId="50" hidden="1">{"Minpmon",#N/A,FALSE,"Monthinput"}</definedName>
    <definedName name="rt" localSheetId="51" hidden="1">{"Minpmon",#N/A,FALSE,"Monthinput"}</definedName>
    <definedName name="rt" localSheetId="17" hidden="1">{"Minpmon",#N/A,FALSE,"Monthinput"}</definedName>
    <definedName name="rt" localSheetId="18" hidden="1">{"Minpmon",#N/A,FALSE,"Monthinput"}</definedName>
    <definedName name="rt" localSheetId="20" hidden="1">{"Minpmon",#N/A,FALSE,"Monthinput"}</definedName>
    <definedName name="rt" localSheetId="21" hidden="1">{"Minpmon",#N/A,FALSE,"Monthinput"}</definedName>
    <definedName name="rt" localSheetId="13" hidden="1">{"Minpmon",#N/A,FALSE,"Monthinput"}</definedName>
    <definedName name="rt" localSheetId="24" hidden="1">{"Minpmon",#N/A,FALSE,"Monthinput"}</definedName>
    <definedName name="rt" localSheetId="25" hidden="1">{"Minpmon",#N/A,FALSE,"Monthinput"}</definedName>
    <definedName name="rt" localSheetId="30" hidden="1">{"Minpmon",#N/A,FALSE,"Monthinput"}</definedName>
    <definedName name="rt" localSheetId="32" hidden="1">{"Minpmon",#N/A,FALSE,"Monthinput"}</definedName>
    <definedName name="rt" localSheetId="34" hidden="1">{"Minpmon",#N/A,FALSE,"Monthinput"}</definedName>
    <definedName name="rt" localSheetId="35" hidden="1">{"Minpmon",#N/A,FALSE,"Monthinput"}</definedName>
    <definedName name="rt" localSheetId="36" hidden="1">{"Minpmon",#N/A,FALSE,"Monthinput"}</definedName>
    <definedName name="rt" localSheetId="37" hidden="1">{"Minpmon",#N/A,FALSE,"Monthinput"}</definedName>
    <definedName name="rt" localSheetId="38" hidden="1">{"Minpmon",#N/A,FALSE,"Monthinput"}</definedName>
    <definedName name="rt" localSheetId="39" hidden="1">{"Minpmon",#N/A,FALSE,"Monthinput"}</definedName>
    <definedName name="rt" localSheetId="40" hidden="1">{"Minpmon",#N/A,FALSE,"Monthinput"}</definedName>
    <definedName name="rt" localSheetId="41" hidden="1">{"Minpmon",#N/A,FALSE,"Monthinput"}</definedName>
    <definedName name="rt" localSheetId="42" hidden="1">{"Minpmon",#N/A,FALSE,"Monthinput"}</definedName>
    <definedName name="rt" localSheetId="45" hidden="1">{"Minpmon",#N/A,FALSE,"Monthinput"}</definedName>
    <definedName name="rt" localSheetId="19" hidden="1">{"Minpmon",#N/A,FALSE,"Monthinput"}</definedName>
    <definedName name="rt" hidden="1">{"Minpmon",#N/A,FALSE,"Monthinput"}</definedName>
    <definedName name="rte" localSheetId="46" hidden="1">{"Riqfin97",#N/A,FALSE,"Tran";"Riqfinpro",#N/A,FALSE,"Tran"}</definedName>
    <definedName name="rte" localSheetId="47" hidden="1">{"Riqfin97",#N/A,FALSE,"Tran";"Riqfinpro",#N/A,FALSE,"Tran"}</definedName>
    <definedName name="rte" localSheetId="49" hidden="1">{"Riqfin97",#N/A,FALSE,"Tran";"Riqfinpro",#N/A,FALSE,"Tran"}</definedName>
    <definedName name="rte" localSheetId="50" hidden="1">{"Riqfin97",#N/A,FALSE,"Tran";"Riqfinpro",#N/A,FALSE,"Tran"}</definedName>
    <definedName name="rte" localSheetId="51" hidden="1">{"Riqfin97",#N/A,FALSE,"Tran";"Riqfinpro",#N/A,FALSE,"Tran"}</definedName>
    <definedName name="rte" localSheetId="17" hidden="1">{"Riqfin97",#N/A,FALSE,"Tran";"Riqfinpro",#N/A,FALSE,"Tran"}</definedName>
    <definedName name="rte" localSheetId="18" hidden="1">{"Riqfin97",#N/A,FALSE,"Tran";"Riqfinpro",#N/A,FALSE,"Tran"}</definedName>
    <definedName name="rte" localSheetId="20" hidden="1">{"Riqfin97",#N/A,FALSE,"Tran";"Riqfinpro",#N/A,FALSE,"Tran"}</definedName>
    <definedName name="rte" localSheetId="21" hidden="1">{"Riqfin97",#N/A,FALSE,"Tran";"Riqfinpro",#N/A,FALSE,"Tran"}</definedName>
    <definedName name="rte" localSheetId="13" hidden="1">{"Riqfin97",#N/A,FALSE,"Tran";"Riqfinpro",#N/A,FALSE,"Tran"}</definedName>
    <definedName name="rte" localSheetId="24" hidden="1">{"Riqfin97",#N/A,FALSE,"Tran";"Riqfinpro",#N/A,FALSE,"Tran"}</definedName>
    <definedName name="rte" localSheetId="25" hidden="1">{"Riqfin97",#N/A,FALSE,"Tran";"Riqfinpro",#N/A,FALSE,"Tran"}</definedName>
    <definedName name="rte" localSheetId="30" hidden="1">{"Riqfin97",#N/A,FALSE,"Tran";"Riqfinpro",#N/A,FALSE,"Tran"}</definedName>
    <definedName name="rte" localSheetId="32" hidden="1">{"Riqfin97",#N/A,FALSE,"Tran";"Riqfinpro",#N/A,FALSE,"Tran"}</definedName>
    <definedName name="rte" localSheetId="34" hidden="1">{"Riqfin97",#N/A,FALSE,"Tran";"Riqfinpro",#N/A,FALSE,"Tran"}</definedName>
    <definedName name="rte" localSheetId="35" hidden="1">{"Riqfin97",#N/A,FALSE,"Tran";"Riqfinpro",#N/A,FALSE,"Tran"}</definedName>
    <definedName name="rte" localSheetId="36" hidden="1">{"Riqfin97",#N/A,FALSE,"Tran";"Riqfinpro",#N/A,FALSE,"Tran"}</definedName>
    <definedName name="rte" localSheetId="37" hidden="1">{"Riqfin97",#N/A,FALSE,"Tran";"Riqfinpro",#N/A,FALSE,"Tran"}</definedName>
    <definedName name="rte" localSheetId="38" hidden="1">{"Riqfin97",#N/A,FALSE,"Tran";"Riqfinpro",#N/A,FALSE,"Tran"}</definedName>
    <definedName name="rte" localSheetId="39" hidden="1">{"Riqfin97",#N/A,FALSE,"Tran";"Riqfinpro",#N/A,FALSE,"Tran"}</definedName>
    <definedName name="rte" localSheetId="40" hidden="1">{"Riqfin97",#N/A,FALSE,"Tran";"Riqfinpro",#N/A,FALSE,"Tran"}</definedName>
    <definedName name="rte" localSheetId="41" hidden="1">{"Riqfin97",#N/A,FALSE,"Tran";"Riqfinpro",#N/A,FALSE,"Tran"}</definedName>
    <definedName name="rte" localSheetId="42" hidden="1">{"Riqfin97",#N/A,FALSE,"Tran";"Riqfinpro",#N/A,FALSE,"Tran"}</definedName>
    <definedName name="rte" localSheetId="45" hidden="1">{"Riqfin97",#N/A,FALSE,"Tran";"Riqfinpro",#N/A,FALSE,"Tran"}</definedName>
    <definedName name="rte" localSheetId="19" hidden="1">{"Riqfin97",#N/A,FALSE,"Tran";"Riqfinpro",#N/A,FALSE,"Tran"}</definedName>
    <definedName name="rte" hidden="1">{"Riqfin97",#N/A,FALSE,"Tran";"Riqfinpro",#N/A,FALSE,"Tran"}</definedName>
    <definedName name="rtre" localSheetId="46" hidden="1">{"Main Economic Indicators",#N/A,FALSE,"C"}</definedName>
    <definedName name="rtre" localSheetId="47" hidden="1">{"Main Economic Indicators",#N/A,FALSE,"C"}</definedName>
    <definedName name="rtre" localSheetId="49" hidden="1">{"Main Economic Indicators",#N/A,FALSE,"C"}</definedName>
    <definedName name="rtre" localSheetId="50" hidden="1">{"Main Economic Indicators",#N/A,FALSE,"C"}</definedName>
    <definedName name="rtre" localSheetId="51" hidden="1">{"Main Economic Indicators",#N/A,FALSE,"C"}</definedName>
    <definedName name="rtre" localSheetId="17" hidden="1">{"Main Economic Indicators",#N/A,FALSE,"C"}</definedName>
    <definedName name="rtre" localSheetId="18" hidden="1">{"Main Economic Indicators",#N/A,FALSE,"C"}</definedName>
    <definedName name="rtre" localSheetId="20" hidden="1">{"Main Economic Indicators",#N/A,FALSE,"C"}</definedName>
    <definedName name="rtre" localSheetId="21" hidden="1">{"Main Economic Indicators",#N/A,FALSE,"C"}</definedName>
    <definedName name="rtre" localSheetId="13" hidden="1">{"Main Economic Indicators",#N/A,FALSE,"C"}</definedName>
    <definedName name="rtre" localSheetId="24" hidden="1">{"Main Economic Indicators",#N/A,FALSE,"C"}</definedName>
    <definedName name="rtre" localSheetId="25" hidden="1">{"Main Economic Indicators",#N/A,FALSE,"C"}</definedName>
    <definedName name="rtre" localSheetId="30" hidden="1">{"Main Economic Indicators",#N/A,FALSE,"C"}</definedName>
    <definedName name="rtre" localSheetId="32" hidden="1">{"Main Economic Indicators",#N/A,FALSE,"C"}</definedName>
    <definedName name="rtre" localSheetId="34" hidden="1">{"Main Economic Indicators",#N/A,FALSE,"C"}</definedName>
    <definedName name="rtre" localSheetId="35" hidden="1">{"Main Economic Indicators",#N/A,FALSE,"C"}</definedName>
    <definedName name="rtre" localSheetId="36" hidden="1">{"Main Economic Indicators",#N/A,FALSE,"C"}</definedName>
    <definedName name="rtre" localSheetId="37" hidden="1">{"Main Economic Indicators",#N/A,FALSE,"C"}</definedName>
    <definedName name="rtre" localSheetId="38" hidden="1">{"Main Economic Indicators",#N/A,FALSE,"C"}</definedName>
    <definedName name="rtre" localSheetId="39" hidden="1">{"Main Economic Indicators",#N/A,FALSE,"C"}</definedName>
    <definedName name="rtre" localSheetId="40" hidden="1">{"Main Economic Indicators",#N/A,FALSE,"C"}</definedName>
    <definedName name="rtre" localSheetId="41" hidden="1">{"Main Economic Indicators",#N/A,FALSE,"C"}</definedName>
    <definedName name="rtre" localSheetId="42" hidden="1">{"Main Economic Indicators",#N/A,FALSE,"C"}</definedName>
    <definedName name="rtre" localSheetId="45" hidden="1">{"Main Economic Indicators",#N/A,FALSE,"C"}</definedName>
    <definedName name="rtre" localSheetId="19" hidden="1">{"Main Economic Indicators",#N/A,FALSE,"C"}</definedName>
    <definedName name="rtre" hidden="1">{"Main Economic Indicators",#N/A,FALSE,"C"}</definedName>
    <definedName name="rtre1" localSheetId="46" hidden="1">{"Main Economic Indicators",#N/A,FALSE,"C"}</definedName>
    <definedName name="rtre1" localSheetId="47" hidden="1">{"Main Economic Indicators",#N/A,FALSE,"C"}</definedName>
    <definedName name="rtre1" localSheetId="49" hidden="1">{"Main Economic Indicators",#N/A,FALSE,"C"}</definedName>
    <definedName name="rtre1" localSheetId="50" hidden="1">{"Main Economic Indicators",#N/A,FALSE,"C"}</definedName>
    <definedName name="rtre1" localSheetId="51" hidden="1">{"Main Economic Indicators",#N/A,FALSE,"C"}</definedName>
    <definedName name="rtre1" localSheetId="17" hidden="1">{"Main Economic Indicators",#N/A,FALSE,"C"}</definedName>
    <definedName name="rtre1" localSheetId="18" hidden="1">{"Main Economic Indicators",#N/A,FALSE,"C"}</definedName>
    <definedName name="rtre1" localSheetId="20" hidden="1">{"Main Economic Indicators",#N/A,FALSE,"C"}</definedName>
    <definedName name="rtre1" localSheetId="21" hidden="1">{"Main Economic Indicators",#N/A,FALSE,"C"}</definedName>
    <definedName name="rtre1" localSheetId="13" hidden="1">{"Main Economic Indicators",#N/A,FALSE,"C"}</definedName>
    <definedName name="rtre1" localSheetId="24" hidden="1">{"Main Economic Indicators",#N/A,FALSE,"C"}</definedName>
    <definedName name="rtre1" localSheetId="25" hidden="1">{"Main Economic Indicators",#N/A,FALSE,"C"}</definedName>
    <definedName name="rtre1" localSheetId="30" hidden="1">{"Main Economic Indicators",#N/A,FALSE,"C"}</definedName>
    <definedName name="rtre1" localSheetId="32" hidden="1">{"Main Economic Indicators",#N/A,FALSE,"C"}</definedName>
    <definedName name="rtre1" localSheetId="34" hidden="1">{"Main Economic Indicators",#N/A,FALSE,"C"}</definedName>
    <definedName name="rtre1" localSheetId="35" hidden="1">{"Main Economic Indicators",#N/A,FALSE,"C"}</definedName>
    <definedName name="rtre1" localSheetId="36" hidden="1">{"Main Economic Indicators",#N/A,FALSE,"C"}</definedName>
    <definedName name="rtre1" localSheetId="37" hidden="1">{"Main Economic Indicators",#N/A,FALSE,"C"}</definedName>
    <definedName name="rtre1" localSheetId="38" hidden="1">{"Main Economic Indicators",#N/A,FALSE,"C"}</definedName>
    <definedName name="rtre1" localSheetId="39" hidden="1">{"Main Economic Indicators",#N/A,FALSE,"C"}</definedName>
    <definedName name="rtre1" localSheetId="40" hidden="1">{"Main Economic Indicators",#N/A,FALSE,"C"}</definedName>
    <definedName name="rtre1" localSheetId="41" hidden="1">{"Main Economic Indicators",#N/A,FALSE,"C"}</definedName>
    <definedName name="rtre1" localSheetId="42" hidden="1">{"Main Economic Indicators",#N/A,FALSE,"C"}</definedName>
    <definedName name="rtre1" localSheetId="45" hidden="1">{"Main Economic Indicators",#N/A,FALSE,"C"}</definedName>
    <definedName name="rtre1" localSheetId="19" hidden="1">{"Main Economic Indicators",#N/A,FALSE,"C"}</definedName>
    <definedName name="rtre1" hidden="1">{"Main Economic Indicators",#N/A,FALSE,"C"}</definedName>
    <definedName name="rty" localSheetId="46" hidden="1">{"Riqfin97",#N/A,FALSE,"Tran";"Riqfinpro",#N/A,FALSE,"Tran"}</definedName>
    <definedName name="rty" localSheetId="47" hidden="1">{"Riqfin97",#N/A,FALSE,"Tran";"Riqfinpro",#N/A,FALSE,"Tran"}</definedName>
    <definedName name="rty" localSheetId="49" hidden="1">{"Riqfin97",#N/A,FALSE,"Tran";"Riqfinpro",#N/A,FALSE,"Tran"}</definedName>
    <definedName name="rty" localSheetId="50" hidden="1">{"Riqfin97",#N/A,FALSE,"Tran";"Riqfinpro",#N/A,FALSE,"Tran"}</definedName>
    <definedName name="rty" localSheetId="51" hidden="1">{"Riqfin97",#N/A,FALSE,"Tran";"Riqfinpro",#N/A,FALSE,"Tran"}</definedName>
    <definedName name="rty" localSheetId="17" hidden="1">{"Riqfin97",#N/A,FALSE,"Tran";"Riqfinpro",#N/A,FALSE,"Tran"}</definedName>
    <definedName name="rty" localSheetId="18" hidden="1">{"Riqfin97",#N/A,FALSE,"Tran";"Riqfinpro",#N/A,FALSE,"Tran"}</definedName>
    <definedName name="rty" localSheetId="20" hidden="1">{"Riqfin97",#N/A,FALSE,"Tran";"Riqfinpro",#N/A,FALSE,"Tran"}</definedName>
    <definedName name="rty" localSheetId="21" hidden="1">{"Riqfin97",#N/A,FALSE,"Tran";"Riqfinpro",#N/A,FALSE,"Tran"}</definedName>
    <definedName name="rty" localSheetId="13" hidden="1">{"Riqfin97",#N/A,FALSE,"Tran";"Riqfinpro",#N/A,FALSE,"Tran"}</definedName>
    <definedName name="rty" localSheetId="24" hidden="1">{"Riqfin97",#N/A,FALSE,"Tran";"Riqfinpro",#N/A,FALSE,"Tran"}</definedName>
    <definedName name="rty" localSheetId="25" hidden="1">{"Riqfin97",#N/A,FALSE,"Tran";"Riqfinpro",#N/A,FALSE,"Tran"}</definedName>
    <definedName name="rty" localSheetId="30" hidden="1">{"Riqfin97",#N/A,FALSE,"Tran";"Riqfinpro",#N/A,FALSE,"Tran"}</definedName>
    <definedName name="rty" localSheetId="32" hidden="1">{"Riqfin97",#N/A,FALSE,"Tran";"Riqfinpro",#N/A,FALSE,"Tran"}</definedName>
    <definedName name="rty" localSheetId="34" hidden="1">{"Riqfin97",#N/A,FALSE,"Tran";"Riqfinpro",#N/A,FALSE,"Tran"}</definedName>
    <definedName name="rty" localSheetId="35" hidden="1">{"Riqfin97",#N/A,FALSE,"Tran";"Riqfinpro",#N/A,FALSE,"Tran"}</definedName>
    <definedName name="rty" localSheetId="36" hidden="1">{"Riqfin97",#N/A,FALSE,"Tran";"Riqfinpro",#N/A,FALSE,"Tran"}</definedName>
    <definedName name="rty" localSheetId="37" hidden="1">{"Riqfin97",#N/A,FALSE,"Tran";"Riqfinpro",#N/A,FALSE,"Tran"}</definedName>
    <definedName name="rty" localSheetId="38" hidden="1">{"Riqfin97",#N/A,FALSE,"Tran";"Riqfinpro",#N/A,FALSE,"Tran"}</definedName>
    <definedName name="rty" localSheetId="39" hidden="1">{"Riqfin97",#N/A,FALSE,"Tran";"Riqfinpro",#N/A,FALSE,"Tran"}</definedName>
    <definedName name="rty" localSheetId="40" hidden="1">{"Riqfin97",#N/A,FALSE,"Tran";"Riqfinpro",#N/A,FALSE,"Tran"}</definedName>
    <definedName name="rty" localSheetId="41" hidden="1">{"Riqfin97",#N/A,FALSE,"Tran";"Riqfinpro",#N/A,FALSE,"Tran"}</definedName>
    <definedName name="rty" localSheetId="42" hidden="1">{"Riqfin97",#N/A,FALSE,"Tran";"Riqfinpro",#N/A,FALSE,"Tran"}</definedName>
    <definedName name="rty" localSheetId="45" hidden="1">{"Riqfin97",#N/A,FALSE,"Tran";"Riqfinpro",#N/A,FALSE,"Tran"}</definedName>
    <definedName name="rty" localSheetId="19" hidden="1">{"Riqfin97",#N/A,FALSE,"Tran";"Riqfinpro",#N/A,FALSE,"Tran"}</definedName>
    <definedName name="rty" hidden="1">{"Riqfin97",#N/A,FALSE,"Tran";"Riqfinpro",#N/A,FALSE,"Tran"}</definedName>
    <definedName name="RUIZ" localSheetId="46">#REF!</definedName>
    <definedName name="RUIZ" localSheetId="47">#REF!</definedName>
    <definedName name="RUIZ" localSheetId="50">#REF!</definedName>
    <definedName name="RUIZ" localSheetId="51">#REF!</definedName>
    <definedName name="RUIZ" localSheetId="17">#REF!</definedName>
    <definedName name="RUIZ" localSheetId="18">#REF!</definedName>
    <definedName name="RUIZ" localSheetId="20">#REF!</definedName>
    <definedName name="RUIZ" localSheetId="21">#REF!</definedName>
    <definedName name="RUIZ" localSheetId="25">#REF!</definedName>
    <definedName name="RUIZ" localSheetId="32">#REF!</definedName>
    <definedName name="RUIZ" localSheetId="34">#REF!</definedName>
    <definedName name="RUIZ" localSheetId="35">#REF!</definedName>
    <definedName name="RUIZ" localSheetId="36">#REF!</definedName>
    <definedName name="RUIZ" localSheetId="37">#REF!</definedName>
    <definedName name="RUIZ" localSheetId="38">#REF!</definedName>
    <definedName name="RUIZ" localSheetId="39">#REF!</definedName>
    <definedName name="RUIZ" localSheetId="40">#REF!</definedName>
    <definedName name="RUIZ" localSheetId="41">#REF!</definedName>
    <definedName name="RUIZ" localSheetId="45">#REF!</definedName>
    <definedName name="RUIZ" localSheetId="19">#REF!</definedName>
    <definedName name="RUIZ">#REF!</definedName>
    <definedName name="Rwvu.PLA2." localSheetId="46" hidden="1">'[44]COP FED'!#REF!</definedName>
    <definedName name="Rwvu.PLA2." localSheetId="47" hidden="1">'[44]COP FED'!#REF!</definedName>
    <definedName name="Rwvu.PLA2." localSheetId="50" hidden="1">'[45]COP FED'!#REF!</definedName>
    <definedName name="Rwvu.PLA2." localSheetId="51" hidden="1">'[45]COP FED'!#REF!</definedName>
    <definedName name="Rwvu.PLA2." localSheetId="17" hidden="1">'[44]COP FED'!#REF!</definedName>
    <definedName name="Rwvu.PLA2." localSheetId="18" hidden="1">'[44]COP FED'!#REF!</definedName>
    <definedName name="Rwvu.PLA2." localSheetId="20" hidden="1">'[44]COP FED'!#REF!</definedName>
    <definedName name="Rwvu.PLA2." localSheetId="25" hidden="1">'[44]COP FED'!#REF!</definedName>
    <definedName name="Rwvu.PLA2." localSheetId="32" hidden="1">'[44]COP FED'!#REF!</definedName>
    <definedName name="Rwvu.PLA2." localSheetId="34" hidden="1">'[44]COP FED'!#REF!</definedName>
    <definedName name="Rwvu.PLA2." localSheetId="35" hidden="1">'[44]COP FED'!#REF!</definedName>
    <definedName name="Rwvu.PLA2." localSheetId="36" hidden="1">'[44]COP FED'!#REF!</definedName>
    <definedName name="Rwvu.PLA2." localSheetId="37" hidden="1">'[45]COP FED'!#REF!</definedName>
    <definedName name="Rwvu.PLA2." localSheetId="38" hidden="1">'[45]COP FED'!#REF!</definedName>
    <definedName name="Rwvu.PLA2." localSheetId="39" hidden="1">'[45]COP FED'!#REF!</definedName>
    <definedName name="Rwvu.PLA2." localSheetId="40" hidden="1">'[45]COP FED'!#REF!</definedName>
    <definedName name="Rwvu.PLA2." localSheetId="41" hidden="1">'[45]COP FED'!#REF!</definedName>
    <definedName name="Rwvu.PLA2." localSheetId="45" hidden="1">'[44]COP FED'!#REF!</definedName>
    <definedName name="Rwvu.PLA2." localSheetId="19" hidden="1">'[44]COP FED'!#REF!</definedName>
    <definedName name="Rwvu.PLA2." hidden="1">'[44]COP FED'!#REF!</definedName>
    <definedName name="rx" localSheetId="46" hidden="1">#REF!</definedName>
    <definedName name="rx" localSheetId="47" hidden="1">#REF!</definedName>
    <definedName name="rx" localSheetId="50" hidden="1">#REF!</definedName>
    <definedName name="rx" localSheetId="51" hidden="1">#REF!</definedName>
    <definedName name="rx" localSheetId="17" hidden="1">#REF!</definedName>
    <definedName name="rx" localSheetId="18" hidden="1">#REF!</definedName>
    <definedName name="rx" localSheetId="20" hidden="1">#REF!</definedName>
    <definedName name="rx" localSheetId="21" hidden="1">#REF!</definedName>
    <definedName name="rx" localSheetId="25" hidden="1">#REF!</definedName>
    <definedName name="rx" localSheetId="32" hidden="1">#REF!</definedName>
    <definedName name="rx" localSheetId="34" hidden="1">#REF!</definedName>
    <definedName name="rx" localSheetId="35" hidden="1">#REF!</definedName>
    <definedName name="rx" localSheetId="36" hidden="1">#REF!</definedName>
    <definedName name="rx" localSheetId="37" hidden="1">#REF!</definedName>
    <definedName name="rx" localSheetId="38" hidden="1">#REF!</definedName>
    <definedName name="rx" localSheetId="39" hidden="1">#REF!</definedName>
    <definedName name="rx" localSheetId="40" hidden="1">#REF!</definedName>
    <definedName name="rx" localSheetId="41" hidden="1">#REF!</definedName>
    <definedName name="rx" localSheetId="45" hidden="1">#REF!</definedName>
    <definedName name="rx" localSheetId="19" hidden="1">#REF!</definedName>
    <definedName name="rx" hidden="1">#REF!</definedName>
    <definedName name="s" localSheetId="46" hidden="1">{"Tab1",#N/A,FALSE,"P";"Tab2",#N/A,FALSE,"P"}</definedName>
    <definedName name="s" localSheetId="47" hidden="1">{"Tab1",#N/A,FALSE,"P";"Tab2",#N/A,FALSE,"P"}</definedName>
    <definedName name="s" localSheetId="49" hidden="1">{"Tab1",#N/A,FALSE,"P";"Tab2",#N/A,FALSE,"P"}</definedName>
    <definedName name="s" localSheetId="50" hidden="1">{"Tab1",#N/A,FALSE,"P";"Tab2",#N/A,FALSE,"P"}</definedName>
    <definedName name="s" localSheetId="51" hidden="1">{"Tab1",#N/A,FALSE,"P";"Tab2",#N/A,FALSE,"P"}</definedName>
    <definedName name="s" localSheetId="17" hidden="1">{"Tab1",#N/A,FALSE,"P";"Tab2",#N/A,FALSE,"P"}</definedName>
    <definedName name="s" localSheetId="18" hidden="1">{"Tab1",#N/A,FALSE,"P";"Tab2",#N/A,FALSE,"P"}</definedName>
    <definedName name="s" localSheetId="20" hidden="1">{"Tab1",#N/A,FALSE,"P";"Tab2",#N/A,FALSE,"P"}</definedName>
    <definedName name="s" localSheetId="21" hidden="1">{"Tab1",#N/A,FALSE,"P";"Tab2",#N/A,FALSE,"P"}</definedName>
    <definedName name="s" localSheetId="13" hidden="1">{"Tab1",#N/A,FALSE,"P";"Tab2",#N/A,FALSE,"P"}</definedName>
    <definedName name="s" localSheetId="24" hidden="1">{"Tab1",#N/A,FALSE,"P";"Tab2",#N/A,FALSE,"P"}</definedName>
    <definedName name="s" localSheetId="25" hidden="1">{"Tab1",#N/A,FALSE,"P";"Tab2",#N/A,FALSE,"P"}</definedName>
    <definedName name="s" localSheetId="30" hidden="1">{"Tab1",#N/A,FALSE,"P";"Tab2",#N/A,FALSE,"P"}</definedName>
    <definedName name="s" localSheetId="32" hidden="1">{"Tab1",#N/A,FALSE,"P";"Tab2",#N/A,FALSE,"P"}</definedName>
    <definedName name="s" localSheetId="34" hidden="1">{"Tab1",#N/A,FALSE,"P";"Tab2",#N/A,FALSE,"P"}</definedName>
    <definedName name="s" localSheetId="35" hidden="1">{"Tab1",#N/A,FALSE,"P";"Tab2",#N/A,FALSE,"P"}</definedName>
    <definedName name="s" localSheetId="36" hidden="1">{"Tab1",#N/A,FALSE,"P";"Tab2",#N/A,FALSE,"P"}</definedName>
    <definedName name="s" localSheetId="37" hidden="1">{"Tab1",#N/A,FALSE,"P";"Tab2",#N/A,FALSE,"P"}</definedName>
    <definedName name="s" localSheetId="38" hidden="1">{"Tab1",#N/A,FALSE,"P";"Tab2",#N/A,FALSE,"P"}</definedName>
    <definedName name="s" localSheetId="39" hidden="1">{"Tab1",#N/A,FALSE,"P";"Tab2",#N/A,FALSE,"P"}</definedName>
    <definedName name="s" localSheetId="40" hidden="1">{"Tab1",#N/A,FALSE,"P";"Tab2",#N/A,FALSE,"P"}</definedName>
    <definedName name="s" localSheetId="41" hidden="1">{"Tab1",#N/A,FALSE,"P";"Tab2",#N/A,FALSE,"P"}</definedName>
    <definedName name="s" localSheetId="42" hidden="1">{"Tab1",#N/A,FALSE,"P";"Tab2",#N/A,FALSE,"P"}</definedName>
    <definedName name="s" localSheetId="45" hidden="1">{"Tab1",#N/A,FALSE,"P";"Tab2",#N/A,FALSE,"P"}</definedName>
    <definedName name="s" localSheetId="19" hidden="1">{"Tab1",#N/A,FALSE,"P";"Tab2",#N/A,FALSE,"P"}</definedName>
    <definedName name="s" hidden="1">{"Tab1",#N/A,FALSE,"P";"Tab2",#N/A,FALSE,"P"}</definedName>
    <definedName name="S_" localSheetId="46">#REF!</definedName>
    <definedName name="S_" localSheetId="47">#REF!</definedName>
    <definedName name="S_" localSheetId="50">#REF!</definedName>
    <definedName name="S_" localSheetId="51">#REF!</definedName>
    <definedName name="S_" localSheetId="17">#REF!</definedName>
    <definedName name="S_" localSheetId="18">#REF!</definedName>
    <definedName name="S_" localSheetId="20">#REF!</definedName>
    <definedName name="S_" localSheetId="21">#REF!</definedName>
    <definedName name="S_" localSheetId="25">#REF!</definedName>
    <definedName name="S_" localSheetId="32">#REF!</definedName>
    <definedName name="S_" localSheetId="34">#REF!</definedName>
    <definedName name="S_" localSheetId="35">#REF!</definedName>
    <definedName name="S_" localSheetId="36">#REF!</definedName>
    <definedName name="S_" localSheetId="37">#REF!</definedName>
    <definedName name="S_" localSheetId="38">#REF!</definedName>
    <definedName name="S_" localSheetId="39">#REF!</definedName>
    <definedName name="S_" localSheetId="40">#REF!</definedName>
    <definedName name="S_" localSheetId="41">#REF!</definedName>
    <definedName name="S_" localSheetId="45">#REF!</definedName>
    <definedName name="S_" localSheetId="19">#REF!</definedName>
    <definedName name="S_">#REF!</definedName>
    <definedName name="S_1A" localSheetId="47">#REF!</definedName>
    <definedName name="S_1A" localSheetId="50">#REF!</definedName>
    <definedName name="S_1A" localSheetId="51">#REF!</definedName>
    <definedName name="S_1A" localSheetId="17">#REF!</definedName>
    <definedName name="S_1A" localSheetId="20">#REF!</definedName>
    <definedName name="S_1A" localSheetId="21">#REF!</definedName>
    <definedName name="S_1A" localSheetId="25">#REF!</definedName>
    <definedName name="S_1A" localSheetId="35">#REF!</definedName>
    <definedName name="S_1A" localSheetId="36">#REF!</definedName>
    <definedName name="S_1A" localSheetId="37">#REF!</definedName>
    <definedName name="S_1A" localSheetId="39">#REF!</definedName>
    <definedName name="S_1A" localSheetId="40">#REF!</definedName>
    <definedName name="S_1A" localSheetId="41">#REF!</definedName>
    <definedName name="S_1A" localSheetId="19">#REF!</definedName>
    <definedName name="S_1A">#REF!</definedName>
    <definedName name="SA_Tab" localSheetId="17">#REF!</definedName>
    <definedName name="SA_Tab" localSheetId="20">#REF!</definedName>
    <definedName name="SA_Tab" localSheetId="25">#REF!</definedName>
    <definedName name="SA_Tab">#REF!</definedName>
    <definedName name="sad" localSheetId="46" hidden="1">{"Riqfin97",#N/A,FALSE,"Tran";"Riqfinpro",#N/A,FALSE,"Tran"}</definedName>
    <definedName name="sad" localSheetId="47" hidden="1">{"Riqfin97",#N/A,FALSE,"Tran";"Riqfinpro",#N/A,FALSE,"Tran"}</definedName>
    <definedName name="sad" localSheetId="49" hidden="1">{"Riqfin97",#N/A,FALSE,"Tran";"Riqfinpro",#N/A,FALSE,"Tran"}</definedName>
    <definedName name="sad" localSheetId="50" hidden="1">{"Riqfin97",#N/A,FALSE,"Tran";"Riqfinpro",#N/A,FALSE,"Tran"}</definedName>
    <definedName name="sad" localSheetId="51" hidden="1">{"Riqfin97",#N/A,FALSE,"Tran";"Riqfinpro",#N/A,FALSE,"Tran"}</definedName>
    <definedName name="sad" localSheetId="17" hidden="1">{"Riqfin97",#N/A,FALSE,"Tran";"Riqfinpro",#N/A,FALSE,"Tran"}</definedName>
    <definedName name="sad" localSheetId="18" hidden="1">{"Riqfin97",#N/A,FALSE,"Tran";"Riqfinpro",#N/A,FALSE,"Tran"}</definedName>
    <definedName name="sad" localSheetId="20" hidden="1">{"Riqfin97",#N/A,FALSE,"Tran";"Riqfinpro",#N/A,FALSE,"Tran"}</definedName>
    <definedName name="sad" localSheetId="21" hidden="1">{"Riqfin97",#N/A,FALSE,"Tran";"Riqfinpro",#N/A,FALSE,"Tran"}</definedName>
    <definedName name="sad" localSheetId="13" hidden="1">{"Riqfin97",#N/A,FALSE,"Tran";"Riqfinpro",#N/A,FALSE,"Tran"}</definedName>
    <definedName name="sad" localSheetId="24" hidden="1">{"Riqfin97",#N/A,FALSE,"Tran";"Riqfinpro",#N/A,FALSE,"Tran"}</definedName>
    <definedName name="sad" localSheetId="25" hidden="1">{"Riqfin97",#N/A,FALSE,"Tran";"Riqfinpro",#N/A,FALSE,"Tran"}</definedName>
    <definedName name="sad" localSheetId="30" hidden="1">{"Riqfin97",#N/A,FALSE,"Tran";"Riqfinpro",#N/A,FALSE,"Tran"}</definedName>
    <definedName name="sad" localSheetId="32" hidden="1">{"Riqfin97",#N/A,FALSE,"Tran";"Riqfinpro",#N/A,FALSE,"Tran"}</definedName>
    <definedName name="sad" localSheetId="34" hidden="1">{"Riqfin97",#N/A,FALSE,"Tran";"Riqfinpro",#N/A,FALSE,"Tran"}</definedName>
    <definedName name="sad" localSheetId="35" hidden="1">{"Riqfin97",#N/A,FALSE,"Tran";"Riqfinpro",#N/A,FALSE,"Tran"}</definedName>
    <definedName name="sad" localSheetId="36" hidden="1">{"Riqfin97",#N/A,FALSE,"Tran";"Riqfinpro",#N/A,FALSE,"Tran"}</definedName>
    <definedName name="sad" localSheetId="37" hidden="1">{"Riqfin97",#N/A,FALSE,"Tran";"Riqfinpro",#N/A,FALSE,"Tran"}</definedName>
    <definedName name="sad" localSheetId="38" hidden="1">{"Riqfin97",#N/A,FALSE,"Tran";"Riqfinpro",#N/A,FALSE,"Tran"}</definedName>
    <definedName name="sad" localSheetId="39" hidden="1">{"Riqfin97",#N/A,FALSE,"Tran";"Riqfinpro",#N/A,FALSE,"Tran"}</definedName>
    <definedName name="sad" localSheetId="40" hidden="1">{"Riqfin97",#N/A,FALSE,"Tran";"Riqfinpro",#N/A,FALSE,"Tran"}</definedName>
    <definedName name="sad" localSheetId="41" hidden="1">{"Riqfin97",#N/A,FALSE,"Tran";"Riqfinpro",#N/A,FALSE,"Tran"}</definedName>
    <definedName name="sad" localSheetId="42" hidden="1">{"Riqfin97",#N/A,FALSE,"Tran";"Riqfinpro",#N/A,FALSE,"Tran"}</definedName>
    <definedName name="sad" localSheetId="45" hidden="1">{"Riqfin97",#N/A,FALSE,"Tran";"Riqfinpro",#N/A,FALSE,"Tran"}</definedName>
    <definedName name="sad" localSheetId="19" hidden="1">{"Riqfin97",#N/A,FALSE,"Tran";"Riqfinpro",#N/A,FALSE,"Tran"}</definedName>
    <definedName name="sad" hidden="1">{"Riqfin97",#N/A,FALSE,"Tran";"Riqfinpro",#N/A,FALSE,"Tran"}</definedName>
    <definedName name="SAR" localSheetId="46">#REF!</definedName>
    <definedName name="SAR" localSheetId="47">#REF!</definedName>
    <definedName name="SAR" localSheetId="50">#REF!</definedName>
    <definedName name="SAR" localSheetId="51">#REF!</definedName>
    <definedName name="SAR" localSheetId="17">#REF!</definedName>
    <definedName name="SAR" localSheetId="18">#REF!</definedName>
    <definedName name="SAR" localSheetId="20">#REF!</definedName>
    <definedName name="SAR" localSheetId="21">#REF!</definedName>
    <definedName name="SAR" localSheetId="25">#REF!</definedName>
    <definedName name="SAR" localSheetId="32">#REF!</definedName>
    <definedName name="SAR" localSheetId="34">#REF!</definedName>
    <definedName name="SAR" localSheetId="35">#REF!</definedName>
    <definedName name="SAR" localSheetId="36">#REF!</definedName>
    <definedName name="SAR" localSheetId="37">#REF!</definedName>
    <definedName name="SAR" localSheetId="38">#REF!</definedName>
    <definedName name="SAR" localSheetId="39">#REF!</definedName>
    <definedName name="SAR" localSheetId="40">#REF!</definedName>
    <definedName name="SAR" localSheetId="41">#REF!</definedName>
    <definedName name="SAR" localSheetId="45">#REF!</definedName>
    <definedName name="SAR" localSheetId="19">#REF!</definedName>
    <definedName name="SAR">#REF!</definedName>
    <definedName name="Scale" localSheetId="47">#REF!</definedName>
    <definedName name="Scale" localSheetId="50">#REF!</definedName>
    <definedName name="Scale" localSheetId="51">#REF!</definedName>
    <definedName name="Scale" localSheetId="17">#REF!</definedName>
    <definedName name="Scale" localSheetId="20">#REF!</definedName>
    <definedName name="Scale" localSheetId="21">#REF!</definedName>
    <definedName name="Scale" localSheetId="25">#REF!</definedName>
    <definedName name="Scale" localSheetId="35">#REF!</definedName>
    <definedName name="Scale" localSheetId="36">#REF!</definedName>
    <definedName name="Scale" localSheetId="37">#REF!</definedName>
    <definedName name="Scale" localSheetId="39">#REF!</definedName>
    <definedName name="Scale" localSheetId="40">#REF!</definedName>
    <definedName name="Scale" localSheetId="41">#REF!</definedName>
    <definedName name="Scale" localSheetId="19">#REF!</definedName>
    <definedName name="Scale">#REF!</definedName>
    <definedName name="ScaleLabel" localSheetId="47">#REF!</definedName>
    <definedName name="ScaleLabel" localSheetId="50">#REF!</definedName>
    <definedName name="ScaleLabel" localSheetId="51">#REF!</definedName>
    <definedName name="ScaleLabel" localSheetId="17">#REF!</definedName>
    <definedName name="ScaleLabel" localSheetId="20">#REF!</definedName>
    <definedName name="ScaleLabel" localSheetId="21">#REF!</definedName>
    <definedName name="ScaleLabel" localSheetId="25">#REF!</definedName>
    <definedName name="ScaleLabel" localSheetId="35">#REF!</definedName>
    <definedName name="ScaleLabel" localSheetId="36">#REF!</definedName>
    <definedName name="ScaleLabel" localSheetId="37">#REF!</definedName>
    <definedName name="ScaleLabel" localSheetId="39">#REF!</definedName>
    <definedName name="ScaleLabel" localSheetId="40">#REF!</definedName>
    <definedName name="ScaleLabel" localSheetId="41">#REF!</definedName>
    <definedName name="ScaleLabel" localSheetId="19">#REF!</definedName>
    <definedName name="ScaleLabel">#REF!</definedName>
    <definedName name="ScaleMultiplier" localSheetId="50">#REF!</definedName>
    <definedName name="ScaleMultiplier" localSheetId="51">#REF!</definedName>
    <definedName name="ScaleMultiplier" localSheetId="17">#REF!</definedName>
    <definedName name="ScaleMultiplier" localSheetId="21">#REF!</definedName>
    <definedName name="ScaleMultiplier" localSheetId="35">#REF!</definedName>
    <definedName name="ScaleMultiplier" localSheetId="36">#REF!</definedName>
    <definedName name="ScaleMultiplier" localSheetId="37">#REF!</definedName>
    <definedName name="ScaleMultiplier" localSheetId="39">#REF!</definedName>
    <definedName name="ScaleMultiplier" localSheetId="40">#REF!</definedName>
    <definedName name="ScaleMultiplier" localSheetId="41">#REF!</definedName>
    <definedName name="ScaleMultiplier" localSheetId="19">#REF!</definedName>
    <definedName name="ScaleMultiplier">#REF!</definedName>
    <definedName name="ScaleType" localSheetId="50">#REF!</definedName>
    <definedName name="ScaleType" localSheetId="51">#REF!</definedName>
    <definedName name="ScaleType" localSheetId="17">#REF!</definedName>
    <definedName name="ScaleType" localSheetId="21">#REF!</definedName>
    <definedName name="ScaleType" localSheetId="35">#REF!</definedName>
    <definedName name="ScaleType" localSheetId="36">#REF!</definedName>
    <definedName name="ScaleType" localSheetId="37">#REF!</definedName>
    <definedName name="ScaleType" localSheetId="39">#REF!</definedName>
    <definedName name="ScaleType" localSheetId="40">#REF!</definedName>
    <definedName name="ScaleType" localSheetId="41">#REF!</definedName>
    <definedName name="ScaleType" localSheetId="19">#REF!</definedName>
    <definedName name="ScaleType">#REF!</definedName>
    <definedName name="SCHILL" localSheetId="50">#REF!</definedName>
    <definedName name="SCHILL" localSheetId="51">#REF!</definedName>
    <definedName name="SCHILL" localSheetId="17">#REF!</definedName>
    <definedName name="SCHILL" localSheetId="21">#REF!</definedName>
    <definedName name="SCHILL" localSheetId="35">#REF!</definedName>
    <definedName name="SCHILL" localSheetId="36">#REF!</definedName>
    <definedName name="SCHILL" localSheetId="37">#REF!</definedName>
    <definedName name="SCHILL" localSheetId="39">#REF!</definedName>
    <definedName name="SCHILL" localSheetId="40">#REF!</definedName>
    <definedName name="SCHILL" localSheetId="41">#REF!</definedName>
    <definedName name="SCHILL" localSheetId="19">#REF!</definedName>
    <definedName name="SCHILL">#REF!</definedName>
    <definedName name="SCHILL1" localSheetId="50">#REF!</definedName>
    <definedName name="SCHILL1" localSheetId="51">#REF!</definedName>
    <definedName name="SCHILL1" localSheetId="17">#REF!</definedName>
    <definedName name="SCHILL1" localSheetId="21">#REF!</definedName>
    <definedName name="SCHILL1" localSheetId="35">#REF!</definedName>
    <definedName name="SCHILL1" localSheetId="36">#REF!</definedName>
    <definedName name="SCHILL1" localSheetId="37">#REF!</definedName>
    <definedName name="SCHILL1" localSheetId="39">#REF!</definedName>
    <definedName name="SCHILL1" localSheetId="40">#REF!</definedName>
    <definedName name="SCHILL1" localSheetId="41">#REF!</definedName>
    <definedName name="SCHILL1" localSheetId="19">#REF!</definedName>
    <definedName name="SCHILL1">#REF!</definedName>
    <definedName name="SCOTT1" localSheetId="50">#REF!</definedName>
    <definedName name="SCOTT1" localSheetId="51">#REF!</definedName>
    <definedName name="SCOTT1" localSheetId="17">#REF!</definedName>
    <definedName name="SCOTT1" localSheetId="21">#REF!</definedName>
    <definedName name="SCOTT1" localSheetId="35">#REF!</definedName>
    <definedName name="SCOTT1" localSheetId="36">#REF!</definedName>
    <definedName name="SCOTT1" localSheetId="37">#REF!</definedName>
    <definedName name="SCOTT1" localSheetId="39">#REF!</definedName>
    <definedName name="SCOTT1" localSheetId="40">#REF!</definedName>
    <definedName name="SCOTT1" localSheetId="41">#REF!</definedName>
    <definedName name="SCOTT1" localSheetId="19">#REF!</definedName>
    <definedName name="SCOTT1">#REF!</definedName>
    <definedName name="sd" localSheetId="50">#REF!</definedName>
    <definedName name="sd" localSheetId="51">#REF!</definedName>
    <definedName name="sd" localSheetId="17">#REF!</definedName>
    <definedName name="sd" localSheetId="21">#REF!</definedName>
    <definedName name="sd" localSheetId="35">#REF!</definedName>
    <definedName name="sd" localSheetId="36">#REF!</definedName>
    <definedName name="sd" localSheetId="37">#REF!</definedName>
    <definedName name="sd" localSheetId="39">#REF!</definedName>
    <definedName name="sd" localSheetId="40">#REF!</definedName>
    <definedName name="sd" localSheetId="41">#REF!</definedName>
    <definedName name="sd" localSheetId="19">#REF!</definedName>
    <definedName name="sd">#REF!</definedName>
    <definedName name="sdfsdfsdfsd" localSheetId="46" hidden="1">{"Riqfin97",#N/A,FALSE,"Tran";"Riqfinpro",#N/A,FALSE,"Tran"}</definedName>
    <definedName name="sdfsdfsdfsd" localSheetId="47" hidden="1">{"Riqfin97",#N/A,FALSE,"Tran";"Riqfinpro",#N/A,FALSE,"Tran"}</definedName>
    <definedName name="sdfsdfsdfsd" localSheetId="49" hidden="1">{"Riqfin97",#N/A,FALSE,"Tran";"Riqfinpro",#N/A,FALSE,"Tran"}</definedName>
    <definedName name="sdfsdfsdfsd" localSheetId="50" hidden="1">{"Riqfin97",#N/A,FALSE,"Tran";"Riqfinpro",#N/A,FALSE,"Tran"}</definedName>
    <definedName name="sdfsdfsdfsd" localSheetId="51" hidden="1">{"Riqfin97",#N/A,FALSE,"Tran";"Riqfinpro",#N/A,FALSE,"Tran"}</definedName>
    <definedName name="sdfsdfsdfsd" localSheetId="17" hidden="1">{"Riqfin97",#N/A,FALSE,"Tran";"Riqfinpro",#N/A,FALSE,"Tran"}</definedName>
    <definedName name="sdfsdfsdfsd" localSheetId="18" hidden="1">{"Riqfin97",#N/A,FALSE,"Tran";"Riqfinpro",#N/A,FALSE,"Tran"}</definedName>
    <definedName name="sdfsdfsdfsd" localSheetId="20" hidden="1">{"Riqfin97",#N/A,FALSE,"Tran";"Riqfinpro",#N/A,FALSE,"Tran"}</definedName>
    <definedName name="sdfsdfsdfsd" localSheetId="21" hidden="1">{"Riqfin97",#N/A,FALSE,"Tran";"Riqfinpro",#N/A,FALSE,"Tran"}</definedName>
    <definedName name="sdfsdfsdfsd" localSheetId="13" hidden="1">{"Riqfin97",#N/A,FALSE,"Tran";"Riqfinpro",#N/A,FALSE,"Tran"}</definedName>
    <definedName name="sdfsdfsdfsd" localSheetId="24" hidden="1">{"Riqfin97",#N/A,FALSE,"Tran";"Riqfinpro",#N/A,FALSE,"Tran"}</definedName>
    <definedName name="sdfsdfsdfsd" localSheetId="25" hidden="1">{"Riqfin97",#N/A,FALSE,"Tran";"Riqfinpro",#N/A,FALSE,"Tran"}</definedName>
    <definedName name="sdfsdfsdfsd" localSheetId="30" hidden="1">{"Riqfin97",#N/A,FALSE,"Tran";"Riqfinpro",#N/A,FALSE,"Tran"}</definedName>
    <definedName name="sdfsdfsdfsd" localSheetId="32" hidden="1">{"Riqfin97",#N/A,FALSE,"Tran";"Riqfinpro",#N/A,FALSE,"Tran"}</definedName>
    <definedName name="sdfsdfsdfsd" localSheetId="34" hidden="1">{"Riqfin97",#N/A,FALSE,"Tran";"Riqfinpro",#N/A,FALSE,"Tran"}</definedName>
    <definedName name="sdfsdfsdfsd" localSheetId="35" hidden="1">{"Riqfin97",#N/A,FALSE,"Tran";"Riqfinpro",#N/A,FALSE,"Tran"}</definedName>
    <definedName name="sdfsdfsdfsd" localSheetId="36" hidden="1">{"Riqfin97",#N/A,FALSE,"Tran";"Riqfinpro",#N/A,FALSE,"Tran"}</definedName>
    <definedName name="sdfsdfsdfsd" localSheetId="37" hidden="1">{"Riqfin97",#N/A,FALSE,"Tran";"Riqfinpro",#N/A,FALSE,"Tran"}</definedName>
    <definedName name="sdfsdfsdfsd" localSheetId="38" hidden="1">{"Riqfin97",#N/A,FALSE,"Tran";"Riqfinpro",#N/A,FALSE,"Tran"}</definedName>
    <definedName name="sdfsdfsdfsd" localSheetId="39" hidden="1">{"Riqfin97",#N/A,FALSE,"Tran";"Riqfinpro",#N/A,FALSE,"Tran"}</definedName>
    <definedName name="sdfsdfsdfsd" localSheetId="40" hidden="1">{"Riqfin97",#N/A,FALSE,"Tran";"Riqfinpro",#N/A,FALSE,"Tran"}</definedName>
    <definedName name="sdfsdfsdfsd" localSheetId="41" hidden="1">{"Riqfin97",#N/A,FALSE,"Tran";"Riqfinpro",#N/A,FALSE,"Tran"}</definedName>
    <definedName name="sdfsdfsdfsd" localSheetId="42" hidden="1">{"Riqfin97",#N/A,FALSE,"Tran";"Riqfinpro",#N/A,FALSE,"Tran"}</definedName>
    <definedName name="sdfsdfsdfsd" localSheetId="45" hidden="1">{"Riqfin97",#N/A,FALSE,"Tran";"Riqfinpro",#N/A,FALSE,"Tran"}</definedName>
    <definedName name="sdfsdfsdfsd" localSheetId="19" hidden="1">{"Riqfin97",#N/A,FALSE,"Tran";"Riqfinpro",#N/A,FALSE,"Tran"}</definedName>
    <definedName name="sdfsdfsdfsd" hidden="1">{"Riqfin97",#N/A,FALSE,"Tran";"Riqfinpro",#N/A,FALSE,"Tran"}</definedName>
    <definedName name="sds_gdp_exp_lari" localSheetId="13">#REF!</definedName>
    <definedName name="sds_gdp_exp_lari">#REF!</definedName>
    <definedName name="sds_gdp_origin" localSheetId="46">#REF!</definedName>
    <definedName name="sds_gdp_origin" localSheetId="17">#REF!</definedName>
    <definedName name="sds_gdp_origin" localSheetId="18">#REF!</definedName>
    <definedName name="sds_gdp_origin" localSheetId="20">#REF!</definedName>
    <definedName name="sds_gdp_origin" localSheetId="25">#REF!</definedName>
    <definedName name="sds_gdp_origin" localSheetId="19">#REF!</definedName>
    <definedName name="sds_gdp_origin">#REF!</definedName>
    <definedName name="sds_gpd_exp_gdp" localSheetId="17">#REF!</definedName>
    <definedName name="sds_gpd_exp_gdp" localSheetId="18">#REF!</definedName>
    <definedName name="sds_gpd_exp_gdp" localSheetId="20">#REF!</definedName>
    <definedName name="sds_gpd_exp_gdp" localSheetId="25">#REF!</definedName>
    <definedName name="sds_gpd_exp_gdp" localSheetId="19">#REF!</definedName>
    <definedName name="sds_gpd_exp_gdp">#REF!</definedName>
    <definedName name="sdsd" localSheetId="17" hidden="1">'[62]Fax a enviar'!#REF!</definedName>
    <definedName name="sdsd" localSheetId="18" hidden="1">'[62]Fax a enviar'!#REF!</definedName>
    <definedName name="sdsd" localSheetId="20" hidden="1">'[62]Fax a enviar'!#REF!</definedName>
    <definedName name="sdsd" localSheetId="25" hidden="1">'[62]Fax a enviar'!#REF!</definedName>
    <definedName name="sdsd" localSheetId="35" hidden="1">'[62]Fax a enviar'!#REF!</definedName>
    <definedName name="sdsd" localSheetId="37" hidden="1">'[62]Fax a enviar'!#REF!</definedName>
    <definedName name="sdsd" localSheetId="38" hidden="1">'[62]Fax a enviar'!#REF!</definedName>
    <definedName name="sdsd" localSheetId="19" hidden="1">'[62]Fax a enviar'!#REF!</definedName>
    <definedName name="sdsd" hidden="1">'[62]Fax a enviar'!#REF!</definedName>
    <definedName name="sdsds" localSheetId="46" hidden="1">#REF!</definedName>
    <definedName name="sdsds" localSheetId="47" hidden="1">#REF!</definedName>
    <definedName name="sdsds" localSheetId="50" hidden="1">#REF!</definedName>
    <definedName name="sdsds" localSheetId="51" hidden="1">#REF!</definedName>
    <definedName name="sdsds" localSheetId="17" hidden="1">#REF!</definedName>
    <definedName name="sdsds" localSheetId="18" hidden="1">#REF!</definedName>
    <definedName name="sdsds" localSheetId="20" hidden="1">#REF!</definedName>
    <definedName name="sdsds" localSheetId="21" hidden="1">#REF!</definedName>
    <definedName name="sdsds" localSheetId="25" hidden="1">#REF!</definedName>
    <definedName name="sdsds" localSheetId="32" hidden="1">#REF!</definedName>
    <definedName name="sdsds" localSheetId="34" hidden="1">#REF!</definedName>
    <definedName name="sdsds" localSheetId="35" hidden="1">#REF!</definedName>
    <definedName name="sdsds" localSheetId="36" hidden="1">#REF!</definedName>
    <definedName name="sdsds" localSheetId="37" hidden="1">#REF!</definedName>
    <definedName name="sdsds" localSheetId="38" hidden="1">#REF!</definedName>
    <definedName name="sdsds" localSheetId="39" hidden="1">#REF!</definedName>
    <definedName name="sdsds" localSheetId="40" hidden="1">#REF!</definedName>
    <definedName name="sdsds" localSheetId="41" hidden="1">#REF!</definedName>
    <definedName name="sdsds" localSheetId="45" hidden="1">#REF!</definedName>
    <definedName name="sdsds" localSheetId="19" hidden="1">#REF!</definedName>
    <definedName name="sdsds" hidden="1">#REF!</definedName>
    <definedName name="SEK" localSheetId="47">#REF!</definedName>
    <definedName name="SEK" localSheetId="50">#REF!</definedName>
    <definedName name="SEK" localSheetId="51">#REF!</definedName>
    <definedName name="SEK" localSheetId="17">#REF!</definedName>
    <definedName name="SEK" localSheetId="20">#REF!</definedName>
    <definedName name="SEK" localSheetId="21">#REF!</definedName>
    <definedName name="SEK" localSheetId="25">#REF!</definedName>
    <definedName name="SEK" localSheetId="35">#REF!</definedName>
    <definedName name="SEK" localSheetId="36">#REF!</definedName>
    <definedName name="SEK" localSheetId="37">#REF!</definedName>
    <definedName name="SEK" localSheetId="39">#REF!</definedName>
    <definedName name="SEK" localSheetId="40">#REF!</definedName>
    <definedName name="SEK" localSheetId="41">#REF!</definedName>
    <definedName name="SEK" localSheetId="19">#REF!</definedName>
    <definedName name="SEK">#REF!</definedName>
    <definedName name="sencount" hidden="1">2</definedName>
    <definedName name="ser" localSheetId="46" hidden="1">{"Riqfin97",#N/A,FALSE,"Tran";"Riqfinpro",#N/A,FALSE,"Tran"}</definedName>
    <definedName name="ser" localSheetId="47" hidden="1">{"Riqfin97",#N/A,FALSE,"Tran";"Riqfinpro",#N/A,FALSE,"Tran"}</definedName>
    <definedName name="ser" localSheetId="49" hidden="1">{"Riqfin97",#N/A,FALSE,"Tran";"Riqfinpro",#N/A,FALSE,"Tran"}</definedName>
    <definedName name="ser" localSheetId="50" hidden="1">{"Riqfin97",#N/A,FALSE,"Tran";"Riqfinpro",#N/A,FALSE,"Tran"}</definedName>
    <definedName name="ser" localSheetId="51" hidden="1">{"Riqfin97",#N/A,FALSE,"Tran";"Riqfinpro",#N/A,FALSE,"Tran"}</definedName>
    <definedName name="ser" localSheetId="17" hidden="1">{"Riqfin97",#N/A,FALSE,"Tran";"Riqfinpro",#N/A,FALSE,"Tran"}</definedName>
    <definedName name="ser" localSheetId="18" hidden="1">{"Riqfin97",#N/A,FALSE,"Tran";"Riqfinpro",#N/A,FALSE,"Tran"}</definedName>
    <definedName name="ser" localSheetId="20" hidden="1">{"Riqfin97",#N/A,FALSE,"Tran";"Riqfinpro",#N/A,FALSE,"Tran"}</definedName>
    <definedName name="ser" localSheetId="21" hidden="1">{"Riqfin97",#N/A,FALSE,"Tran";"Riqfinpro",#N/A,FALSE,"Tran"}</definedName>
    <definedName name="ser" localSheetId="13" hidden="1">{"Riqfin97",#N/A,FALSE,"Tran";"Riqfinpro",#N/A,FALSE,"Tran"}</definedName>
    <definedName name="ser" localSheetId="24" hidden="1">{"Riqfin97",#N/A,FALSE,"Tran";"Riqfinpro",#N/A,FALSE,"Tran"}</definedName>
    <definedName name="ser" localSheetId="25" hidden="1">{"Riqfin97",#N/A,FALSE,"Tran";"Riqfinpro",#N/A,FALSE,"Tran"}</definedName>
    <definedName name="ser" localSheetId="30" hidden="1">{"Riqfin97",#N/A,FALSE,"Tran";"Riqfinpro",#N/A,FALSE,"Tran"}</definedName>
    <definedName name="ser" localSheetId="32" hidden="1">{"Riqfin97",#N/A,FALSE,"Tran";"Riqfinpro",#N/A,FALSE,"Tran"}</definedName>
    <definedName name="ser" localSheetId="34" hidden="1">{"Riqfin97",#N/A,FALSE,"Tran";"Riqfinpro",#N/A,FALSE,"Tran"}</definedName>
    <definedName name="ser" localSheetId="35" hidden="1">{"Riqfin97",#N/A,FALSE,"Tran";"Riqfinpro",#N/A,FALSE,"Tran"}</definedName>
    <definedName name="ser" localSheetId="36" hidden="1">{"Riqfin97",#N/A,FALSE,"Tran";"Riqfinpro",#N/A,FALSE,"Tran"}</definedName>
    <definedName name="ser" localSheetId="37" hidden="1">{"Riqfin97",#N/A,FALSE,"Tran";"Riqfinpro",#N/A,FALSE,"Tran"}</definedName>
    <definedName name="ser" localSheetId="38" hidden="1">{"Riqfin97",#N/A,FALSE,"Tran";"Riqfinpro",#N/A,FALSE,"Tran"}</definedName>
    <definedName name="ser" localSheetId="39" hidden="1">{"Riqfin97",#N/A,FALSE,"Tran";"Riqfinpro",#N/A,FALSE,"Tran"}</definedName>
    <definedName name="ser" localSheetId="40" hidden="1">{"Riqfin97",#N/A,FALSE,"Tran";"Riqfinpro",#N/A,FALSE,"Tran"}</definedName>
    <definedName name="ser" localSheetId="41" hidden="1">{"Riqfin97",#N/A,FALSE,"Tran";"Riqfinpro",#N/A,FALSE,"Tran"}</definedName>
    <definedName name="ser" localSheetId="42" hidden="1">{"Riqfin97",#N/A,FALSE,"Tran";"Riqfinpro",#N/A,FALSE,"Tran"}</definedName>
    <definedName name="ser" localSheetId="45" hidden="1">{"Riqfin97",#N/A,FALSE,"Tran";"Riqfinpro",#N/A,FALSE,"Tran"}</definedName>
    <definedName name="ser" localSheetId="19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46">#REF!</definedName>
    <definedName name="SID" localSheetId="47">#REF!</definedName>
    <definedName name="SID" localSheetId="50">#REF!</definedName>
    <definedName name="SID" localSheetId="51">#REF!</definedName>
    <definedName name="SID" localSheetId="17">#REF!</definedName>
    <definedName name="SID" localSheetId="18">#REF!</definedName>
    <definedName name="SID" localSheetId="20">#REF!</definedName>
    <definedName name="SID" localSheetId="21">#REF!</definedName>
    <definedName name="SID" localSheetId="25">#REF!</definedName>
    <definedName name="SID" localSheetId="32">#REF!</definedName>
    <definedName name="SID" localSheetId="34">#REF!</definedName>
    <definedName name="SID" localSheetId="35">#REF!</definedName>
    <definedName name="SID" localSheetId="36">#REF!</definedName>
    <definedName name="SID" localSheetId="37">#REF!</definedName>
    <definedName name="SID" localSheetId="38">#REF!</definedName>
    <definedName name="SID" localSheetId="39">#REF!</definedName>
    <definedName name="SID" localSheetId="40">#REF!</definedName>
    <definedName name="SID" localSheetId="41">#REF!</definedName>
    <definedName name="SID" localSheetId="45">#REF!</definedName>
    <definedName name="SID" localSheetId="19">#REF!</definedName>
    <definedName name="SID">#REF!</definedName>
    <definedName name="SING" localSheetId="47">#REF!</definedName>
    <definedName name="SING" localSheetId="50">#REF!</definedName>
    <definedName name="SING" localSheetId="51">#REF!</definedName>
    <definedName name="SING" localSheetId="17">#REF!</definedName>
    <definedName name="SING" localSheetId="20">#REF!</definedName>
    <definedName name="SING" localSheetId="21">#REF!</definedName>
    <definedName name="SING" localSheetId="25">#REF!</definedName>
    <definedName name="SING" localSheetId="35">#REF!</definedName>
    <definedName name="SING" localSheetId="36">#REF!</definedName>
    <definedName name="SING" localSheetId="37">#REF!</definedName>
    <definedName name="SING" localSheetId="39">#REF!</definedName>
    <definedName name="SING" localSheetId="40">#REF!</definedName>
    <definedName name="SING" localSheetId="41">#REF!</definedName>
    <definedName name="SING" localSheetId="19">#REF!</definedName>
    <definedName name="SING">#REF!</definedName>
    <definedName name="SING1" localSheetId="47">#REF!</definedName>
    <definedName name="SING1" localSheetId="50">#REF!</definedName>
    <definedName name="SING1" localSheetId="51">#REF!</definedName>
    <definedName name="SING1" localSheetId="17">#REF!</definedName>
    <definedName name="SING1" localSheetId="20">#REF!</definedName>
    <definedName name="SING1" localSheetId="21">#REF!</definedName>
    <definedName name="SING1" localSheetId="25">#REF!</definedName>
    <definedName name="SING1" localSheetId="35">#REF!</definedName>
    <definedName name="SING1" localSheetId="36">#REF!</definedName>
    <definedName name="SING1" localSheetId="37">#REF!</definedName>
    <definedName name="SING1" localSheetId="39">#REF!</definedName>
    <definedName name="SING1" localSheetId="40">#REF!</definedName>
    <definedName name="SING1" localSheetId="41">#REF!</definedName>
    <definedName name="SING1" localSheetId="19">#REF!</definedName>
    <definedName name="SING1">#REF!</definedName>
    <definedName name="snp" localSheetId="47">'[92]Credit ratings on 1st issues'!#REF!</definedName>
    <definedName name="snp" localSheetId="50">'[92]Credit ratings on 1st issues'!#REF!</definedName>
    <definedName name="snp" localSheetId="51">'[92]Credit ratings on 1st issues'!#REF!</definedName>
    <definedName name="snp" localSheetId="17">'[92]Credit ratings on 1st issues'!#REF!</definedName>
    <definedName name="snp" localSheetId="20">'[92]Credit ratings on 1st issues'!#REF!</definedName>
    <definedName name="snp" localSheetId="25">'[92]Credit ratings on 1st issues'!#REF!</definedName>
    <definedName name="snp" localSheetId="35">'[92]Credit ratings on 1st issues'!#REF!</definedName>
    <definedName name="snp" localSheetId="36">'[92]Credit ratings on 1st issues'!#REF!</definedName>
    <definedName name="snp" localSheetId="37">'[102]Credit ratings on 1st issues'!#REF!</definedName>
    <definedName name="snp" localSheetId="39">'[92]Credit ratings on 1st issues'!#REF!</definedName>
    <definedName name="snp" localSheetId="40">'[92]Credit ratings on 1st issues'!#REF!</definedName>
    <definedName name="snp" localSheetId="41">'[92]Credit ratings on 1st issues'!#REF!</definedName>
    <definedName name="snp">'[92]Credit ratings on 1st issues'!#REF!</definedName>
    <definedName name="SortRange" localSheetId="46">#REF!</definedName>
    <definedName name="SortRange" localSheetId="47">#REF!</definedName>
    <definedName name="SortRange" localSheetId="50">#REF!</definedName>
    <definedName name="SortRange" localSheetId="51">#REF!</definedName>
    <definedName name="SortRange" localSheetId="17">#REF!</definedName>
    <definedName name="SortRange" localSheetId="18">#REF!</definedName>
    <definedName name="SortRange" localSheetId="20">#REF!</definedName>
    <definedName name="SortRange" localSheetId="21">#REF!</definedName>
    <definedName name="SortRange" localSheetId="25">#REF!</definedName>
    <definedName name="SortRange" localSheetId="32">#REF!</definedName>
    <definedName name="SortRange" localSheetId="34">#REF!</definedName>
    <definedName name="SortRange" localSheetId="35">#REF!</definedName>
    <definedName name="SortRange" localSheetId="36">#REF!</definedName>
    <definedName name="SortRange" localSheetId="37">#REF!</definedName>
    <definedName name="SortRange" localSheetId="38">#REF!</definedName>
    <definedName name="SortRange" localSheetId="39">#REF!</definedName>
    <definedName name="SortRange" localSheetId="40">#REF!</definedName>
    <definedName name="SortRange" localSheetId="41">#REF!</definedName>
    <definedName name="SortRange" localSheetId="45">#REF!</definedName>
    <definedName name="SortRange" localSheetId="19">#REF!</definedName>
    <definedName name="SortRange">#REF!</definedName>
    <definedName name="SPN">#N/A</definedName>
    <definedName name="spnf" localSheetId="46">'[97]SPNF Acuerdo Incl. Int.'!spnf</definedName>
    <definedName name="spnf" localSheetId="48">'[97]SPNF Acuerdo Incl. Int.'!spnf</definedName>
    <definedName name="spnf" localSheetId="49">'[97]SPNF Acuerdo Incl. Int.'!spnf</definedName>
    <definedName name="spnf" localSheetId="17">'[97]SPNF Acuerdo Incl. Int.'!spnf</definedName>
    <definedName name="spnf" localSheetId="18">'[97]SPNF Acuerdo Incl. Int.'!spnf</definedName>
    <definedName name="spnf" localSheetId="13">'[97]SPNF Acuerdo Incl. Int.'!spnf</definedName>
    <definedName name="spnf">'[97]SPNF Acuerdo Incl. Int.'!spnf</definedName>
    <definedName name="Spread_Between_Highest_and_Lowest_Rates">'[52]Inter-Bank'!$N$5</definedName>
    <definedName name="sss" localSheetId="46" hidden="1">{"Minpmon",#N/A,FALSE,"Monthinput"}</definedName>
    <definedName name="sss" localSheetId="47" hidden="1">{"Minpmon",#N/A,FALSE,"Monthinput"}</definedName>
    <definedName name="sss" localSheetId="49" hidden="1">{"Minpmon",#N/A,FALSE,"Monthinput"}</definedName>
    <definedName name="sss" localSheetId="50" hidden="1">{"Minpmon",#N/A,FALSE,"Monthinput"}</definedName>
    <definedName name="sss" localSheetId="51" hidden="1">{"Minpmon",#N/A,FALSE,"Monthinput"}</definedName>
    <definedName name="sss" localSheetId="17" hidden="1">{"Minpmon",#N/A,FALSE,"Monthinput"}</definedName>
    <definedName name="sss" localSheetId="18" hidden="1">{"Minpmon",#N/A,FALSE,"Monthinput"}</definedName>
    <definedName name="sss" localSheetId="20" hidden="1">{"Minpmon",#N/A,FALSE,"Monthinput"}</definedName>
    <definedName name="sss" localSheetId="21" hidden="1">{"Minpmon",#N/A,FALSE,"Monthinput"}</definedName>
    <definedName name="sss" localSheetId="13" hidden="1">{"Minpmon",#N/A,FALSE,"Monthinput"}</definedName>
    <definedName name="sss" localSheetId="24" hidden="1">{"Minpmon",#N/A,FALSE,"Monthinput"}</definedName>
    <definedName name="sss" localSheetId="25" hidden="1">{"Minpmon",#N/A,FALSE,"Monthinput"}</definedName>
    <definedName name="sss" localSheetId="30" hidden="1">{"Minpmon",#N/A,FALSE,"Monthinput"}</definedName>
    <definedName name="sss" localSheetId="32" hidden="1">{"Minpmon",#N/A,FALSE,"Monthinput"}</definedName>
    <definedName name="sss" localSheetId="34" hidden="1">{"Minpmon",#N/A,FALSE,"Monthinput"}</definedName>
    <definedName name="sss" localSheetId="35" hidden="1">{"Minpmon",#N/A,FALSE,"Monthinput"}</definedName>
    <definedName name="sss" localSheetId="38" hidden="1">{"Minpmon",#N/A,FALSE,"Monthinput"}</definedName>
    <definedName name="sss" localSheetId="39" hidden="1">{"Minpmon",#N/A,FALSE,"Monthinput"}</definedName>
    <definedName name="sss" localSheetId="40" hidden="1">{"Minpmon",#N/A,FALSE,"Monthinput"}</definedName>
    <definedName name="sss" localSheetId="41" hidden="1">{"Minpmon",#N/A,FALSE,"Monthinput"}</definedName>
    <definedName name="sss" localSheetId="42" hidden="1">{"Minpmon",#N/A,FALSE,"Monthinput"}</definedName>
    <definedName name="sss" localSheetId="45" hidden="1">{"Minpmon",#N/A,FALSE,"Monthinput"}</definedName>
    <definedName name="sss" localSheetId="19" hidden="1">{"Minpmon",#N/A,FALSE,"Monthinput"}</definedName>
    <definedName name="sss" hidden="1">{"Minpmon",#N/A,FALSE,"Monthinput"}</definedName>
    <definedName name="ssss" localSheetId="46" hidden="1">{"Riqfin97",#N/A,FALSE,"Tran";"Riqfinpro",#N/A,FALSE,"Tran"}</definedName>
    <definedName name="ssss" localSheetId="47" hidden="1">{"Riqfin97",#N/A,FALSE,"Tran";"Riqfinpro",#N/A,FALSE,"Tran"}</definedName>
    <definedName name="ssss" localSheetId="49" hidden="1">{"Riqfin97",#N/A,FALSE,"Tran";"Riqfinpro",#N/A,FALSE,"Tran"}</definedName>
    <definedName name="ssss" localSheetId="50" hidden="1">{"Riqfin97",#N/A,FALSE,"Tran";"Riqfinpro",#N/A,FALSE,"Tran"}</definedName>
    <definedName name="ssss" localSheetId="51" hidden="1">{"Riqfin97",#N/A,FALSE,"Tran";"Riqfinpro",#N/A,FALSE,"Tran"}</definedName>
    <definedName name="ssss" localSheetId="17" hidden="1">{"Riqfin97",#N/A,FALSE,"Tran";"Riqfinpro",#N/A,FALSE,"Tran"}</definedName>
    <definedName name="ssss" localSheetId="18" hidden="1">{"Riqfin97",#N/A,FALSE,"Tran";"Riqfinpro",#N/A,FALSE,"Tran"}</definedName>
    <definedName name="ssss" localSheetId="20" hidden="1">{"Riqfin97",#N/A,FALSE,"Tran";"Riqfinpro",#N/A,FALSE,"Tran"}</definedName>
    <definedName name="ssss" localSheetId="21" hidden="1">{"Riqfin97",#N/A,FALSE,"Tran";"Riqfinpro",#N/A,FALSE,"Tran"}</definedName>
    <definedName name="ssss" localSheetId="13" hidden="1">{"Riqfin97",#N/A,FALSE,"Tran";"Riqfinpro",#N/A,FALSE,"Tran"}</definedName>
    <definedName name="ssss" localSheetId="24" hidden="1">{"Riqfin97",#N/A,FALSE,"Tran";"Riqfinpro",#N/A,FALSE,"Tran"}</definedName>
    <definedName name="ssss" localSheetId="25" hidden="1">{"Riqfin97",#N/A,FALSE,"Tran";"Riqfinpro",#N/A,FALSE,"Tran"}</definedName>
    <definedName name="ssss" localSheetId="30" hidden="1">{"Riqfin97",#N/A,FALSE,"Tran";"Riqfinpro",#N/A,FALSE,"Tran"}</definedName>
    <definedName name="ssss" localSheetId="32" hidden="1">{"Riqfin97",#N/A,FALSE,"Tran";"Riqfinpro",#N/A,FALSE,"Tran"}</definedName>
    <definedName name="ssss" localSheetId="34" hidden="1">{"Riqfin97",#N/A,FALSE,"Tran";"Riqfinpro",#N/A,FALSE,"Tran"}</definedName>
    <definedName name="ssss" localSheetId="35" hidden="1">{"Riqfin97",#N/A,FALSE,"Tran";"Riqfinpro",#N/A,FALSE,"Tran"}</definedName>
    <definedName name="ssss" localSheetId="36" hidden="1">{"Riqfin97",#N/A,FALSE,"Tran";"Riqfinpro",#N/A,FALSE,"Tran"}</definedName>
    <definedName name="ssss" localSheetId="37" hidden="1">{"Riqfin97",#N/A,FALSE,"Tran";"Riqfinpro",#N/A,FALSE,"Tran"}</definedName>
    <definedName name="ssss" localSheetId="38" hidden="1">{"Riqfin97",#N/A,FALSE,"Tran";"Riqfinpro",#N/A,FALSE,"Tran"}</definedName>
    <definedName name="ssss" localSheetId="39" hidden="1">{"Riqfin97",#N/A,FALSE,"Tran";"Riqfinpro",#N/A,FALSE,"Tran"}</definedName>
    <definedName name="ssss" localSheetId="40" hidden="1">{"Riqfin97",#N/A,FALSE,"Tran";"Riqfinpro",#N/A,FALSE,"Tran"}</definedName>
    <definedName name="ssss" localSheetId="41" hidden="1">{"Riqfin97",#N/A,FALSE,"Tran";"Riqfinpro",#N/A,FALSE,"Tran"}</definedName>
    <definedName name="ssss" localSheetId="42" hidden="1">{"Riqfin97",#N/A,FALSE,"Tran";"Riqfinpro",#N/A,FALSE,"Tran"}</definedName>
    <definedName name="ssss" localSheetId="45" hidden="1">{"Riqfin97",#N/A,FALSE,"Tran";"Riqfinpro",#N/A,FALSE,"Tran"}</definedName>
    <definedName name="ssss" localSheetId="19" hidden="1">{"Riqfin97",#N/A,FALSE,"Tran";"Riqfinpro",#N/A,FALSE,"Tran"}</definedName>
    <definedName name="ssss" hidden="1">{"Riqfin97",#N/A,FALSE,"Tran";"Riqfinpro",#N/A,FALSE,"Tran"}</definedName>
    <definedName name="START" localSheetId="13">#REF!</definedName>
    <definedName name="START">#REF!</definedName>
    <definedName name="StartPosition" localSheetId="46">#REF!</definedName>
    <definedName name="StartPosition" localSheetId="47">#REF!</definedName>
    <definedName name="StartPosition" localSheetId="50">#REF!</definedName>
    <definedName name="StartPosition" localSheetId="51">#REF!</definedName>
    <definedName name="StartPosition" localSheetId="17">#REF!</definedName>
    <definedName name="StartPosition" localSheetId="18">#REF!</definedName>
    <definedName name="StartPosition" localSheetId="20">#REF!</definedName>
    <definedName name="StartPosition" localSheetId="21">#REF!</definedName>
    <definedName name="StartPosition" localSheetId="25">#REF!</definedName>
    <definedName name="StartPosition" localSheetId="32">#REF!</definedName>
    <definedName name="StartPosition" localSheetId="34">#REF!</definedName>
    <definedName name="StartPosition" localSheetId="35">#REF!</definedName>
    <definedName name="StartPosition" localSheetId="36">#REF!</definedName>
    <definedName name="StartPosition" localSheetId="37">#REF!</definedName>
    <definedName name="StartPosition" localSheetId="38">#REF!</definedName>
    <definedName name="StartPosition" localSheetId="39">#REF!</definedName>
    <definedName name="StartPosition" localSheetId="40">#REF!</definedName>
    <definedName name="StartPosition" localSheetId="41">#REF!</definedName>
    <definedName name="StartPosition" localSheetId="45">#REF!</definedName>
    <definedName name="StartPosition" localSheetId="19">#REF!</definedName>
    <definedName name="StartPosition">#REF!</definedName>
    <definedName name="STFQTAB" localSheetId="17">#REF!</definedName>
    <definedName name="STFQTAB" localSheetId="20">#REF!</definedName>
    <definedName name="STFQTAB" localSheetId="25">#REF!</definedName>
    <definedName name="STFQTAB">#REF!</definedName>
    <definedName name="STOP" localSheetId="17">#REF!</definedName>
    <definedName name="STOP">#REF!</definedName>
    <definedName name="SUM">[12]BoP!$E$313:$BE$365</definedName>
    <definedName name="SUPLI" localSheetId="46">#REF!</definedName>
    <definedName name="SUPLI" localSheetId="47">#REF!</definedName>
    <definedName name="SUPLI" localSheetId="50">#REF!</definedName>
    <definedName name="SUPLI" localSheetId="51">#REF!</definedName>
    <definedName name="SUPLI" localSheetId="17">#REF!</definedName>
    <definedName name="SUPLI" localSheetId="18">#REF!</definedName>
    <definedName name="SUPLI" localSheetId="20">#REF!</definedName>
    <definedName name="SUPLI" localSheetId="21">#REF!</definedName>
    <definedName name="SUPLI" localSheetId="25">#REF!</definedName>
    <definedName name="SUPLI" localSheetId="35">#REF!</definedName>
    <definedName name="SUPLI" localSheetId="36">#REF!</definedName>
    <definedName name="SUPLI" localSheetId="37">#REF!</definedName>
    <definedName name="SUPLI" localSheetId="39">#REF!</definedName>
    <definedName name="SUPLI" localSheetId="40">#REF!</definedName>
    <definedName name="SUPLI" localSheetId="41">#REF!</definedName>
    <definedName name="SUPLI" localSheetId="19">#REF!</definedName>
    <definedName name="SUPLI">#REF!</definedName>
    <definedName name="SUPLIDORES" localSheetId="47">#REF!</definedName>
    <definedName name="SUPLIDORES" localSheetId="50">#REF!</definedName>
    <definedName name="SUPLIDORES" localSheetId="51">#REF!</definedName>
    <definedName name="SUPLIDORES" localSheetId="17">#REF!</definedName>
    <definedName name="SUPLIDORES" localSheetId="20">#REF!</definedName>
    <definedName name="SUPLIDORES" localSheetId="21">#REF!</definedName>
    <definedName name="SUPLIDORES" localSheetId="25">#REF!</definedName>
    <definedName name="SUPLIDORES" localSheetId="35">#REF!</definedName>
    <definedName name="SUPLIDORES" localSheetId="36">#REF!</definedName>
    <definedName name="SUPLIDORES" localSheetId="37">#REF!</definedName>
    <definedName name="SUPLIDORES" localSheetId="39">#REF!</definedName>
    <definedName name="SUPLIDORES" localSheetId="40">#REF!</definedName>
    <definedName name="SUPLIDORES" localSheetId="41">#REF!</definedName>
    <definedName name="SUPLIDORES" localSheetId="19">#REF!</definedName>
    <definedName name="SUPLIDORES">#REF!</definedName>
    <definedName name="SUPPLY">[57]MONTHLY!$A$87:$Q$193</definedName>
    <definedName name="SUPPLY2">[57]MONTHLY!$A$422:$Z$477</definedName>
    <definedName name="swe" localSheetId="46" hidden="1">{"Tab1",#N/A,FALSE,"P";"Tab2",#N/A,FALSE,"P"}</definedName>
    <definedName name="swe" localSheetId="47" hidden="1">{"Tab1",#N/A,FALSE,"P";"Tab2",#N/A,FALSE,"P"}</definedName>
    <definedName name="swe" localSheetId="49" hidden="1">{"Tab1",#N/A,FALSE,"P";"Tab2",#N/A,FALSE,"P"}</definedName>
    <definedName name="swe" localSheetId="50" hidden="1">{"Tab1",#N/A,FALSE,"P";"Tab2",#N/A,FALSE,"P"}</definedName>
    <definedName name="swe" localSheetId="51" hidden="1">{"Tab1",#N/A,FALSE,"P";"Tab2",#N/A,FALSE,"P"}</definedName>
    <definedName name="swe" localSheetId="17" hidden="1">{"Tab1",#N/A,FALSE,"P";"Tab2",#N/A,FALSE,"P"}</definedName>
    <definedName name="swe" localSheetId="18" hidden="1">{"Tab1",#N/A,FALSE,"P";"Tab2",#N/A,FALSE,"P"}</definedName>
    <definedName name="swe" localSheetId="20" hidden="1">{"Tab1",#N/A,FALSE,"P";"Tab2",#N/A,FALSE,"P"}</definedName>
    <definedName name="swe" localSheetId="21" hidden="1">{"Tab1",#N/A,FALSE,"P";"Tab2",#N/A,FALSE,"P"}</definedName>
    <definedName name="swe" localSheetId="13" hidden="1">{"Tab1",#N/A,FALSE,"P";"Tab2",#N/A,FALSE,"P"}</definedName>
    <definedName name="swe" localSheetId="24" hidden="1">{"Tab1",#N/A,FALSE,"P";"Tab2",#N/A,FALSE,"P"}</definedName>
    <definedName name="swe" localSheetId="25" hidden="1">{"Tab1",#N/A,FALSE,"P";"Tab2",#N/A,FALSE,"P"}</definedName>
    <definedName name="swe" localSheetId="30" hidden="1">{"Tab1",#N/A,FALSE,"P";"Tab2",#N/A,FALSE,"P"}</definedName>
    <definedName name="swe" localSheetId="32" hidden="1">{"Tab1",#N/A,FALSE,"P";"Tab2",#N/A,FALSE,"P"}</definedName>
    <definedName name="swe" localSheetId="34" hidden="1">{"Tab1",#N/A,FALSE,"P";"Tab2",#N/A,FALSE,"P"}</definedName>
    <definedName name="swe" localSheetId="35" hidden="1">{"Tab1",#N/A,FALSE,"P";"Tab2",#N/A,FALSE,"P"}</definedName>
    <definedName name="swe" localSheetId="36" hidden="1">{"Tab1",#N/A,FALSE,"P";"Tab2",#N/A,FALSE,"P"}</definedName>
    <definedName name="swe" localSheetId="37" hidden="1">{"Tab1",#N/A,FALSE,"P";"Tab2",#N/A,FALSE,"P"}</definedName>
    <definedName name="swe" localSheetId="38" hidden="1">{"Tab1",#N/A,FALSE,"P";"Tab2",#N/A,FALSE,"P"}</definedName>
    <definedName name="swe" localSheetId="39" hidden="1">{"Tab1",#N/A,FALSE,"P";"Tab2",#N/A,FALSE,"P"}</definedName>
    <definedName name="swe" localSheetId="40" hidden="1">{"Tab1",#N/A,FALSE,"P";"Tab2",#N/A,FALSE,"P"}</definedName>
    <definedName name="swe" localSheetId="41" hidden="1">{"Tab1",#N/A,FALSE,"P";"Tab2",#N/A,FALSE,"P"}</definedName>
    <definedName name="swe" localSheetId="42" hidden="1">{"Tab1",#N/A,FALSE,"P";"Tab2",#N/A,FALSE,"P"}</definedName>
    <definedName name="swe" localSheetId="45" hidden="1">{"Tab1",#N/A,FALSE,"P";"Tab2",#N/A,FALSE,"P"}</definedName>
    <definedName name="swe" localSheetId="19" hidden="1">{"Tab1",#N/A,FALSE,"P";"Tab2",#N/A,FALSE,"P"}</definedName>
    <definedName name="swe" hidden="1">{"Tab1",#N/A,FALSE,"P";"Tab2",#N/A,FALSE,"P"}</definedName>
    <definedName name="Swvu.PLA1." hidden="1">'[44]COP FED'!#REF!</definedName>
    <definedName name="Swvu.PLA2." hidden="1">'[44]COP FED'!$A$1:$N$49</definedName>
    <definedName name="sxc" localSheetId="46" hidden="1">{"Riqfin97",#N/A,FALSE,"Tran";"Riqfinpro",#N/A,FALSE,"Tran"}</definedName>
    <definedName name="sxc" localSheetId="47" hidden="1">{"Riqfin97",#N/A,FALSE,"Tran";"Riqfinpro",#N/A,FALSE,"Tran"}</definedName>
    <definedName name="sxc" localSheetId="49" hidden="1">{"Riqfin97",#N/A,FALSE,"Tran";"Riqfinpro",#N/A,FALSE,"Tran"}</definedName>
    <definedName name="sxc" localSheetId="50" hidden="1">{"Riqfin97",#N/A,FALSE,"Tran";"Riqfinpro",#N/A,FALSE,"Tran"}</definedName>
    <definedName name="sxc" localSheetId="51" hidden="1">{"Riqfin97",#N/A,FALSE,"Tran";"Riqfinpro",#N/A,FALSE,"Tran"}</definedName>
    <definedName name="sxc" localSheetId="17" hidden="1">{"Riqfin97",#N/A,FALSE,"Tran";"Riqfinpro",#N/A,FALSE,"Tran"}</definedName>
    <definedName name="sxc" localSheetId="18" hidden="1">{"Riqfin97",#N/A,FALSE,"Tran";"Riqfinpro",#N/A,FALSE,"Tran"}</definedName>
    <definedName name="sxc" localSheetId="20" hidden="1">{"Riqfin97",#N/A,FALSE,"Tran";"Riqfinpro",#N/A,FALSE,"Tran"}</definedName>
    <definedName name="sxc" localSheetId="21" hidden="1">{"Riqfin97",#N/A,FALSE,"Tran";"Riqfinpro",#N/A,FALSE,"Tran"}</definedName>
    <definedName name="sxc" localSheetId="13" hidden="1">{"Riqfin97",#N/A,FALSE,"Tran";"Riqfinpro",#N/A,FALSE,"Tran"}</definedName>
    <definedName name="sxc" localSheetId="24" hidden="1">{"Riqfin97",#N/A,FALSE,"Tran";"Riqfinpro",#N/A,FALSE,"Tran"}</definedName>
    <definedName name="sxc" localSheetId="25" hidden="1">{"Riqfin97",#N/A,FALSE,"Tran";"Riqfinpro",#N/A,FALSE,"Tran"}</definedName>
    <definedName name="sxc" localSheetId="30" hidden="1">{"Riqfin97",#N/A,FALSE,"Tran";"Riqfinpro",#N/A,FALSE,"Tran"}</definedName>
    <definedName name="sxc" localSheetId="32" hidden="1">{"Riqfin97",#N/A,FALSE,"Tran";"Riqfinpro",#N/A,FALSE,"Tran"}</definedName>
    <definedName name="sxc" localSheetId="34" hidden="1">{"Riqfin97",#N/A,FALSE,"Tran";"Riqfinpro",#N/A,FALSE,"Tran"}</definedName>
    <definedName name="sxc" localSheetId="35" hidden="1">{"Riqfin97",#N/A,FALSE,"Tran";"Riqfinpro",#N/A,FALSE,"Tran"}</definedName>
    <definedName name="sxc" localSheetId="36" hidden="1">{"Riqfin97",#N/A,FALSE,"Tran";"Riqfinpro",#N/A,FALSE,"Tran"}</definedName>
    <definedName name="sxc" localSheetId="37" hidden="1">{"Riqfin97",#N/A,FALSE,"Tran";"Riqfinpro",#N/A,FALSE,"Tran"}</definedName>
    <definedName name="sxc" localSheetId="38" hidden="1">{"Riqfin97",#N/A,FALSE,"Tran";"Riqfinpro",#N/A,FALSE,"Tran"}</definedName>
    <definedName name="sxc" localSheetId="39" hidden="1">{"Riqfin97",#N/A,FALSE,"Tran";"Riqfinpro",#N/A,FALSE,"Tran"}</definedName>
    <definedName name="sxc" localSheetId="40" hidden="1">{"Riqfin97",#N/A,FALSE,"Tran";"Riqfinpro",#N/A,FALSE,"Tran"}</definedName>
    <definedName name="sxc" localSheetId="41" hidden="1">{"Riqfin97",#N/A,FALSE,"Tran";"Riqfinpro",#N/A,FALSE,"Tran"}</definedName>
    <definedName name="sxc" localSheetId="42" hidden="1">{"Riqfin97",#N/A,FALSE,"Tran";"Riqfinpro",#N/A,FALSE,"Tran"}</definedName>
    <definedName name="sxc" localSheetId="45" hidden="1">{"Riqfin97",#N/A,FALSE,"Tran";"Riqfinpro",#N/A,FALSE,"Tran"}</definedName>
    <definedName name="sxc" localSheetId="19" hidden="1">{"Riqfin97",#N/A,FALSE,"Tran";"Riqfinpro",#N/A,FALSE,"Tran"}</definedName>
    <definedName name="sxc" hidden="1">{"Riqfin97",#N/A,FALSE,"Tran";"Riqfinpro",#N/A,FALSE,"Tran"}</definedName>
    <definedName name="sxe" localSheetId="46" hidden="1">{"Riqfin97",#N/A,FALSE,"Tran";"Riqfinpro",#N/A,FALSE,"Tran"}</definedName>
    <definedName name="sxe" localSheetId="47" hidden="1">{"Riqfin97",#N/A,FALSE,"Tran";"Riqfinpro",#N/A,FALSE,"Tran"}</definedName>
    <definedName name="sxe" localSheetId="49" hidden="1">{"Riqfin97",#N/A,FALSE,"Tran";"Riqfinpro",#N/A,FALSE,"Tran"}</definedName>
    <definedName name="sxe" localSheetId="50" hidden="1">{"Riqfin97",#N/A,FALSE,"Tran";"Riqfinpro",#N/A,FALSE,"Tran"}</definedName>
    <definedName name="sxe" localSheetId="51" hidden="1">{"Riqfin97",#N/A,FALSE,"Tran";"Riqfinpro",#N/A,FALSE,"Tran"}</definedName>
    <definedName name="sxe" localSheetId="17" hidden="1">{"Riqfin97",#N/A,FALSE,"Tran";"Riqfinpro",#N/A,FALSE,"Tran"}</definedName>
    <definedName name="sxe" localSheetId="18" hidden="1">{"Riqfin97",#N/A,FALSE,"Tran";"Riqfinpro",#N/A,FALSE,"Tran"}</definedName>
    <definedName name="sxe" localSheetId="20" hidden="1">{"Riqfin97",#N/A,FALSE,"Tran";"Riqfinpro",#N/A,FALSE,"Tran"}</definedName>
    <definedName name="sxe" localSheetId="21" hidden="1">{"Riqfin97",#N/A,FALSE,"Tran";"Riqfinpro",#N/A,FALSE,"Tran"}</definedName>
    <definedName name="sxe" localSheetId="13" hidden="1">{"Riqfin97",#N/A,FALSE,"Tran";"Riqfinpro",#N/A,FALSE,"Tran"}</definedName>
    <definedName name="sxe" localSheetId="24" hidden="1">{"Riqfin97",#N/A,FALSE,"Tran";"Riqfinpro",#N/A,FALSE,"Tran"}</definedName>
    <definedName name="sxe" localSheetId="25" hidden="1">{"Riqfin97",#N/A,FALSE,"Tran";"Riqfinpro",#N/A,FALSE,"Tran"}</definedName>
    <definedName name="sxe" localSheetId="30" hidden="1">{"Riqfin97",#N/A,FALSE,"Tran";"Riqfinpro",#N/A,FALSE,"Tran"}</definedName>
    <definedName name="sxe" localSheetId="32" hidden="1">{"Riqfin97",#N/A,FALSE,"Tran";"Riqfinpro",#N/A,FALSE,"Tran"}</definedName>
    <definedName name="sxe" localSheetId="34" hidden="1">{"Riqfin97",#N/A,FALSE,"Tran";"Riqfinpro",#N/A,FALSE,"Tran"}</definedName>
    <definedName name="sxe" localSheetId="35" hidden="1">{"Riqfin97",#N/A,FALSE,"Tran";"Riqfinpro",#N/A,FALSE,"Tran"}</definedName>
    <definedName name="sxe" localSheetId="36" hidden="1">{"Riqfin97",#N/A,FALSE,"Tran";"Riqfinpro",#N/A,FALSE,"Tran"}</definedName>
    <definedName name="sxe" localSheetId="37" hidden="1">{"Riqfin97",#N/A,FALSE,"Tran";"Riqfinpro",#N/A,FALSE,"Tran"}</definedName>
    <definedName name="sxe" localSheetId="38" hidden="1">{"Riqfin97",#N/A,FALSE,"Tran";"Riqfinpro",#N/A,FALSE,"Tran"}</definedName>
    <definedName name="sxe" localSheetId="39" hidden="1">{"Riqfin97",#N/A,FALSE,"Tran";"Riqfinpro",#N/A,FALSE,"Tran"}</definedName>
    <definedName name="sxe" localSheetId="40" hidden="1">{"Riqfin97",#N/A,FALSE,"Tran";"Riqfinpro",#N/A,FALSE,"Tran"}</definedName>
    <definedName name="sxe" localSheetId="41" hidden="1">{"Riqfin97",#N/A,FALSE,"Tran";"Riqfinpro",#N/A,FALSE,"Tran"}</definedName>
    <definedName name="sxe" localSheetId="42" hidden="1">{"Riqfin97",#N/A,FALSE,"Tran";"Riqfinpro",#N/A,FALSE,"Tran"}</definedName>
    <definedName name="sxe" localSheetId="45" hidden="1">{"Riqfin97",#N/A,FALSE,"Tran";"Riqfinpro",#N/A,FALSE,"Tran"}</definedName>
    <definedName name="sxe" localSheetId="19" hidden="1">{"Riqfin97",#N/A,FALSE,"Tran";"Riqfinpro",#N/A,FALSE,"Tran"}</definedName>
    <definedName name="sxe" hidden="1">{"Riqfin97",#N/A,FALSE,"Tran";"Riqfinpro",#N/A,FALSE,"Tran"}</definedName>
    <definedName name="t" localSheetId="46" hidden="1">{"Minpmon",#N/A,FALSE,"Monthinput"}</definedName>
    <definedName name="t" localSheetId="47" hidden="1">{"Minpmon",#N/A,FALSE,"Monthinput"}</definedName>
    <definedName name="t" localSheetId="49" hidden="1">{"Minpmon",#N/A,FALSE,"Monthinput"}</definedName>
    <definedName name="t" localSheetId="50" hidden="1">{"Minpmon",#N/A,FALSE,"Monthinput"}</definedName>
    <definedName name="t" localSheetId="51" hidden="1">{"Minpmon",#N/A,FALSE,"Monthinput"}</definedName>
    <definedName name="t" localSheetId="17" hidden="1">{"Minpmon",#N/A,FALSE,"Monthinput"}</definedName>
    <definedName name="t" localSheetId="18" hidden="1">{"Minpmon",#N/A,FALSE,"Monthinput"}</definedName>
    <definedName name="t" localSheetId="20" hidden="1">{"Minpmon",#N/A,FALSE,"Monthinput"}</definedName>
    <definedName name="t" localSheetId="21" hidden="1">{"Minpmon",#N/A,FALSE,"Monthinput"}</definedName>
    <definedName name="t" localSheetId="13" hidden="1">{"Minpmon",#N/A,FALSE,"Monthinput"}</definedName>
    <definedName name="t" localSheetId="24" hidden="1">{"Minpmon",#N/A,FALSE,"Monthinput"}</definedName>
    <definedName name="t" localSheetId="25" hidden="1">{"Minpmon",#N/A,FALSE,"Monthinput"}</definedName>
    <definedName name="t" localSheetId="30" hidden="1">{"Minpmon",#N/A,FALSE,"Monthinput"}</definedName>
    <definedName name="t" localSheetId="32" hidden="1">{"Minpmon",#N/A,FALSE,"Monthinput"}</definedName>
    <definedName name="t" localSheetId="34" hidden="1">{"Minpmon",#N/A,FALSE,"Monthinput"}</definedName>
    <definedName name="t" localSheetId="35" hidden="1">{"Minpmon",#N/A,FALSE,"Monthinput"}</definedName>
    <definedName name="t" localSheetId="36" hidden="1">{"Minpmon",#N/A,FALSE,"Monthinput"}</definedName>
    <definedName name="t" localSheetId="37" hidden="1">{"Minpmon",#N/A,FALSE,"Monthinput"}</definedName>
    <definedName name="t" localSheetId="38" hidden="1">{"Minpmon",#N/A,FALSE,"Monthinput"}</definedName>
    <definedName name="t" localSheetId="39" hidden="1">{"Minpmon",#N/A,FALSE,"Monthinput"}</definedName>
    <definedName name="t" localSheetId="40" hidden="1">{"Minpmon",#N/A,FALSE,"Monthinput"}</definedName>
    <definedName name="t" localSheetId="41" hidden="1">{"Minpmon",#N/A,FALSE,"Monthinput"}</definedName>
    <definedName name="t" localSheetId="42" hidden="1">{"Minpmon",#N/A,FALSE,"Monthinput"}</definedName>
    <definedName name="t" localSheetId="45" hidden="1">{"Minpmon",#N/A,FALSE,"Monthinput"}</definedName>
    <definedName name="t" localSheetId="19" hidden="1">{"Minpmon",#N/A,FALSE,"Monthinput"}</definedName>
    <definedName name="t" hidden="1">{"Minpmon",#N/A,FALSE,"Monthinput"}</definedName>
    <definedName name="Tab25a" localSheetId="13">#REF!</definedName>
    <definedName name="Tab25a">#REF!</definedName>
    <definedName name="Tab25b" localSheetId="46">#REF!</definedName>
    <definedName name="Tab25b" localSheetId="17">#REF!</definedName>
    <definedName name="Tab25b" localSheetId="18">#REF!</definedName>
    <definedName name="Tab25b" localSheetId="20">#REF!</definedName>
    <definedName name="Tab25b" localSheetId="25">#REF!</definedName>
    <definedName name="Tab25b" localSheetId="19">#REF!</definedName>
    <definedName name="Tab25b">#REF!</definedName>
    <definedName name="Tabe" localSheetId="47">#REF!</definedName>
    <definedName name="Tabe" localSheetId="50">#REF!</definedName>
    <definedName name="Tabe" localSheetId="51">#REF!</definedName>
    <definedName name="Tabe" localSheetId="17">#REF!</definedName>
    <definedName name="Tabe" localSheetId="20">#REF!</definedName>
    <definedName name="Tabe" localSheetId="21">#REF!</definedName>
    <definedName name="Tabe" localSheetId="25">#REF!</definedName>
    <definedName name="Tabe" localSheetId="32">#REF!</definedName>
    <definedName name="Tabe" localSheetId="34">#REF!</definedName>
    <definedName name="Tabe" localSheetId="35">#REF!</definedName>
    <definedName name="Tabe" localSheetId="36">#REF!</definedName>
    <definedName name="Tabe" localSheetId="37">#REF!</definedName>
    <definedName name="Tabe" localSheetId="38">#REF!</definedName>
    <definedName name="Tabe" localSheetId="39">#REF!</definedName>
    <definedName name="Tabe" localSheetId="40">#REF!</definedName>
    <definedName name="Tabe" localSheetId="41">#REF!</definedName>
    <definedName name="Tabe" localSheetId="45">#REF!</definedName>
    <definedName name="Tabe" localSheetId="19">#REF!</definedName>
    <definedName name="Tabe">#REF!</definedName>
    <definedName name="Table__47">[103]RED47!$A$1:$I$53</definedName>
    <definedName name="Table_2._Country_X___Public_Sector_Financing_1" localSheetId="46">#REF!</definedName>
    <definedName name="Table_2._Country_X___Public_Sector_Financing_1" localSheetId="17">#REF!</definedName>
    <definedName name="Table_2._Country_X___Public_Sector_Financing_1" localSheetId="18">#REF!</definedName>
    <definedName name="Table_2._Country_X___Public_Sector_Financing_1" localSheetId="20">#REF!</definedName>
    <definedName name="Table_2._Country_X___Public_Sector_Financing_1" localSheetId="25">#REF!</definedName>
    <definedName name="Table_2._Country_X___Public_Sector_Financing_1" localSheetId="35">#REF!</definedName>
    <definedName name="Table_2._Country_X___Public_Sector_Financing_1" localSheetId="19">#REF!</definedName>
    <definedName name="Table_2._Country_X___Public_Sector_Financing_1">#REF!</definedName>
    <definedName name="Table_3.5b" localSheetId="47">#REF!</definedName>
    <definedName name="Table_3.5b" localSheetId="50">#REF!</definedName>
    <definedName name="Table_3.5b" localSheetId="51">#REF!</definedName>
    <definedName name="Table_3.5b" localSheetId="17">#REF!</definedName>
    <definedName name="Table_3.5b" localSheetId="18">#REF!</definedName>
    <definedName name="Table_3.5b" localSheetId="20">#REF!</definedName>
    <definedName name="Table_3.5b" localSheetId="21">#REF!</definedName>
    <definedName name="Table_3.5b" localSheetId="25">#REF!</definedName>
    <definedName name="Table_3.5b" localSheetId="35">#REF!</definedName>
    <definedName name="Table_3.5b" localSheetId="36">#REF!</definedName>
    <definedName name="Table_3.5b" localSheetId="37">#REF!</definedName>
    <definedName name="Table_3.5b" localSheetId="39">#REF!</definedName>
    <definedName name="Table_3.5b" localSheetId="40">#REF!</definedName>
    <definedName name="Table_3.5b" localSheetId="41">#REF!</definedName>
    <definedName name="Table_3.5b" localSheetId="19">#REF!</definedName>
    <definedName name="Table_3.5b">#REF!</definedName>
    <definedName name="Table_Template" localSheetId="17">#REF!</definedName>
    <definedName name="Table_Template" localSheetId="20">#REF!</definedName>
    <definedName name="Table_Template" localSheetId="25">#REF!</definedName>
    <definedName name="Table_Template">#REF!</definedName>
    <definedName name="table1" localSheetId="47">#REF!</definedName>
    <definedName name="table1" localSheetId="50">#REF!</definedName>
    <definedName name="table1" localSheetId="51">#REF!</definedName>
    <definedName name="table1" localSheetId="17">#REF!</definedName>
    <definedName name="table1" localSheetId="21">#REF!</definedName>
    <definedName name="table1" localSheetId="35">#REF!</definedName>
    <definedName name="table1" localSheetId="36">#REF!</definedName>
    <definedName name="table1" localSheetId="37">#REF!</definedName>
    <definedName name="table1" localSheetId="39">#REF!</definedName>
    <definedName name="table1" localSheetId="40">#REF!</definedName>
    <definedName name="table1" localSheetId="41">#REF!</definedName>
    <definedName name="table1" localSheetId="19">#REF!</definedName>
    <definedName name="table1">#REF!</definedName>
    <definedName name="Table2" localSheetId="17">#REF!</definedName>
    <definedName name="Table2">#REF!</definedName>
    <definedName name="Table8">'[41]shared data'!$A$1:$E$32</definedName>
    <definedName name="TableA" localSheetId="46">#REF!</definedName>
    <definedName name="TableA" localSheetId="17">#REF!</definedName>
    <definedName name="TableA" localSheetId="18">#REF!</definedName>
    <definedName name="TableA" localSheetId="20">#REF!</definedName>
    <definedName name="TableA" localSheetId="25">#REF!</definedName>
    <definedName name="TableA" localSheetId="19">#REF!</definedName>
    <definedName name="TableA">#REF!</definedName>
    <definedName name="TableB1" localSheetId="17">#REF!</definedName>
    <definedName name="TableB1" localSheetId="18">#REF!</definedName>
    <definedName name="TableB1" localSheetId="20">#REF!</definedName>
    <definedName name="TableB1" localSheetId="25">#REF!</definedName>
    <definedName name="TableB1" localSheetId="19">#REF!</definedName>
    <definedName name="TableB1">#REF!</definedName>
    <definedName name="TableB2" localSheetId="17">#REF!</definedName>
    <definedName name="TableB2" localSheetId="18">#REF!</definedName>
    <definedName name="TableB2" localSheetId="20">#REF!</definedName>
    <definedName name="TableB2" localSheetId="25">#REF!</definedName>
    <definedName name="TableB2" localSheetId="19">#REF!</definedName>
    <definedName name="TableB2">#REF!</definedName>
    <definedName name="TableB3" localSheetId="17">#REF!</definedName>
    <definedName name="TableB3">#REF!</definedName>
    <definedName name="TableC1" localSheetId="17">#REF!</definedName>
    <definedName name="TableC1">#REF!</definedName>
    <definedName name="TableC2" localSheetId="17">#REF!</definedName>
    <definedName name="TableC2">#REF!</definedName>
    <definedName name="TableC3" localSheetId="17">#REF!</definedName>
    <definedName name="TableC3">#REF!</definedName>
    <definedName name="TASA" localSheetId="50">#REF!</definedName>
    <definedName name="TASA" localSheetId="51">#REF!</definedName>
    <definedName name="TASA" localSheetId="17">#REF!</definedName>
    <definedName name="TASA" localSheetId="21">#REF!</definedName>
    <definedName name="TASA" localSheetId="35">#REF!</definedName>
    <definedName name="TASA" localSheetId="36">#REF!</definedName>
    <definedName name="TASA" localSheetId="37">#REF!</definedName>
    <definedName name="TASA" localSheetId="39">#REF!</definedName>
    <definedName name="TASA" localSheetId="40">#REF!</definedName>
    <definedName name="TASA" localSheetId="41">#REF!</definedName>
    <definedName name="TASA" localSheetId="19">#REF!</definedName>
    <definedName name="TASA">#REF!</definedName>
    <definedName name="TASAS" localSheetId="50">#REF!</definedName>
    <definedName name="TASAS" localSheetId="51">#REF!</definedName>
    <definedName name="TASAS" localSheetId="17">#REF!</definedName>
    <definedName name="TASAS" localSheetId="21">#REF!</definedName>
    <definedName name="TASAS" localSheetId="35">#REF!</definedName>
    <definedName name="TASAS" localSheetId="36">#REF!</definedName>
    <definedName name="TASAS" localSheetId="37">#REF!</definedName>
    <definedName name="TASAS" localSheetId="39">#REF!</definedName>
    <definedName name="TASAS" localSheetId="40">#REF!</definedName>
    <definedName name="TASAS" localSheetId="41">#REF!</definedName>
    <definedName name="TASAS" localSheetId="19">#REF!</definedName>
    <definedName name="TASAS">#REF!</definedName>
    <definedName name="Tasas_Interes_06R">[104]A!$A$1:$T$54</definedName>
    <definedName name="tblChecks">[74]ErrCheck!$A$3:$E$5</definedName>
    <definedName name="tblLinks">[74]Links!$A$4:$F$33</definedName>
    <definedName name="tc">#VALUE!</definedName>
    <definedName name="TD" localSheetId="46">#REF!</definedName>
    <definedName name="TD" localSheetId="47">#REF!</definedName>
    <definedName name="TD" localSheetId="50">#REF!</definedName>
    <definedName name="TD" localSheetId="51">#REF!</definedName>
    <definedName name="TD" localSheetId="17">#REF!</definedName>
    <definedName name="TD" localSheetId="18">#REF!</definedName>
    <definedName name="TD" localSheetId="20">#REF!</definedName>
    <definedName name="TD" localSheetId="21">#REF!</definedName>
    <definedName name="TD" localSheetId="25">#REF!</definedName>
    <definedName name="TD" localSheetId="32">#REF!</definedName>
    <definedName name="TD" localSheetId="34">#REF!</definedName>
    <definedName name="TD" localSheetId="35">#REF!</definedName>
    <definedName name="TD" localSheetId="36">#REF!</definedName>
    <definedName name="TD" localSheetId="37">#REF!</definedName>
    <definedName name="TD" localSheetId="38">#REF!</definedName>
    <definedName name="TD" localSheetId="39">#REF!</definedName>
    <definedName name="TD" localSheetId="40">#REF!</definedName>
    <definedName name="TD" localSheetId="41">#REF!</definedName>
    <definedName name="TD" localSheetId="45">#REF!</definedName>
    <definedName name="TD" localSheetId="19">#REF!</definedName>
    <definedName name="TD">#REF!</definedName>
    <definedName name="TD1A" localSheetId="47">#REF!</definedName>
    <definedName name="TD1A" localSheetId="50">#REF!</definedName>
    <definedName name="TD1A" localSheetId="51">#REF!</definedName>
    <definedName name="TD1A" localSheetId="17">#REF!</definedName>
    <definedName name="TD1A" localSheetId="20">#REF!</definedName>
    <definedName name="TD1A" localSheetId="21">#REF!</definedName>
    <definedName name="TD1A" localSheetId="25">#REF!</definedName>
    <definedName name="TD1A" localSheetId="35">#REF!</definedName>
    <definedName name="TD1A" localSheetId="36">#REF!</definedName>
    <definedName name="TD1A" localSheetId="37">#REF!</definedName>
    <definedName name="TD1A" localSheetId="39">#REF!</definedName>
    <definedName name="TD1A" localSheetId="40">#REF!</definedName>
    <definedName name="TD1A" localSheetId="41">#REF!</definedName>
    <definedName name="TD1A" localSheetId="19">#REF!</definedName>
    <definedName name="TD1A">#REF!</definedName>
    <definedName name="teetwetw" localSheetId="47" hidden="1">#REF!</definedName>
    <definedName name="teetwetw" localSheetId="50" hidden="1">#REF!</definedName>
    <definedName name="teetwetw" localSheetId="51" hidden="1">#REF!</definedName>
    <definedName name="teetwetw" localSheetId="17" hidden="1">#REF!</definedName>
    <definedName name="teetwetw" localSheetId="20" hidden="1">#REF!</definedName>
    <definedName name="teetwetw" localSheetId="21" hidden="1">#REF!</definedName>
    <definedName name="teetwetw" localSheetId="25" hidden="1">#REF!</definedName>
    <definedName name="teetwetw" localSheetId="35" hidden="1">#REF!</definedName>
    <definedName name="teetwetw" localSheetId="36" hidden="1">#REF!</definedName>
    <definedName name="teetwetw" localSheetId="37" hidden="1">#REF!</definedName>
    <definedName name="teetwetw" localSheetId="39" hidden="1">#REF!</definedName>
    <definedName name="teetwetw" localSheetId="40" hidden="1">#REF!</definedName>
    <definedName name="teetwetw" localSheetId="41" hidden="1">#REF!</definedName>
    <definedName name="teetwetw" localSheetId="19" hidden="1">#REF!</definedName>
    <definedName name="teetwetw" hidden="1">#REF!</definedName>
    <definedName name="TELAS" localSheetId="17">#REF!</definedName>
    <definedName name="TELAS">#REF!</definedName>
    <definedName name="Template_Table" localSheetId="17">#REF!</definedName>
    <definedName name="Template_Table">#REF!</definedName>
    <definedName name="terte" localSheetId="50" hidden="1">#REF!</definedName>
    <definedName name="terte" localSheetId="51" hidden="1">#REF!</definedName>
    <definedName name="terte" localSheetId="17" hidden="1">#REF!</definedName>
    <definedName name="terte" localSheetId="21" hidden="1">#REF!</definedName>
    <definedName name="terte" localSheetId="35" hidden="1">#REF!</definedName>
    <definedName name="terte" localSheetId="36" hidden="1">#REF!</definedName>
    <definedName name="terte" localSheetId="37" hidden="1">#REF!</definedName>
    <definedName name="terte" localSheetId="39" hidden="1">#REF!</definedName>
    <definedName name="terte" localSheetId="40" hidden="1">#REF!</definedName>
    <definedName name="terte" localSheetId="41" hidden="1">#REF!</definedName>
    <definedName name="terte" localSheetId="19" hidden="1">#REF!</definedName>
    <definedName name="terte" hidden="1">#REF!</definedName>
    <definedName name="tete" localSheetId="50" hidden="1">#REF!</definedName>
    <definedName name="tete" localSheetId="51" hidden="1">#REF!</definedName>
    <definedName name="tete" localSheetId="17" hidden="1">#REF!</definedName>
    <definedName name="tete" localSheetId="21" hidden="1">#REF!</definedName>
    <definedName name="tete" localSheetId="35" hidden="1">#REF!</definedName>
    <definedName name="tete" localSheetId="36" hidden="1">#REF!</definedName>
    <definedName name="tete" localSheetId="37" hidden="1">#REF!</definedName>
    <definedName name="tete" localSheetId="39" hidden="1">#REF!</definedName>
    <definedName name="tete" localSheetId="40" hidden="1">#REF!</definedName>
    <definedName name="tete" localSheetId="41" hidden="1">#REF!</definedName>
    <definedName name="tete" localSheetId="19" hidden="1">#REF!</definedName>
    <definedName name="tete" hidden="1">#REF!</definedName>
    <definedName name="tetetwe" localSheetId="17" hidden="1">'[67]Fax a enviar'!#REF!</definedName>
    <definedName name="tetetwe" hidden="1">'[67]Fax a enviar'!#REF!</definedName>
    <definedName name="textToday" localSheetId="46">#REF!</definedName>
    <definedName name="textToday" localSheetId="47">#REF!</definedName>
    <definedName name="textToday" localSheetId="50">#REF!</definedName>
    <definedName name="textToday" localSheetId="51">#REF!</definedName>
    <definedName name="textToday" localSheetId="17">#REF!</definedName>
    <definedName name="textToday" localSheetId="18">#REF!</definedName>
    <definedName name="textToday" localSheetId="20">#REF!</definedName>
    <definedName name="textToday" localSheetId="21">#REF!</definedName>
    <definedName name="textToday" localSheetId="25">#REF!</definedName>
    <definedName name="textToday" localSheetId="32">#REF!</definedName>
    <definedName name="textToday" localSheetId="34">#REF!</definedName>
    <definedName name="textToday" localSheetId="35">#REF!</definedName>
    <definedName name="textToday" localSheetId="36">#REF!</definedName>
    <definedName name="textToday" localSheetId="37">#REF!</definedName>
    <definedName name="textToday" localSheetId="38">#REF!</definedName>
    <definedName name="textToday" localSheetId="39">#REF!</definedName>
    <definedName name="textToday" localSheetId="40">#REF!</definedName>
    <definedName name="textToday" localSheetId="41">#REF!</definedName>
    <definedName name="textToday" localSheetId="45">#REF!</definedName>
    <definedName name="textToday" localSheetId="19">#REF!</definedName>
    <definedName name="textToday">#REF!</definedName>
    <definedName name="TIPOCAMBIO" localSheetId="17">#REF!</definedName>
    <definedName name="TIPOCAMBIO" localSheetId="18">#REF!</definedName>
    <definedName name="TIPOCAMBIO" localSheetId="20">#REF!</definedName>
    <definedName name="TIPOCAMBIO" localSheetId="25">#REF!</definedName>
    <definedName name="TIPOCAMBIO" localSheetId="19">#REF!</definedName>
    <definedName name="TIPOCAMBIO">#REF!</definedName>
    <definedName name="TITLES" localSheetId="17">#REF!</definedName>
    <definedName name="TITLES" localSheetId="20">#REF!</definedName>
    <definedName name="TITLES" localSheetId="25">#REF!</definedName>
    <definedName name="TITLES">#REF!</definedName>
    <definedName name="TítuloDeColumna1" localSheetId="17">#REF!</definedName>
    <definedName name="TítuloDeColumna1">#REF!</definedName>
    <definedName name="TítuloDeColumna2" localSheetId="17">#REF!</definedName>
    <definedName name="TítuloDeColumna2">#REF!</definedName>
    <definedName name="_xlnm.Print_Titles" localSheetId="47">#REF!</definedName>
    <definedName name="_xlnm.Print_Titles" localSheetId="50">#REF!</definedName>
    <definedName name="_xlnm.Print_Titles" localSheetId="51">#REF!</definedName>
    <definedName name="_xlnm.Print_Titles" localSheetId="17">#REF!</definedName>
    <definedName name="_xlnm.Print_Titles" localSheetId="21">#REF!</definedName>
    <definedName name="_xlnm.Print_Titles" localSheetId="13">#REF!</definedName>
    <definedName name="_xlnm.Print_Titles" localSheetId="35">#REF!</definedName>
    <definedName name="_xlnm.Print_Titles" localSheetId="36">#REF!</definedName>
    <definedName name="_xlnm.Print_Titles" localSheetId="37">#REF!</definedName>
    <definedName name="_xlnm.Print_Titles" localSheetId="39">#REF!</definedName>
    <definedName name="_xlnm.Print_Titles" localSheetId="40">#REF!</definedName>
    <definedName name="_xlnm.Print_Titles" localSheetId="41">#REF!</definedName>
    <definedName name="_xlnm.Print_Titles" localSheetId="19">#REF!</definedName>
    <definedName name="_xlnm.Print_Titles">#REF!</definedName>
    <definedName name="tj" localSheetId="46" hidden="1">{"Riqfin97",#N/A,FALSE,"Tran";"Riqfinpro",#N/A,FALSE,"Tran"}</definedName>
    <definedName name="tj" localSheetId="47" hidden="1">{"Riqfin97",#N/A,FALSE,"Tran";"Riqfinpro",#N/A,FALSE,"Tran"}</definedName>
    <definedName name="tj" localSheetId="49" hidden="1">{"Riqfin97",#N/A,FALSE,"Tran";"Riqfinpro",#N/A,FALSE,"Tran"}</definedName>
    <definedName name="tj" localSheetId="50" hidden="1">{"Riqfin97",#N/A,FALSE,"Tran";"Riqfinpro",#N/A,FALSE,"Tran"}</definedName>
    <definedName name="tj" localSheetId="51" hidden="1">{"Riqfin97",#N/A,FALSE,"Tran";"Riqfinpro",#N/A,FALSE,"Tran"}</definedName>
    <definedName name="tj" localSheetId="17" hidden="1">{"Riqfin97",#N/A,FALSE,"Tran";"Riqfinpro",#N/A,FALSE,"Tran"}</definedName>
    <definedName name="tj" localSheetId="18" hidden="1">{"Riqfin97",#N/A,FALSE,"Tran";"Riqfinpro",#N/A,FALSE,"Tran"}</definedName>
    <definedName name="tj" localSheetId="20" hidden="1">{"Riqfin97",#N/A,FALSE,"Tran";"Riqfinpro",#N/A,FALSE,"Tran"}</definedName>
    <definedName name="tj" localSheetId="21" hidden="1">{"Riqfin97",#N/A,FALSE,"Tran";"Riqfinpro",#N/A,FALSE,"Tran"}</definedName>
    <definedName name="tj" localSheetId="13" hidden="1">{"Riqfin97",#N/A,FALSE,"Tran";"Riqfinpro",#N/A,FALSE,"Tran"}</definedName>
    <definedName name="tj" localSheetId="24" hidden="1">{"Riqfin97",#N/A,FALSE,"Tran";"Riqfinpro",#N/A,FALSE,"Tran"}</definedName>
    <definedName name="tj" localSheetId="25" hidden="1">{"Riqfin97",#N/A,FALSE,"Tran";"Riqfinpro",#N/A,FALSE,"Tran"}</definedName>
    <definedName name="tj" localSheetId="30" hidden="1">{"Riqfin97",#N/A,FALSE,"Tran";"Riqfinpro",#N/A,FALSE,"Tran"}</definedName>
    <definedName name="tj" localSheetId="32" hidden="1">{"Riqfin97",#N/A,FALSE,"Tran";"Riqfinpro",#N/A,FALSE,"Tran"}</definedName>
    <definedName name="tj" localSheetId="34" hidden="1">{"Riqfin97",#N/A,FALSE,"Tran";"Riqfinpro",#N/A,FALSE,"Tran"}</definedName>
    <definedName name="tj" localSheetId="35" hidden="1">{"Riqfin97",#N/A,FALSE,"Tran";"Riqfinpro",#N/A,FALSE,"Tran"}</definedName>
    <definedName name="tj" localSheetId="36" hidden="1">{"Riqfin97",#N/A,FALSE,"Tran";"Riqfinpro",#N/A,FALSE,"Tran"}</definedName>
    <definedName name="tj" localSheetId="37" hidden="1">{"Riqfin97",#N/A,FALSE,"Tran";"Riqfinpro",#N/A,FALSE,"Tran"}</definedName>
    <definedName name="tj" localSheetId="38" hidden="1">{"Riqfin97",#N/A,FALSE,"Tran";"Riqfinpro",#N/A,FALSE,"Tran"}</definedName>
    <definedName name="tj" localSheetId="39" hidden="1">{"Riqfin97",#N/A,FALSE,"Tran";"Riqfinpro",#N/A,FALSE,"Tran"}</definedName>
    <definedName name="tj" localSheetId="40" hidden="1">{"Riqfin97",#N/A,FALSE,"Tran";"Riqfinpro",#N/A,FALSE,"Tran"}</definedName>
    <definedName name="tj" localSheetId="41" hidden="1">{"Riqfin97",#N/A,FALSE,"Tran";"Riqfinpro",#N/A,FALSE,"Tran"}</definedName>
    <definedName name="tj" localSheetId="42" hidden="1">{"Riqfin97",#N/A,FALSE,"Tran";"Riqfinpro",#N/A,FALSE,"Tran"}</definedName>
    <definedName name="tj" localSheetId="45" hidden="1">{"Riqfin97",#N/A,FALSE,"Tran";"Riqfinpro",#N/A,FALSE,"Tran"}</definedName>
    <definedName name="tj" localSheetId="19" hidden="1">{"Riqfin97",#N/A,FALSE,"Tran";"Riqfinpro",#N/A,FALSE,"Tran"}</definedName>
    <definedName name="tj" hidden="1">{"Riqfin97",#N/A,FALSE,"Tran";"Riqfinpro",#N/A,FALSE,"Tran"}</definedName>
    <definedName name="tjutju" hidden="1">'[62]Fax a enviar'!#REF!</definedName>
    <definedName name="TM" localSheetId="46">#REF!</definedName>
    <definedName name="TM" localSheetId="17">#REF!</definedName>
    <definedName name="TM" localSheetId="18">#REF!</definedName>
    <definedName name="TM" localSheetId="20">#REF!</definedName>
    <definedName name="TM" localSheetId="25">#REF!</definedName>
    <definedName name="TM" localSheetId="19">#REF!</definedName>
    <definedName name="TM">#REF!</definedName>
    <definedName name="TM_D" localSheetId="17">#REF!</definedName>
    <definedName name="TM_D" localSheetId="18">#REF!</definedName>
    <definedName name="TM_D" localSheetId="20">#REF!</definedName>
    <definedName name="TM_D" localSheetId="25">#REF!</definedName>
    <definedName name="TM_D" localSheetId="19">#REF!</definedName>
    <definedName name="TM_D">#REF!</definedName>
    <definedName name="TM_DPCH" localSheetId="17">#REF!</definedName>
    <definedName name="TM_DPCH" localSheetId="18">#REF!</definedName>
    <definedName name="TM_DPCH" localSheetId="20">#REF!</definedName>
    <definedName name="TM_DPCH" localSheetId="25">#REF!</definedName>
    <definedName name="TM_DPCH" localSheetId="19">#REF!</definedName>
    <definedName name="TM_DPCH">#REF!</definedName>
    <definedName name="TM_R" localSheetId="17">#REF!</definedName>
    <definedName name="TM_R">#REF!</definedName>
    <definedName name="TM_RPCH" localSheetId="17">#REF!</definedName>
    <definedName name="TM_RPCH">#REF!</definedName>
    <definedName name="TMG" localSheetId="17">#REF!</definedName>
    <definedName name="TMG">#REF!</definedName>
    <definedName name="TMG_D">[56]Q5!$E$23:$AH$23</definedName>
    <definedName name="TMG_DPCH" localSheetId="46">#REF!</definedName>
    <definedName name="TMG_DPCH" localSheetId="17">#REF!</definedName>
    <definedName name="TMG_DPCH" localSheetId="18">#REF!</definedName>
    <definedName name="TMG_DPCH" localSheetId="20">#REF!</definedName>
    <definedName name="TMG_DPCH" localSheetId="25">#REF!</definedName>
    <definedName name="TMG_DPCH" localSheetId="35">#REF!</definedName>
    <definedName name="TMG_DPCH" localSheetId="19">#REF!</definedName>
    <definedName name="TMG_DPCH">#REF!</definedName>
    <definedName name="TMG_R" localSheetId="17">#REF!</definedName>
    <definedName name="TMG_R" localSheetId="18">#REF!</definedName>
    <definedName name="TMG_R" localSheetId="20">#REF!</definedName>
    <definedName name="TMG_R" localSheetId="25">#REF!</definedName>
    <definedName name="TMG_R" localSheetId="35">#REF!</definedName>
    <definedName name="TMG_R" localSheetId="19">#REF!</definedName>
    <definedName name="TMG_R">#REF!</definedName>
    <definedName name="TMG_RPCH" localSheetId="17">#REF!</definedName>
    <definedName name="TMG_RPCH" localSheetId="18">#REF!</definedName>
    <definedName name="TMG_RPCH" localSheetId="20">#REF!</definedName>
    <definedName name="TMG_RPCH" localSheetId="25">#REF!</definedName>
    <definedName name="TMG_RPCH" localSheetId="35">#REF!</definedName>
    <definedName name="TMG_RPCH" localSheetId="19">#REF!</definedName>
    <definedName name="TMG_RPCH">#REF!</definedName>
    <definedName name="TMGO">#N/A</definedName>
    <definedName name="TMGO_D" localSheetId="46">#REF!</definedName>
    <definedName name="TMGO_D" localSheetId="17">#REF!</definedName>
    <definedName name="TMGO_D" localSheetId="18">#REF!</definedName>
    <definedName name="TMGO_D" localSheetId="20">#REF!</definedName>
    <definedName name="TMGO_D" localSheetId="25">#REF!</definedName>
    <definedName name="TMGO_D" localSheetId="19">#REF!</definedName>
    <definedName name="TMGO_D">#REF!</definedName>
    <definedName name="TMGO_DPCH" localSheetId="17">#REF!</definedName>
    <definedName name="TMGO_DPCH" localSheetId="18">#REF!</definedName>
    <definedName name="TMGO_DPCH" localSheetId="20">#REF!</definedName>
    <definedName name="TMGO_DPCH" localSheetId="25">#REF!</definedName>
    <definedName name="TMGO_DPCH" localSheetId="19">#REF!</definedName>
    <definedName name="TMGO_DPCH">#REF!</definedName>
    <definedName name="TMGO_R" localSheetId="17">#REF!</definedName>
    <definedName name="TMGO_R" localSheetId="18">#REF!</definedName>
    <definedName name="TMGO_R" localSheetId="20">#REF!</definedName>
    <definedName name="TMGO_R" localSheetId="25">#REF!</definedName>
    <definedName name="TMGO_R" localSheetId="19">#REF!</definedName>
    <definedName name="TMGO_R">#REF!</definedName>
    <definedName name="TMGO_RPCH" localSheetId="17">#REF!</definedName>
    <definedName name="TMGO_RPCH">#REF!</definedName>
    <definedName name="TMGXO" localSheetId="17">#REF!</definedName>
    <definedName name="TMGXO">#REF!</definedName>
    <definedName name="TMGXO_D" localSheetId="17">#REF!</definedName>
    <definedName name="TMGXO_D">#REF!</definedName>
    <definedName name="TMGXO_DPCH" localSheetId="17">#REF!</definedName>
    <definedName name="TMGXO_DPCH">#REF!</definedName>
    <definedName name="TMGXO_R" localSheetId="17">#REF!</definedName>
    <definedName name="TMGXO_R">#REF!</definedName>
    <definedName name="TMGXO_RPCH" localSheetId="17">#REF!</definedName>
    <definedName name="TMGXO_RPCH">#REF!</definedName>
    <definedName name="TMS" localSheetId="17">#REF!</definedName>
    <definedName name="TMS">#REF!</definedName>
    <definedName name="TOC" localSheetId="47">#REF!</definedName>
    <definedName name="TOC" localSheetId="50">#REF!</definedName>
    <definedName name="TOC" localSheetId="51">#REF!</definedName>
    <definedName name="TOC" localSheetId="17">#REF!</definedName>
    <definedName name="TOC" localSheetId="21">#REF!</definedName>
    <definedName name="TOC" localSheetId="32">#REF!</definedName>
    <definedName name="TOC" localSheetId="34">#REF!</definedName>
    <definedName name="TOC" localSheetId="35">#REF!</definedName>
    <definedName name="TOC" localSheetId="36">#REF!</definedName>
    <definedName name="TOC" localSheetId="37">#REF!</definedName>
    <definedName name="TOC" localSheetId="38">#REF!</definedName>
    <definedName name="TOC" localSheetId="39">#REF!</definedName>
    <definedName name="TOC" localSheetId="40">#REF!</definedName>
    <definedName name="TOC" localSheetId="41">#REF!</definedName>
    <definedName name="TOC" localSheetId="45">#REF!</definedName>
    <definedName name="TOC" localSheetId="19">#REF!</definedName>
    <definedName name="TOC">#REF!</definedName>
    <definedName name="TODO">[105]BCC!$A$1:$N$821,[105]BCC!$A$822:$N$1624</definedName>
    <definedName name="TOT00" localSheetId="46">#REF!</definedName>
    <definedName name="TOT00" localSheetId="47">#REF!</definedName>
    <definedName name="TOT00" localSheetId="50">#REF!</definedName>
    <definedName name="TOT00" localSheetId="51">#REF!</definedName>
    <definedName name="TOT00" localSheetId="17">#REF!</definedName>
    <definedName name="TOT00" localSheetId="18">#REF!</definedName>
    <definedName name="TOT00" localSheetId="20">#REF!</definedName>
    <definedName name="TOT00" localSheetId="21">#REF!</definedName>
    <definedName name="TOT00" localSheetId="25">#REF!</definedName>
    <definedName name="TOT00" localSheetId="35">#REF!</definedName>
    <definedName name="TOT00" localSheetId="36">#REF!</definedName>
    <definedName name="TOT00" localSheetId="37">#REF!</definedName>
    <definedName name="TOT00" localSheetId="39">#REF!</definedName>
    <definedName name="TOT00" localSheetId="40">#REF!</definedName>
    <definedName name="TOT00" localSheetId="41">#REF!</definedName>
    <definedName name="TOT00" localSheetId="19">#REF!</definedName>
    <definedName name="TOT00">#REF!</definedName>
    <definedName name="TOTAL" localSheetId="47">#REF!</definedName>
    <definedName name="TOTAL" localSheetId="50">#REF!</definedName>
    <definedName name="TOTAL" localSheetId="51">#REF!</definedName>
    <definedName name="TOTAL" localSheetId="17">#REF!</definedName>
    <definedName name="TOTAL" localSheetId="20">#REF!</definedName>
    <definedName name="TOTAL" localSheetId="21">#REF!</definedName>
    <definedName name="TOTAL" localSheetId="25">#REF!</definedName>
    <definedName name="TOTAL" localSheetId="35">#REF!</definedName>
    <definedName name="TOTAL" localSheetId="36">#REF!</definedName>
    <definedName name="TOTAL" localSheetId="37">#REF!</definedName>
    <definedName name="TOTAL" localSheetId="39">#REF!</definedName>
    <definedName name="TOTAL" localSheetId="40">#REF!</definedName>
    <definedName name="TOTAL" localSheetId="41">#REF!</definedName>
    <definedName name="TOTAL" localSheetId="19">#REF!</definedName>
    <definedName name="TOTAL">#REF!</definedName>
    <definedName name="Trade" localSheetId="17">#REF!</definedName>
    <definedName name="Trade" localSheetId="20">#REF!</definedName>
    <definedName name="Trade" localSheetId="25">#REF!</definedName>
    <definedName name="Trade">#REF!</definedName>
    <definedName name="TRADE3" localSheetId="17">[24]Trade!#REF!</definedName>
    <definedName name="TRADE3" localSheetId="20">[24]Trade!#REF!</definedName>
    <definedName name="TRADE3" localSheetId="25">[24]Trade!#REF!</definedName>
    <definedName name="TRADE3">[24]Trade!#REF!</definedName>
    <definedName name="TransChoice" localSheetId="46">OFFSET(TransList,0,0,COUNTA(TransList),1)</definedName>
    <definedName name="TransChoice" localSheetId="48">OFFSET(TransList,0,0,COUNTA(TransList),1)</definedName>
    <definedName name="TransChoice" localSheetId="49">OFFSET(TransList,0,0,COUNTA(TransList),1)</definedName>
    <definedName name="TransChoice" localSheetId="17">OFFSET(TransList,0,0,COUNTA(TransList),1)</definedName>
    <definedName name="TransChoice" localSheetId="18">OFFSET(TransList,0,0,COUNTA(TransList),1)</definedName>
    <definedName name="TransChoice" localSheetId="20">OFFSET(TransList,0,0,COUNTA(TransList),1)</definedName>
    <definedName name="TransChoice" localSheetId="13">OFFSET(TransList,0,0,COUNTA(TransList),1)</definedName>
    <definedName name="TransChoice" localSheetId="24">OFFSET(TransList,0,0,COUNTA(TransList),1)</definedName>
    <definedName name="TransChoice" localSheetId="25">OFFSET(TransList,0,0,COUNTA(TransList),1)</definedName>
    <definedName name="TransChoice" localSheetId="30">OFFSET(TransList,0,0,COUNTA(TransList),1)</definedName>
    <definedName name="TransChoice" localSheetId="35">OFFSET(TransList,0,0,COUNTA(TransList),1)</definedName>
    <definedName name="TransChoice" localSheetId="36">OFFSET(TransList,0,0,COUNTA(TransList),1)</definedName>
    <definedName name="TransChoice" localSheetId="37">OFFSET(TransList,0,0,COUNTA(TransList),1)</definedName>
    <definedName name="TransChoice" localSheetId="19">OFFSET(TransList,0,0,COUNTA(TransList),1)</definedName>
    <definedName name="TransChoice">OFFSET(TransList,0,0,COUNTA(TransList),1)</definedName>
    <definedName name="trert" localSheetId="46" hidden="1">'[67]Fax a enviar'!#REF!</definedName>
    <definedName name="trert" localSheetId="47" hidden="1">'[67]Fax a enviar'!#REF!</definedName>
    <definedName name="trert" localSheetId="50" hidden="1">'[72]Fax a enviar'!#REF!</definedName>
    <definedName name="trert" localSheetId="51" hidden="1">'[72]Fax a enviar'!#REF!</definedName>
    <definedName name="trert" localSheetId="17" hidden="1">'[67]Fax a enviar'!#REF!</definedName>
    <definedName name="trert" localSheetId="18" hidden="1">'[67]Fax a enviar'!#REF!</definedName>
    <definedName name="trert" localSheetId="20" hidden="1">'[67]Fax a enviar'!#REF!</definedName>
    <definedName name="trert" localSheetId="25" hidden="1">'[67]Fax a enviar'!#REF!</definedName>
    <definedName name="trert" localSheetId="32" hidden="1">'[67]Fax a enviar'!#REF!</definedName>
    <definedName name="trert" localSheetId="34" hidden="1">'[67]Fax a enviar'!#REF!</definedName>
    <definedName name="trert" localSheetId="36" hidden="1">'[67]Fax a enviar'!#REF!</definedName>
    <definedName name="trert" localSheetId="37" hidden="1">'[72]Fax a enviar'!#REF!</definedName>
    <definedName name="trert" localSheetId="38" hidden="1">'[72]Fax a enviar'!#REF!</definedName>
    <definedName name="trert" localSheetId="39" hidden="1">'[72]Fax a enviar'!#REF!</definedName>
    <definedName name="trert" localSheetId="40" hidden="1">'[72]Fax a enviar'!#REF!</definedName>
    <definedName name="trert" localSheetId="41" hidden="1">'[72]Fax a enviar'!#REF!</definedName>
    <definedName name="trert" localSheetId="45" hidden="1">'[67]Fax a enviar'!#REF!</definedName>
    <definedName name="trert" localSheetId="19" hidden="1">'[67]Fax a enviar'!#REF!</definedName>
    <definedName name="trert" hidden="1">'[67]Fax a enviar'!#REF!</definedName>
    <definedName name="TRIGO" localSheetId="46">#REF!</definedName>
    <definedName name="TRIGO" localSheetId="17">#REF!</definedName>
    <definedName name="TRIGO" localSheetId="18">#REF!</definedName>
    <definedName name="TRIGO" localSheetId="20">#REF!</definedName>
    <definedName name="TRIGO" localSheetId="25">#REF!</definedName>
    <definedName name="TRIGO" localSheetId="35">#REF!</definedName>
    <definedName name="TRIGO" localSheetId="19">#REF!</definedName>
    <definedName name="TRIGO">#REF!</definedName>
    <definedName name="Trim">[91]Codigos!$A$5:$E$11</definedName>
    <definedName name="trrtr" localSheetId="46" hidden="1">#REF!</definedName>
    <definedName name="trrtr" localSheetId="47" hidden="1">#REF!</definedName>
    <definedName name="trrtr" localSheetId="50" hidden="1">#REF!</definedName>
    <definedName name="trrtr" localSheetId="51" hidden="1">#REF!</definedName>
    <definedName name="trrtr" localSheetId="17" hidden="1">#REF!</definedName>
    <definedName name="trrtr" localSheetId="18" hidden="1">#REF!</definedName>
    <definedName name="trrtr" localSheetId="20" hidden="1">#REF!</definedName>
    <definedName name="trrtr" localSheetId="21" hidden="1">#REF!</definedName>
    <definedName name="trrtr" localSheetId="25" hidden="1">#REF!</definedName>
    <definedName name="trrtr" localSheetId="32" hidden="1">#REF!</definedName>
    <definedName name="trrtr" localSheetId="34" hidden="1">#REF!</definedName>
    <definedName name="trrtr" localSheetId="35" hidden="1">#REF!</definedName>
    <definedName name="trrtr" localSheetId="36" hidden="1">#REF!</definedName>
    <definedName name="trrtr" localSheetId="37" hidden="1">#REF!</definedName>
    <definedName name="trrtr" localSheetId="38" hidden="1">#REF!</definedName>
    <definedName name="trrtr" localSheetId="39" hidden="1">#REF!</definedName>
    <definedName name="trrtr" localSheetId="40" hidden="1">#REF!</definedName>
    <definedName name="trrtr" localSheetId="41" hidden="1">#REF!</definedName>
    <definedName name="trrtr" localSheetId="45" hidden="1">#REF!</definedName>
    <definedName name="trrtr" localSheetId="19" hidden="1">#REF!</definedName>
    <definedName name="trrtr" hidden="1">#REF!</definedName>
    <definedName name="trtert" localSheetId="46" hidden="1">'[67]Fax a enviar'!#REF!</definedName>
    <definedName name="trtert" localSheetId="47" hidden="1">'[67]Fax a enviar'!#REF!</definedName>
    <definedName name="trtert" localSheetId="50" hidden="1">'[72]Fax a enviar'!#REF!</definedName>
    <definedName name="trtert" localSheetId="51" hidden="1">'[72]Fax a enviar'!#REF!</definedName>
    <definedName name="trtert" localSheetId="17" hidden="1">'[67]Fax a enviar'!#REF!</definedName>
    <definedName name="trtert" localSheetId="18" hidden="1">'[67]Fax a enviar'!#REF!</definedName>
    <definedName name="trtert" localSheetId="20" hidden="1">'[67]Fax a enviar'!#REF!</definedName>
    <definedName name="trtert" localSheetId="25" hidden="1">'[67]Fax a enviar'!#REF!</definedName>
    <definedName name="trtert" localSheetId="32" hidden="1">'[67]Fax a enviar'!#REF!</definedName>
    <definedName name="trtert" localSheetId="34" hidden="1">'[67]Fax a enviar'!#REF!</definedName>
    <definedName name="trtert" localSheetId="36" hidden="1">'[67]Fax a enviar'!#REF!</definedName>
    <definedName name="trtert" localSheetId="37" hidden="1">'[72]Fax a enviar'!#REF!</definedName>
    <definedName name="trtert" localSheetId="38" hidden="1">'[72]Fax a enviar'!#REF!</definedName>
    <definedName name="trtert" localSheetId="39" hidden="1">'[72]Fax a enviar'!#REF!</definedName>
    <definedName name="trtert" localSheetId="40" hidden="1">'[72]Fax a enviar'!#REF!</definedName>
    <definedName name="trtert" localSheetId="41" hidden="1">'[72]Fax a enviar'!#REF!</definedName>
    <definedName name="trtert" localSheetId="45" hidden="1">'[67]Fax a enviar'!#REF!</definedName>
    <definedName name="trtert" localSheetId="19" hidden="1">'[67]Fax a enviar'!#REF!</definedName>
    <definedName name="trtert" hidden="1">'[67]Fax a enviar'!#REF!</definedName>
    <definedName name="trtr" localSheetId="46" hidden="1">'[67]Fax a enviar'!#REF!</definedName>
    <definedName name="trtr" localSheetId="47" hidden="1">'[67]Fax a enviar'!#REF!</definedName>
    <definedName name="trtr" localSheetId="50" hidden="1">'[72]Fax a enviar'!#REF!</definedName>
    <definedName name="trtr" localSheetId="51" hidden="1">'[72]Fax a enviar'!#REF!</definedName>
    <definedName name="trtr" localSheetId="17" hidden="1">'[67]Fax a enviar'!#REF!</definedName>
    <definedName name="trtr" localSheetId="18" hidden="1">'[67]Fax a enviar'!#REF!</definedName>
    <definedName name="trtr" localSheetId="20" hidden="1">'[67]Fax a enviar'!#REF!</definedName>
    <definedName name="trtr" localSheetId="25" hidden="1">'[67]Fax a enviar'!#REF!</definedName>
    <definedName name="trtr" localSheetId="32" hidden="1">'[67]Fax a enviar'!#REF!</definedName>
    <definedName name="trtr" localSheetId="34" hidden="1">'[67]Fax a enviar'!#REF!</definedName>
    <definedName name="trtr" localSheetId="36" hidden="1">'[67]Fax a enviar'!#REF!</definedName>
    <definedName name="trtr" localSheetId="37" hidden="1">'[72]Fax a enviar'!#REF!</definedName>
    <definedName name="trtr" localSheetId="39" hidden="1">'[72]Fax a enviar'!#REF!</definedName>
    <definedName name="trtr" localSheetId="40" hidden="1">'[72]Fax a enviar'!#REF!</definedName>
    <definedName name="trtr" localSheetId="41" hidden="1">'[72]Fax a enviar'!#REF!</definedName>
    <definedName name="trtr" localSheetId="45" hidden="1">'[67]Fax a enviar'!#REF!</definedName>
    <definedName name="trtr" localSheetId="19" hidden="1">'[67]Fax a enviar'!#REF!</definedName>
    <definedName name="trtr" hidden="1">'[67]Fax a enviar'!#REF!</definedName>
    <definedName name="tt" localSheetId="46">#REF!</definedName>
    <definedName name="tt" localSheetId="47">#REF!</definedName>
    <definedName name="tt" localSheetId="50">#REF!</definedName>
    <definedName name="tt" localSheetId="51">#REF!</definedName>
    <definedName name="tt" localSheetId="17">#REF!</definedName>
    <definedName name="tt" localSheetId="18">#REF!</definedName>
    <definedName name="tt" localSheetId="20">#REF!</definedName>
    <definedName name="tt" localSheetId="21">#REF!</definedName>
    <definedName name="tt" localSheetId="25">#REF!</definedName>
    <definedName name="tt" localSheetId="32">#REF!</definedName>
    <definedName name="tt" localSheetId="34">#REF!</definedName>
    <definedName name="tt" localSheetId="35">#REF!</definedName>
    <definedName name="tt" localSheetId="36">#REF!</definedName>
    <definedName name="tt" localSheetId="37">#REF!</definedName>
    <definedName name="tt" localSheetId="38">#REF!</definedName>
    <definedName name="tt" localSheetId="39">#REF!</definedName>
    <definedName name="tt" localSheetId="40">#REF!</definedName>
    <definedName name="tt" localSheetId="41">#REF!</definedName>
    <definedName name="tt" localSheetId="45">#REF!</definedName>
    <definedName name="tt" localSheetId="19">#REF!</definedName>
    <definedName name="tt">#REF!</definedName>
    <definedName name="tta" localSheetId="47">#REF!</definedName>
    <definedName name="tta" localSheetId="50">#REF!</definedName>
    <definedName name="tta" localSheetId="51">#REF!</definedName>
    <definedName name="tta" localSheetId="17">#REF!</definedName>
    <definedName name="tta" localSheetId="20">#REF!</definedName>
    <definedName name="tta" localSheetId="21">#REF!</definedName>
    <definedName name="tta" localSheetId="25">#REF!</definedName>
    <definedName name="tta" localSheetId="35">#REF!</definedName>
    <definedName name="tta" localSheetId="36">#REF!</definedName>
    <definedName name="tta" localSheetId="37">#REF!</definedName>
    <definedName name="tta" localSheetId="39">#REF!</definedName>
    <definedName name="tta" localSheetId="40">#REF!</definedName>
    <definedName name="tta" localSheetId="41">#REF!</definedName>
    <definedName name="tta" localSheetId="19">#REF!</definedName>
    <definedName name="tta">#REF!</definedName>
    <definedName name="ttaa" localSheetId="47">#REF!</definedName>
    <definedName name="ttaa" localSheetId="50">#REF!</definedName>
    <definedName name="ttaa" localSheetId="51">#REF!</definedName>
    <definedName name="ttaa" localSheetId="17">#REF!</definedName>
    <definedName name="ttaa" localSheetId="20">#REF!</definedName>
    <definedName name="ttaa" localSheetId="21">#REF!</definedName>
    <definedName name="ttaa" localSheetId="25">#REF!</definedName>
    <definedName name="ttaa" localSheetId="35">#REF!</definedName>
    <definedName name="ttaa" localSheetId="36">#REF!</definedName>
    <definedName name="ttaa" localSheetId="37">#REF!</definedName>
    <definedName name="ttaa" localSheetId="39">#REF!</definedName>
    <definedName name="ttaa" localSheetId="40">#REF!</definedName>
    <definedName name="ttaa" localSheetId="41">#REF!</definedName>
    <definedName name="ttaa" localSheetId="19">#REF!</definedName>
    <definedName name="ttaa">#REF!</definedName>
    <definedName name="ttetet" localSheetId="47" hidden="1">'[67]Fax a enviar'!#REF!</definedName>
    <definedName name="ttetet" localSheetId="50" hidden="1">'[72]Fax a enviar'!#REF!</definedName>
    <definedName name="ttetet" localSheetId="51" hidden="1">'[72]Fax a enviar'!#REF!</definedName>
    <definedName name="ttetet" localSheetId="17" hidden="1">'[67]Fax a enviar'!#REF!</definedName>
    <definedName name="ttetet" localSheetId="20" hidden="1">'[67]Fax a enviar'!#REF!</definedName>
    <definedName name="ttetet" localSheetId="25" hidden="1">'[67]Fax a enviar'!#REF!</definedName>
    <definedName name="ttetet" localSheetId="36" hidden="1">'[67]Fax a enviar'!#REF!</definedName>
    <definedName name="ttetet" localSheetId="37" hidden="1">'[72]Fax a enviar'!#REF!</definedName>
    <definedName name="ttetet" localSheetId="39" hidden="1">'[72]Fax a enviar'!#REF!</definedName>
    <definedName name="ttetet" localSheetId="40" hidden="1">'[72]Fax a enviar'!#REF!</definedName>
    <definedName name="ttetet" localSheetId="41" hidden="1">'[72]Fax a enviar'!#REF!</definedName>
    <definedName name="ttetet" hidden="1">'[67]Fax a enviar'!#REF!</definedName>
    <definedName name="ttt" localSheetId="47" hidden="1">'[62]Fax a enviar'!#REF!</definedName>
    <definedName name="ttt" localSheetId="50" hidden="1">'[62]Fax a enviar'!#REF!</definedName>
    <definedName name="ttt" localSheetId="51" hidden="1">'[62]Fax a enviar'!#REF!</definedName>
    <definedName name="ttt" localSheetId="17" hidden="1">'[62]Fax a enviar'!#REF!</definedName>
    <definedName name="ttt" localSheetId="20" hidden="1">'[62]Fax a enviar'!#REF!</definedName>
    <definedName name="ttt" localSheetId="25" hidden="1">'[62]Fax a enviar'!#REF!</definedName>
    <definedName name="ttt" localSheetId="36" hidden="1">'[62]Fax a enviar'!#REF!</definedName>
    <definedName name="ttt" localSheetId="37" hidden="1">'[71]Fax a enviar'!#REF!</definedName>
    <definedName name="ttt" localSheetId="39" hidden="1">'[62]Fax a enviar'!#REF!</definedName>
    <definedName name="ttt" localSheetId="40" hidden="1">'[62]Fax a enviar'!#REF!</definedName>
    <definedName name="ttt" localSheetId="41" hidden="1">'[62]Fax a enviar'!#REF!</definedName>
    <definedName name="ttt" hidden="1">'[62]Fax a enviar'!#REF!</definedName>
    <definedName name="tttt" localSheetId="46" hidden="1">{"Tab1",#N/A,FALSE,"P";"Tab2",#N/A,FALSE,"P"}</definedName>
    <definedName name="tttt" localSheetId="47" hidden="1">{"Tab1",#N/A,FALSE,"P";"Tab2",#N/A,FALSE,"P"}</definedName>
    <definedName name="tttt" localSheetId="49" hidden="1">{"Tab1",#N/A,FALSE,"P";"Tab2",#N/A,FALSE,"P"}</definedName>
    <definedName name="tttt" localSheetId="50" hidden="1">{"Tab1",#N/A,FALSE,"P";"Tab2",#N/A,FALSE,"P"}</definedName>
    <definedName name="tttt" localSheetId="51" hidden="1">{"Tab1",#N/A,FALSE,"P";"Tab2",#N/A,FALSE,"P"}</definedName>
    <definedName name="tttt" localSheetId="17" hidden="1">{"Tab1",#N/A,FALSE,"P";"Tab2",#N/A,FALSE,"P"}</definedName>
    <definedName name="tttt" localSheetId="18" hidden="1">{"Tab1",#N/A,FALSE,"P";"Tab2",#N/A,FALSE,"P"}</definedName>
    <definedName name="tttt" localSheetId="20" hidden="1">{"Tab1",#N/A,FALSE,"P";"Tab2",#N/A,FALSE,"P"}</definedName>
    <definedName name="tttt" localSheetId="21" hidden="1">{"Tab1",#N/A,FALSE,"P";"Tab2",#N/A,FALSE,"P"}</definedName>
    <definedName name="tttt" localSheetId="13" hidden="1">{"Tab1",#N/A,FALSE,"P";"Tab2",#N/A,FALSE,"P"}</definedName>
    <definedName name="tttt" localSheetId="24" hidden="1">{"Tab1",#N/A,FALSE,"P";"Tab2",#N/A,FALSE,"P"}</definedName>
    <definedName name="tttt" localSheetId="25" hidden="1">{"Tab1",#N/A,FALSE,"P";"Tab2",#N/A,FALSE,"P"}</definedName>
    <definedName name="tttt" localSheetId="30" hidden="1">{"Tab1",#N/A,FALSE,"P";"Tab2",#N/A,FALSE,"P"}</definedName>
    <definedName name="tttt" localSheetId="32" hidden="1">{"Tab1",#N/A,FALSE,"P";"Tab2",#N/A,FALSE,"P"}</definedName>
    <definedName name="tttt" localSheetId="34" hidden="1">{"Tab1",#N/A,FALSE,"P";"Tab2",#N/A,FALSE,"P"}</definedName>
    <definedName name="tttt" localSheetId="35" hidden="1">{"Tab1",#N/A,FALSE,"P";"Tab2",#N/A,FALSE,"P"}</definedName>
    <definedName name="tttt" localSheetId="36" hidden="1">{"Tab1",#N/A,FALSE,"P";"Tab2",#N/A,FALSE,"P"}</definedName>
    <definedName name="tttt" localSheetId="37" hidden="1">{"Tab1",#N/A,FALSE,"P";"Tab2",#N/A,FALSE,"P"}</definedName>
    <definedName name="tttt" localSheetId="38" hidden="1">{"Tab1",#N/A,FALSE,"P";"Tab2",#N/A,FALSE,"P"}</definedName>
    <definedName name="tttt" localSheetId="39" hidden="1">{"Tab1",#N/A,FALSE,"P";"Tab2",#N/A,FALSE,"P"}</definedName>
    <definedName name="tttt" localSheetId="40" hidden="1">{"Tab1",#N/A,FALSE,"P";"Tab2",#N/A,FALSE,"P"}</definedName>
    <definedName name="tttt" localSheetId="41" hidden="1">{"Tab1",#N/A,FALSE,"P";"Tab2",#N/A,FALSE,"P"}</definedName>
    <definedName name="tttt" localSheetId="42" hidden="1">{"Tab1",#N/A,FALSE,"P";"Tab2",#N/A,FALSE,"P"}</definedName>
    <definedName name="tttt" localSheetId="45" hidden="1">{"Tab1",#N/A,FALSE,"P";"Tab2",#N/A,FALSE,"P"}</definedName>
    <definedName name="tttt" localSheetId="19" hidden="1">{"Tab1",#N/A,FALSE,"P";"Tab2",#N/A,FALSE,"P"}</definedName>
    <definedName name="tttt" hidden="1">{"Tab1",#N/A,FALSE,"P";"Tab2",#N/A,FALSE,"P"}</definedName>
    <definedName name="ttttt" hidden="1">[90]M!#REF!</definedName>
    <definedName name="twetwee" localSheetId="46" hidden="1">#REF!</definedName>
    <definedName name="twetwee" localSheetId="47" hidden="1">#REF!</definedName>
    <definedName name="twetwee" localSheetId="50" hidden="1">#REF!</definedName>
    <definedName name="twetwee" localSheetId="51" hidden="1">#REF!</definedName>
    <definedName name="twetwee" localSheetId="17" hidden="1">#REF!</definedName>
    <definedName name="twetwee" localSheetId="18" hidden="1">#REF!</definedName>
    <definedName name="twetwee" localSheetId="20" hidden="1">#REF!</definedName>
    <definedName name="twetwee" localSheetId="21" hidden="1">#REF!</definedName>
    <definedName name="twetwee" localSheetId="25" hidden="1">#REF!</definedName>
    <definedName name="twetwee" localSheetId="32" hidden="1">#REF!</definedName>
    <definedName name="twetwee" localSheetId="34" hidden="1">#REF!</definedName>
    <definedName name="twetwee" localSheetId="35" hidden="1">#REF!</definedName>
    <definedName name="twetwee" localSheetId="36" hidden="1">#REF!</definedName>
    <definedName name="twetwee" localSheetId="37" hidden="1">#REF!</definedName>
    <definedName name="twetwee" localSheetId="38" hidden="1">#REF!</definedName>
    <definedName name="twetwee" localSheetId="39" hidden="1">#REF!</definedName>
    <definedName name="twetwee" localSheetId="40" hidden="1">#REF!</definedName>
    <definedName name="twetwee" localSheetId="41" hidden="1">#REF!</definedName>
    <definedName name="twetwee" localSheetId="45" hidden="1">#REF!</definedName>
    <definedName name="twetwee" localSheetId="19" hidden="1">#REF!</definedName>
    <definedName name="twetwee" hidden="1">#REF!</definedName>
    <definedName name="TX" localSheetId="17">#REF!</definedName>
    <definedName name="TX" localSheetId="18">#REF!</definedName>
    <definedName name="TX" localSheetId="20">#REF!</definedName>
    <definedName name="TX" localSheetId="25">#REF!</definedName>
    <definedName name="TX" localSheetId="19">#REF!</definedName>
    <definedName name="TX">#REF!</definedName>
    <definedName name="TX_D" localSheetId="17">#REF!</definedName>
    <definedName name="TX_D" localSheetId="20">#REF!</definedName>
    <definedName name="TX_D" localSheetId="25">#REF!</definedName>
    <definedName name="TX_D">#REF!</definedName>
    <definedName name="TX_DPCH" localSheetId="17">#REF!</definedName>
    <definedName name="TX_DPCH">#REF!</definedName>
    <definedName name="TX_R" localSheetId="17">#REF!</definedName>
    <definedName name="TX_R">#REF!</definedName>
    <definedName name="TX_RPCH" localSheetId="17">#REF!</definedName>
    <definedName name="TX_RPCH">#REF!</definedName>
    <definedName name="TXG" localSheetId="17">#REF!</definedName>
    <definedName name="TXG">#REF!</definedName>
    <definedName name="TXG_D">#N/A</definedName>
    <definedName name="TXG_DPCH" localSheetId="46">#REF!</definedName>
    <definedName name="TXG_DPCH" localSheetId="17">#REF!</definedName>
    <definedName name="TXG_DPCH" localSheetId="18">#REF!</definedName>
    <definedName name="TXG_DPCH" localSheetId="20">#REF!</definedName>
    <definedName name="TXG_DPCH" localSheetId="25">#REF!</definedName>
    <definedName name="TXG_DPCH" localSheetId="19">#REF!</definedName>
    <definedName name="TXG_DPCH">#REF!</definedName>
    <definedName name="TXG_R" localSheetId="17">#REF!</definedName>
    <definedName name="TXG_R" localSheetId="18">#REF!</definedName>
    <definedName name="TXG_R" localSheetId="20">#REF!</definedName>
    <definedName name="TXG_R" localSheetId="25">#REF!</definedName>
    <definedName name="TXG_R" localSheetId="19">#REF!</definedName>
    <definedName name="TXG_R">#REF!</definedName>
    <definedName name="TXG_RPCH" localSheetId="17">#REF!</definedName>
    <definedName name="TXG_RPCH" localSheetId="18">#REF!</definedName>
    <definedName name="TXG_RPCH" localSheetId="20">#REF!</definedName>
    <definedName name="TXG_RPCH" localSheetId="25">#REF!</definedName>
    <definedName name="TXG_RPCH" localSheetId="19">#REF!</definedName>
    <definedName name="TXG_RPCH">#REF!</definedName>
    <definedName name="TXGO">#N/A</definedName>
    <definedName name="TXGO_D" localSheetId="46">#REF!</definedName>
    <definedName name="TXGO_D" localSheetId="17">#REF!</definedName>
    <definedName name="TXGO_D" localSheetId="18">#REF!</definedName>
    <definedName name="TXGO_D" localSheetId="20">#REF!</definedName>
    <definedName name="TXGO_D" localSheetId="25">#REF!</definedName>
    <definedName name="TXGO_D" localSheetId="19">#REF!</definedName>
    <definedName name="TXGO_D">#REF!</definedName>
    <definedName name="TXGO_DPCH" localSheetId="17">#REF!</definedName>
    <definedName name="TXGO_DPCH" localSheetId="18">#REF!</definedName>
    <definedName name="TXGO_DPCH" localSheetId="20">#REF!</definedName>
    <definedName name="TXGO_DPCH" localSheetId="25">#REF!</definedName>
    <definedName name="TXGO_DPCH" localSheetId="19">#REF!</definedName>
    <definedName name="TXGO_DPCH">#REF!</definedName>
    <definedName name="TXGO_R" localSheetId="17">#REF!</definedName>
    <definedName name="TXGO_R" localSheetId="18">#REF!</definedName>
    <definedName name="TXGO_R" localSheetId="20">#REF!</definedName>
    <definedName name="TXGO_R" localSheetId="25">#REF!</definedName>
    <definedName name="TXGO_R" localSheetId="19">#REF!</definedName>
    <definedName name="TXGO_R">#REF!</definedName>
    <definedName name="TXGO_RPCH" localSheetId="17">#REF!</definedName>
    <definedName name="TXGO_RPCH">#REF!</definedName>
    <definedName name="TXGXO" localSheetId="17">#REF!</definedName>
    <definedName name="TXGXO">#REF!</definedName>
    <definedName name="TXGXO_D" localSheetId="17">#REF!</definedName>
    <definedName name="TXGXO_D">#REF!</definedName>
    <definedName name="TXGXO_DPCH" localSheetId="17">#REF!</definedName>
    <definedName name="TXGXO_DPCH">#REF!</definedName>
    <definedName name="TXGXO_R" localSheetId="17">#REF!</definedName>
    <definedName name="TXGXO_R">#REF!</definedName>
    <definedName name="TXGXO_RPCH" localSheetId="17">#REF!</definedName>
    <definedName name="TXGXO_RPCH">#REF!</definedName>
    <definedName name="TXS" localSheetId="17">#REF!</definedName>
    <definedName name="TXS">#REF!</definedName>
    <definedName name="ty" localSheetId="46" hidden="1">{"Riqfin97",#N/A,FALSE,"Tran";"Riqfinpro",#N/A,FALSE,"Tran"}</definedName>
    <definedName name="ty" localSheetId="47" hidden="1">{"Riqfin97",#N/A,FALSE,"Tran";"Riqfinpro",#N/A,FALSE,"Tran"}</definedName>
    <definedName name="ty" localSheetId="49" hidden="1">{"Riqfin97",#N/A,FALSE,"Tran";"Riqfinpro",#N/A,FALSE,"Tran"}</definedName>
    <definedName name="ty" localSheetId="50" hidden="1">{"Riqfin97",#N/A,FALSE,"Tran";"Riqfinpro",#N/A,FALSE,"Tran"}</definedName>
    <definedName name="ty" localSheetId="51" hidden="1">{"Riqfin97",#N/A,FALSE,"Tran";"Riqfinpro",#N/A,FALSE,"Tran"}</definedName>
    <definedName name="ty" localSheetId="17" hidden="1">{"Riqfin97",#N/A,FALSE,"Tran";"Riqfinpro",#N/A,FALSE,"Tran"}</definedName>
    <definedName name="ty" localSheetId="18" hidden="1">{"Riqfin97",#N/A,FALSE,"Tran";"Riqfinpro",#N/A,FALSE,"Tran"}</definedName>
    <definedName name="ty" localSheetId="20" hidden="1">{"Riqfin97",#N/A,FALSE,"Tran";"Riqfinpro",#N/A,FALSE,"Tran"}</definedName>
    <definedName name="ty" localSheetId="21" hidden="1">{"Riqfin97",#N/A,FALSE,"Tran";"Riqfinpro",#N/A,FALSE,"Tran"}</definedName>
    <definedName name="ty" localSheetId="13" hidden="1">{"Riqfin97",#N/A,FALSE,"Tran";"Riqfinpro",#N/A,FALSE,"Tran"}</definedName>
    <definedName name="ty" localSheetId="24" hidden="1">{"Riqfin97",#N/A,FALSE,"Tran";"Riqfinpro",#N/A,FALSE,"Tran"}</definedName>
    <definedName name="ty" localSheetId="25" hidden="1">{"Riqfin97",#N/A,FALSE,"Tran";"Riqfinpro",#N/A,FALSE,"Tran"}</definedName>
    <definedName name="ty" localSheetId="30" hidden="1">{"Riqfin97",#N/A,FALSE,"Tran";"Riqfinpro",#N/A,FALSE,"Tran"}</definedName>
    <definedName name="ty" localSheetId="32" hidden="1">{"Riqfin97",#N/A,FALSE,"Tran";"Riqfinpro",#N/A,FALSE,"Tran"}</definedName>
    <definedName name="ty" localSheetId="34" hidden="1">{"Riqfin97",#N/A,FALSE,"Tran";"Riqfinpro",#N/A,FALSE,"Tran"}</definedName>
    <definedName name="ty" localSheetId="35" hidden="1">{"Riqfin97",#N/A,FALSE,"Tran";"Riqfinpro",#N/A,FALSE,"Tran"}</definedName>
    <definedName name="ty" localSheetId="36" hidden="1">{"Riqfin97",#N/A,FALSE,"Tran";"Riqfinpro",#N/A,FALSE,"Tran"}</definedName>
    <definedName name="ty" localSheetId="37" hidden="1">{"Riqfin97",#N/A,FALSE,"Tran";"Riqfinpro",#N/A,FALSE,"Tran"}</definedName>
    <definedName name="ty" localSheetId="38" hidden="1">{"Riqfin97",#N/A,FALSE,"Tran";"Riqfinpro",#N/A,FALSE,"Tran"}</definedName>
    <definedName name="ty" localSheetId="39" hidden="1">{"Riqfin97",#N/A,FALSE,"Tran";"Riqfinpro",#N/A,FALSE,"Tran"}</definedName>
    <definedName name="ty" localSheetId="40" hidden="1">{"Riqfin97",#N/A,FALSE,"Tran";"Riqfinpro",#N/A,FALSE,"Tran"}</definedName>
    <definedName name="ty" localSheetId="41" hidden="1">{"Riqfin97",#N/A,FALSE,"Tran";"Riqfinpro",#N/A,FALSE,"Tran"}</definedName>
    <definedName name="ty" localSheetId="42" hidden="1">{"Riqfin97",#N/A,FALSE,"Tran";"Riqfinpro",#N/A,FALSE,"Tran"}</definedName>
    <definedName name="ty" localSheetId="45" hidden="1">{"Riqfin97",#N/A,FALSE,"Tran";"Riqfinpro",#N/A,FALSE,"Tran"}</definedName>
    <definedName name="ty" localSheetId="19" hidden="1">{"Riqfin97",#N/A,FALSE,"Tran";"Riqfinpro",#N/A,FALSE,"Tran"}</definedName>
    <definedName name="ty" hidden="1">{"Riqfin97",#N/A,FALSE,"Tran";"Riqfinpro",#N/A,FALSE,"Tran"}</definedName>
    <definedName name="UAED" localSheetId="46">#REF!</definedName>
    <definedName name="UAED" localSheetId="47">#REF!</definedName>
    <definedName name="UAED" localSheetId="50">#REF!</definedName>
    <definedName name="UAED" localSheetId="51">#REF!</definedName>
    <definedName name="UAED" localSheetId="17">#REF!</definedName>
    <definedName name="UAED" localSheetId="18">#REF!</definedName>
    <definedName name="UAED" localSheetId="20">#REF!</definedName>
    <definedName name="UAED" localSheetId="21">#REF!</definedName>
    <definedName name="UAED" localSheetId="25">#REF!</definedName>
    <definedName name="UAED" localSheetId="32">#REF!</definedName>
    <definedName name="UAED" localSheetId="34">#REF!</definedName>
    <definedName name="UAED" localSheetId="35">#REF!</definedName>
    <definedName name="UAED" localSheetId="36">#REF!</definedName>
    <definedName name="UAED" localSheetId="37">#REF!</definedName>
    <definedName name="UAED" localSheetId="38">#REF!</definedName>
    <definedName name="UAED" localSheetId="39">#REF!</definedName>
    <definedName name="UAED" localSheetId="40">#REF!</definedName>
    <definedName name="UAED" localSheetId="41">#REF!</definedName>
    <definedName name="UAED" localSheetId="45">#REF!</definedName>
    <definedName name="UAED" localSheetId="19">#REF!</definedName>
    <definedName name="UAED">#REF!</definedName>
    <definedName name="UAED1" localSheetId="47">#REF!</definedName>
    <definedName name="UAED1" localSheetId="50">#REF!</definedName>
    <definedName name="UAED1" localSheetId="51">#REF!</definedName>
    <definedName name="UAED1" localSheetId="17">#REF!</definedName>
    <definedName name="UAED1" localSheetId="20">#REF!</definedName>
    <definedName name="UAED1" localSheetId="21">#REF!</definedName>
    <definedName name="UAED1" localSheetId="25">#REF!</definedName>
    <definedName name="UAED1" localSheetId="35">#REF!</definedName>
    <definedName name="UAED1" localSheetId="36">#REF!</definedName>
    <definedName name="UAED1" localSheetId="37">#REF!</definedName>
    <definedName name="UAED1" localSheetId="39">#REF!</definedName>
    <definedName name="UAED1" localSheetId="40">#REF!</definedName>
    <definedName name="UAED1" localSheetId="41">#REF!</definedName>
    <definedName name="UAED1" localSheetId="19">#REF!</definedName>
    <definedName name="UAED1">#REF!</definedName>
    <definedName name="UC" localSheetId="47">#REF!</definedName>
    <definedName name="UC" localSheetId="50">#REF!</definedName>
    <definedName name="UC" localSheetId="51">#REF!</definedName>
    <definedName name="UC" localSheetId="17">#REF!</definedName>
    <definedName name="UC" localSheetId="20">#REF!</definedName>
    <definedName name="UC" localSheetId="21">#REF!</definedName>
    <definedName name="UC" localSheetId="25">#REF!</definedName>
    <definedName name="UC" localSheetId="35">#REF!</definedName>
    <definedName name="UC" localSheetId="36">#REF!</definedName>
    <definedName name="UC" localSheetId="37">#REF!</definedName>
    <definedName name="UC" localSheetId="39">#REF!</definedName>
    <definedName name="UC" localSheetId="40">#REF!</definedName>
    <definedName name="UC" localSheetId="41">#REF!</definedName>
    <definedName name="UC" localSheetId="19">#REF!</definedName>
    <definedName name="UC">#REF!</definedName>
    <definedName name="UC1A" localSheetId="50">#REF!</definedName>
    <definedName name="UC1A" localSheetId="51">#REF!</definedName>
    <definedName name="UC1A" localSheetId="17">#REF!</definedName>
    <definedName name="UC1A" localSheetId="21">#REF!</definedName>
    <definedName name="UC1A" localSheetId="35">#REF!</definedName>
    <definedName name="UC1A" localSheetId="36">#REF!</definedName>
    <definedName name="UC1A" localSheetId="37">#REF!</definedName>
    <definedName name="UC1A" localSheetId="39">#REF!</definedName>
    <definedName name="UC1A" localSheetId="40">#REF!</definedName>
    <definedName name="UC1A" localSheetId="41">#REF!</definedName>
    <definedName name="UC1A" localSheetId="19">#REF!</definedName>
    <definedName name="UC1A">#REF!</definedName>
    <definedName name="UHLKJH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13">#REF!</definedName>
    <definedName name="unemp_96Q3">#REF!</definedName>
    <definedName name="unemp_96Q4" localSheetId="46">#REF!</definedName>
    <definedName name="unemp_96Q4" localSheetId="17">#REF!</definedName>
    <definedName name="unemp_96Q4" localSheetId="18">#REF!</definedName>
    <definedName name="unemp_96Q4" localSheetId="20">#REF!</definedName>
    <definedName name="unemp_96Q4" localSheetId="25">#REF!</definedName>
    <definedName name="unemp_96Q4" localSheetId="19">#REF!</definedName>
    <definedName name="unemp_96Q4">#REF!</definedName>
    <definedName name="unemp_97Q1" localSheetId="17">#REF!</definedName>
    <definedName name="unemp_97Q1" localSheetId="18">#REF!</definedName>
    <definedName name="unemp_97Q1" localSheetId="20">#REF!</definedName>
    <definedName name="unemp_97Q1" localSheetId="25">#REF!</definedName>
    <definedName name="unemp_97Q1" localSheetId="19">#REF!</definedName>
    <definedName name="unemp_97Q1">#REF!</definedName>
    <definedName name="unemp_97Q2" localSheetId="17">#REF!</definedName>
    <definedName name="unemp_97Q2">#REF!</definedName>
    <definedName name="unemp_nat" localSheetId="17">#REF!</definedName>
    <definedName name="unemp_nat">#REF!</definedName>
    <definedName name="unemp_urbrural" localSheetId="17">#REF!</definedName>
    <definedName name="unemp_urbrural">#REF!</definedName>
    <definedName name="UnitsLabel" localSheetId="47">#REF!</definedName>
    <definedName name="UnitsLabel" localSheetId="50">#REF!</definedName>
    <definedName name="UnitsLabel" localSheetId="51">#REF!</definedName>
    <definedName name="UnitsLabel" localSheetId="17">#REF!</definedName>
    <definedName name="UnitsLabel" localSheetId="21">#REF!</definedName>
    <definedName name="UnitsLabel" localSheetId="32">#REF!</definedName>
    <definedName name="UnitsLabel" localSheetId="34">#REF!</definedName>
    <definedName name="UnitsLabel" localSheetId="35">#REF!</definedName>
    <definedName name="UnitsLabel" localSheetId="36">#REF!</definedName>
    <definedName name="UnitsLabel" localSheetId="37">#REF!</definedName>
    <definedName name="UnitsLabel" localSheetId="38">#REF!</definedName>
    <definedName name="UnitsLabel" localSheetId="39">#REF!</definedName>
    <definedName name="UnitsLabel" localSheetId="40">#REF!</definedName>
    <definedName name="UnitsLabel" localSheetId="41">#REF!</definedName>
    <definedName name="UnitsLabel" localSheetId="45">#REF!</definedName>
    <definedName name="UnitsLabel" localSheetId="19">#REF!</definedName>
    <definedName name="UnitsLabel">#REF!</definedName>
    <definedName name="US_1" localSheetId="17">OFFSET(#REF!,0,0,COUNT(#REF!),1)</definedName>
    <definedName name="US_1" localSheetId="18">OFFSET(#REF!,0,0,COUNT(#REF!),1)</definedName>
    <definedName name="US_1" localSheetId="20">OFFSET(#REF!,0,0,COUNT(#REF!),1)</definedName>
    <definedName name="US_1" localSheetId="25">OFFSET(#REF!,0,0,COUNT(#REF!),1)</definedName>
    <definedName name="US_1" localSheetId="35">OFFSET(#REF!,0,0,COUNT(#REF!),1)</definedName>
    <definedName name="US_1" localSheetId="36">OFFSET(#REF!,0,0,COUNT(#REF!),1)</definedName>
    <definedName name="US_1" localSheetId="37">OFFSET(#REF!,0,0,COUNT(#REF!),1)</definedName>
    <definedName name="US_1" localSheetId="19">OFFSET(#REF!,0,0,COUNT(#REF!),1)</definedName>
    <definedName name="US_1">OFFSET(#REF!,0,0,COUNT(#REF!),1)</definedName>
    <definedName name="US_2" localSheetId="17">OFFSET(#REF!,0,0,COUNT(#REF!),1)</definedName>
    <definedName name="US_2" localSheetId="35">OFFSET(#REF!,0,0,COUNT(#REF!),1)</definedName>
    <definedName name="US_2" localSheetId="36">OFFSET(#REF!,0,0,COUNT(#REF!),1)</definedName>
    <definedName name="US_2" localSheetId="37">OFFSET(#REF!,0,0,COUNT(#REF!),1)</definedName>
    <definedName name="US_2">OFFSET(#REF!,0,0,COUNT(#REF!),1)</definedName>
    <definedName name="USavg" localSheetId="17">OFFSET(#REF!,0,0,COUNT(#REF!),1)</definedName>
    <definedName name="USavg" localSheetId="35">OFFSET(#REF!,0,0,COUNT(#REF!),1)</definedName>
    <definedName name="USavg" localSheetId="36">OFFSET(#REF!,0,0,COUNT(#REF!),1)</definedName>
    <definedName name="USavg" localSheetId="37">OFFSET(#REF!,0,0,COUNT(#REF!),1)</definedName>
    <definedName name="USavg">OFFSET(#REF!,0,0,COUNT(#REF!),1)</definedName>
    <definedName name="USCRUDE87" localSheetId="46">#REF!</definedName>
    <definedName name="USCRUDE87" localSheetId="47">#REF!</definedName>
    <definedName name="USCRUDE87" localSheetId="50">#REF!</definedName>
    <definedName name="USCRUDE87" localSheetId="51">#REF!</definedName>
    <definedName name="USCRUDE87" localSheetId="17">#REF!</definedName>
    <definedName name="USCRUDE87" localSheetId="18">#REF!</definedName>
    <definedName name="USCRUDE87" localSheetId="20">#REF!</definedName>
    <definedName name="USCRUDE87" localSheetId="21">#REF!</definedName>
    <definedName name="USCRUDE87" localSheetId="25">#REF!</definedName>
    <definedName name="USCRUDE87" localSheetId="35">#REF!</definedName>
    <definedName name="USCRUDE87" localSheetId="36">#REF!</definedName>
    <definedName name="USCRUDE87" localSheetId="37">#REF!</definedName>
    <definedName name="USCRUDE87" localSheetId="39">#REF!</definedName>
    <definedName name="USCRUDE87" localSheetId="40">#REF!</definedName>
    <definedName name="USCRUDE87" localSheetId="41">#REF!</definedName>
    <definedName name="USCRUDE87" localSheetId="19">#REF!</definedName>
    <definedName name="USCRUDE87">#REF!</definedName>
    <definedName name="USCRUDE88" localSheetId="47">#REF!</definedName>
    <definedName name="USCRUDE88" localSheetId="50">#REF!</definedName>
    <definedName name="USCRUDE88" localSheetId="51">#REF!</definedName>
    <definedName name="USCRUDE88" localSheetId="17">#REF!</definedName>
    <definedName name="USCRUDE88" localSheetId="20">#REF!</definedName>
    <definedName name="USCRUDE88" localSheetId="21">#REF!</definedName>
    <definedName name="USCRUDE88" localSheetId="25">#REF!</definedName>
    <definedName name="USCRUDE88" localSheetId="35">#REF!</definedName>
    <definedName name="USCRUDE88" localSheetId="36">#REF!</definedName>
    <definedName name="USCRUDE88" localSheetId="37">#REF!</definedName>
    <definedName name="USCRUDE88" localSheetId="39">#REF!</definedName>
    <definedName name="USCRUDE88" localSheetId="40">#REF!</definedName>
    <definedName name="USCRUDE88" localSheetId="41">#REF!</definedName>
    <definedName name="USCRUDE88" localSheetId="19">#REF!</definedName>
    <definedName name="USCRUDE88">#REF!</definedName>
    <definedName name="USDIST87" localSheetId="50">#REF!</definedName>
    <definedName name="USDIST87" localSheetId="51">#REF!</definedName>
    <definedName name="USDIST87" localSheetId="17">#REF!</definedName>
    <definedName name="USDIST87" localSheetId="20">#REF!</definedName>
    <definedName name="USDIST87" localSheetId="21">#REF!</definedName>
    <definedName name="USDIST87" localSheetId="25">#REF!</definedName>
    <definedName name="USDIST87" localSheetId="35">#REF!</definedName>
    <definedName name="USDIST87" localSheetId="36">#REF!</definedName>
    <definedName name="USDIST87" localSheetId="37">#REF!</definedName>
    <definedName name="USDIST87" localSheetId="39">#REF!</definedName>
    <definedName name="USDIST87" localSheetId="40">#REF!</definedName>
    <definedName name="USDIST87" localSheetId="41">#REF!</definedName>
    <definedName name="USDIST87" localSheetId="19">#REF!</definedName>
    <definedName name="USDIST87">#REF!</definedName>
    <definedName name="USDIST88" localSheetId="50">#REF!</definedName>
    <definedName name="USDIST88" localSheetId="51">#REF!</definedName>
    <definedName name="USDIST88" localSheetId="17">#REF!</definedName>
    <definedName name="USDIST88" localSheetId="21">#REF!</definedName>
    <definedName name="USDIST88" localSheetId="35">#REF!</definedName>
    <definedName name="USDIST88" localSheetId="36">#REF!</definedName>
    <definedName name="USDIST88" localSheetId="37">#REF!</definedName>
    <definedName name="USDIST88" localSheetId="39">#REF!</definedName>
    <definedName name="USDIST88" localSheetId="40">#REF!</definedName>
    <definedName name="USDIST88" localSheetId="41">#REF!</definedName>
    <definedName name="USDIST88" localSheetId="19">#REF!</definedName>
    <definedName name="USDIST88">#REF!</definedName>
    <definedName name="USDSR" localSheetId="17">#REF!</definedName>
    <definedName name="USDSR">#REF!</definedName>
    <definedName name="USMG87" localSheetId="50">#REF!</definedName>
    <definedName name="USMG87" localSheetId="51">#REF!</definedName>
    <definedName name="USMG87" localSheetId="17">#REF!</definedName>
    <definedName name="USMG87" localSheetId="21">#REF!</definedName>
    <definedName name="USMG87" localSheetId="35">#REF!</definedName>
    <definedName name="USMG87" localSheetId="36">#REF!</definedName>
    <definedName name="USMG87" localSheetId="37">#REF!</definedName>
    <definedName name="USMG87" localSheetId="39">#REF!</definedName>
    <definedName name="USMG87" localSheetId="40">#REF!</definedName>
    <definedName name="USMG87" localSheetId="41">#REF!</definedName>
    <definedName name="USMG87" localSheetId="19">#REF!</definedName>
    <definedName name="USMG87">#REF!</definedName>
    <definedName name="USMG88" localSheetId="50">#REF!</definedName>
    <definedName name="USMG88" localSheetId="51">#REF!</definedName>
    <definedName name="USMG88" localSheetId="17">#REF!</definedName>
    <definedName name="USMG88" localSheetId="21">#REF!</definedName>
    <definedName name="USMG88" localSheetId="35">#REF!</definedName>
    <definedName name="USMG88" localSheetId="36">#REF!</definedName>
    <definedName name="USMG88" localSheetId="37">#REF!</definedName>
    <definedName name="USMG88" localSheetId="39">#REF!</definedName>
    <definedName name="USMG88" localSheetId="40">#REF!</definedName>
    <definedName name="USMG88" localSheetId="41">#REF!</definedName>
    <definedName name="USMG88" localSheetId="19">#REF!</definedName>
    <definedName name="USMG88">#REF!</definedName>
    <definedName name="USmin" localSheetId="17">OFFSET(#REF!,0,0,COUNT(#REF!),1)</definedName>
    <definedName name="USmin" localSheetId="18">OFFSET(#REF!,0,0,COUNT(#REF!),1)</definedName>
    <definedName name="USmin" localSheetId="20">OFFSET(#REF!,0,0,COUNT(#REF!),1)</definedName>
    <definedName name="USmin" localSheetId="25">OFFSET(#REF!,0,0,COUNT(#REF!),1)</definedName>
    <definedName name="USmin" localSheetId="35">OFFSET(#REF!,0,0,COUNT(#REF!),1)</definedName>
    <definedName name="USmin" localSheetId="36">OFFSET(#REF!,0,0,COUNT(#REF!),1)</definedName>
    <definedName name="USmin" localSheetId="37">OFFSET(#REF!,0,0,COUNT(#REF!),1)</definedName>
    <definedName name="USmin" localSheetId="19">OFFSET(#REF!,0,0,COUNT(#REF!),1)</definedName>
    <definedName name="USmin">OFFSET(#REF!,0,0,COUNT(#REF!),1)</definedName>
    <definedName name="USPROD87" localSheetId="46">#REF!</definedName>
    <definedName name="USPROD87" localSheetId="50">#REF!</definedName>
    <definedName name="USPROD87" localSheetId="51">#REF!</definedName>
    <definedName name="USPROD87" localSheetId="17">#REF!</definedName>
    <definedName name="USPROD87" localSheetId="18">#REF!</definedName>
    <definedName name="USPROD87" localSheetId="20">#REF!</definedName>
    <definedName name="USPROD87" localSheetId="21">#REF!</definedName>
    <definedName name="USPROD87" localSheetId="25">#REF!</definedName>
    <definedName name="USPROD87" localSheetId="35">#REF!</definedName>
    <definedName name="USPROD87" localSheetId="36">#REF!</definedName>
    <definedName name="USPROD87" localSheetId="37">#REF!</definedName>
    <definedName name="USPROD87" localSheetId="39">#REF!</definedName>
    <definedName name="USPROD87" localSheetId="40">#REF!</definedName>
    <definedName name="USPROD87" localSheetId="41">#REF!</definedName>
    <definedName name="USPROD87" localSheetId="19">#REF!</definedName>
    <definedName name="USPROD87">#REF!</definedName>
    <definedName name="USPROD88" localSheetId="50">#REF!</definedName>
    <definedName name="USPROD88" localSheetId="51">#REF!</definedName>
    <definedName name="USPROD88" localSheetId="17">#REF!</definedName>
    <definedName name="USPROD88" localSheetId="20">#REF!</definedName>
    <definedName name="USPROD88" localSheetId="21">#REF!</definedName>
    <definedName name="USPROD88" localSheetId="25">#REF!</definedName>
    <definedName name="USPROD88" localSheetId="35">#REF!</definedName>
    <definedName name="USPROD88" localSheetId="36">#REF!</definedName>
    <definedName name="USPROD88" localSheetId="37">#REF!</definedName>
    <definedName name="USPROD88" localSheetId="39">#REF!</definedName>
    <definedName name="USPROD88" localSheetId="40">#REF!</definedName>
    <definedName name="USPROD88" localSheetId="41">#REF!</definedName>
    <definedName name="USPROD88" localSheetId="19">#REF!</definedName>
    <definedName name="USPROD88">#REF!</definedName>
    <definedName name="USRFO87" localSheetId="50">#REF!</definedName>
    <definedName name="USRFO87" localSheetId="51">#REF!</definedName>
    <definedName name="USRFO87" localSheetId="17">#REF!</definedName>
    <definedName name="USRFO87" localSheetId="20">#REF!</definedName>
    <definedName name="USRFO87" localSheetId="21">#REF!</definedName>
    <definedName name="USRFO87" localSheetId="25">#REF!</definedName>
    <definedName name="USRFO87" localSheetId="35">#REF!</definedName>
    <definedName name="USRFO87" localSheetId="36">#REF!</definedName>
    <definedName name="USRFO87" localSheetId="37">#REF!</definedName>
    <definedName name="USRFO87" localSheetId="39">#REF!</definedName>
    <definedName name="USRFO87" localSheetId="40">#REF!</definedName>
    <definedName name="USRFO87" localSheetId="41">#REF!</definedName>
    <definedName name="USRFO87" localSheetId="19">#REF!</definedName>
    <definedName name="USRFO87">#REF!</definedName>
    <definedName name="USRFO88" localSheetId="50">#REF!</definedName>
    <definedName name="USRFO88" localSheetId="51">#REF!</definedName>
    <definedName name="USRFO88" localSheetId="17">#REF!</definedName>
    <definedName name="USRFO88" localSheetId="21">#REF!</definedName>
    <definedName name="USRFO88" localSheetId="35">#REF!</definedName>
    <definedName name="USRFO88" localSheetId="36">#REF!</definedName>
    <definedName name="USRFO88" localSheetId="37">#REF!</definedName>
    <definedName name="USRFO88" localSheetId="39">#REF!</definedName>
    <definedName name="USRFO88" localSheetId="40">#REF!</definedName>
    <definedName name="USRFO88" localSheetId="41">#REF!</definedName>
    <definedName name="USRFO88" localSheetId="19">#REF!</definedName>
    <definedName name="USRFO88">#REF!</definedName>
    <definedName name="USrng" localSheetId="17">OFFSET(#REF!,0,0,COUNT(#REF!),1)</definedName>
    <definedName name="USrng" localSheetId="18">OFFSET(#REF!,0,0,COUNT(#REF!),1)</definedName>
    <definedName name="USrng" localSheetId="20">OFFSET(#REF!,0,0,COUNT(#REF!),1)</definedName>
    <definedName name="USrng" localSheetId="25">OFFSET(#REF!,0,0,COUNT(#REF!),1)</definedName>
    <definedName name="USrng" localSheetId="35">OFFSET(#REF!,0,0,COUNT(#REF!),1)</definedName>
    <definedName name="USrng" localSheetId="36">OFFSET(#REF!,0,0,COUNT(#REF!),1)</definedName>
    <definedName name="USrng" localSheetId="37">OFFSET(#REF!,0,0,COUNT(#REF!),1)</definedName>
    <definedName name="USrng" localSheetId="19">OFFSET(#REF!,0,0,COUNT(#REF!),1)</definedName>
    <definedName name="USrng">OFFSET(#REF!,0,0,COUNT(#REF!),1)</definedName>
    <definedName name="USSR" localSheetId="46">#REF!</definedName>
    <definedName name="USSR" localSheetId="50">#REF!</definedName>
    <definedName name="USSR" localSheetId="51">#REF!</definedName>
    <definedName name="USSR" localSheetId="17">#REF!</definedName>
    <definedName name="USSR" localSheetId="18">#REF!</definedName>
    <definedName name="USSR" localSheetId="20">#REF!</definedName>
    <definedName name="USSR" localSheetId="21">#REF!</definedName>
    <definedName name="USSR" localSheetId="25">#REF!</definedName>
    <definedName name="USSR" localSheetId="35">#REF!</definedName>
    <definedName name="USSR" localSheetId="36">#REF!</definedName>
    <definedName name="USSR" localSheetId="37">#REF!</definedName>
    <definedName name="USSR" localSheetId="39">#REF!</definedName>
    <definedName name="USSR" localSheetId="40">#REF!</definedName>
    <definedName name="USSR" localSheetId="41">#REF!</definedName>
    <definedName name="USSR" localSheetId="19">#REF!</definedName>
    <definedName name="USSR">#REF!</definedName>
    <definedName name="USTOT87" localSheetId="50">#REF!</definedName>
    <definedName name="USTOT87" localSheetId="51">#REF!</definedName>
    <definedName name="USTOT87" localSheetId="17">#REF!</definedName>
    <definedName name="USTOT87" localSheetId="20">#REF!</definedName>
    <definedName name="USTOT87" localSheetId="21">#REF!</definedName>
    <definedName name="USTOT87" localSheetId="25">#REF!</definedName>
    <definedName name="USTOT87" localSheetId="35">#REF!</definedName>
    <definedName name="USTOT87" localSheetId="36">#REF!</definedName>
    <definedName name="USTOT87" localSheetId="37">#REF!</definedName>
    <definedName name="USTOT87" localSheetId="39">#REF!</definedName>
    <definedName name="USTOT87" localSheetId="40">#REF!</definedName>
    <definedName name="USTOT87" localSheetId="41">#REF!</definedName>
    <definedName name="USTOT87" localSheetId="19">#REF!</definedName>
    <definedName name="USTOT87">#REF!</definedName>
    <definedName name="USTOT88" localSheetId="50">#REF!</definedName>
    <definedName name="USTOT88" localSheetId="51">#REF!</definedName>
    <definedName name="USTOT88" localSheetId="17">#REF!</definedName>
    <definedName name="USTOT88" localSheetId="20">#REF!</definedName>
    <definedName name="USTOT88" localSheetId="21">#REF!</definedName>
    <definedName name="USTOT88" localSheetId="25">#REF!</definedName>
    <definedName name="USTOT88" localSheetId="35">#REF!</definedName>
    <definedName name="USTOT88" localSheetId="36">#REF!</definedName>
    <definedName name="USTOT88" localSheetId="37">#REF!</definedName>
    <definedName name="USTOT88" localSheetId="39">#REF!</definedName>
    <definedName name="USTOT88" localSheetId="40">#REF!</definedName>
    <definedName name="USTOT88" localSheetId="41">#REF!</definedName>
    <definedName name="USTOT88" localSheetId="19">#REF!</definedName>
    <definedName name="USTOT88">#REF!</definedName>
    <definedName name="uu" localSheetId="46" hidden="1">{"Riqfin97",#N/A,FALSE,"Tran";"Riqfinpro",#N/A,FALSE,"Tran"}</definedName>
    <definedName name="uu" localSheetId="47" hidden="1">{"Riqfin97",#N/A,FALSE,"Tran";"Riqfinpro",#N/A,FALSE,"Tran"}</definedName>
    <definedName name="uu" localSheetId="49" hidden="1">{"Riqfin97",#N/A,FALSE,"Tran";"Riqfinpro",#N/A,FALSE,"Tran"}</definedName>
    <definedName name="uu" localSheetId="50" hidden="1">{"Riqfin97",#N/A,FALSE,"Tran";"Riqfinpro",#N/A,FALSE,"Tran"}</definedName>
    <definedName name="uu" localSheetId="51" hidden="1">{"Riqfin97",#N/A,FALSE,"Tran";"Riqfinpro",#N/A,FALSE,"Tran"}</definedName>
    <definedName name="uu" localSheetId="17" hidden="1">{"Riqfin97",#N/A,FALSE,"Tran";"Riqfinpro",#N/A,FALSE,"Tran"}</definedName>
    <definedName name="uu" localSheetId="18" hidden="1">{"Riqfin97",#N/A,FALSE,"Tran";"Riqfinpro",#N/A,FALSE,"Tran"}</definedName>
    <definedName name="uu" localSheetId="20" hidden="1">{"Riqfin97",#N/A,FALSE,"Tran";"Riqfinpro",#N/A,FALSE,"Tran"}</definedName>
    <definedName name="uu" localSheetId="21" hidden="1">{"Riqfin97",#N/A,FALSE,"Tran";"Riqfinpro",#N/A,FALSE,"Tran"}</definedName>
    <definedName name="uu" localSheetId="13" hidden="1">{"Riqfin97",#N/A,FALSE,"Tran";"Riqfinpro",#N/A,FALSE,"Tran"}</definedName>
    <definedName name="uu" localSheetId="24" hidden="1">{"Riqfin97",#N/A,FALSE,"Tran";"Riqfinpro",#N/A,FALSE,"Tran"}</definedName>
    <definedName name="uu" localSheetId="25" hidden="1">{"Riqfin97",#N/A,FALSE,"Tran";"Riqfinpro",#N/A,FALSE,"Tran"}</definedName>
    <definedName name="uu" localSheetId="30" hidden="1">{"Riqfin97",#N/A,FALSE,"Tran";"Riqfinpro",#N/A,FALSE,"Tran"}</definedName>
    <definedName name="uu" localSheetId="32" hidden="1">{"Riqfin97",#N/A,FALSE,"Tran";"Riqfinpro",#N/A,FALSE,"Tran"}</definedName>
    <definedName name="uu" localSheetId="34" hidden="1">{"Riqfin97",#N/A,FALSE,"Tran";"Riqfinpro",#N/A,FALSE,"Tran"}</definedName>
    <definedName name="uu" localSheetId="35" hidden="1">{"Riqfin97",#N/A,FALSE,"Tran";"Riqfinpro",#N/A,FALSE,"Tran"}</definedName>
    <definedName name="uu" localSheetId="36" hidden="1">{"Riqfin97",#N/A,FALSE,"Tran";"Riqfinpro",#N/A,FALSE,"Tran"}</definedName>
    <definedName name="uu" localSheetId="37" hidden="1">{"Riqfin97",#N/A,FALSE,"Tran";"Riqfinpro",#N/A,FALSE,"Tran"}</definedName>
    <definedName name="uu" localSheetId="38" hidden="1">{"Riqfin97",#N/A,FALSE,"Tran";"Riqfinpro",#N/A,FALSE,"Tran"}</definedName>
    <definedName name="uu" localSheetId="39" hidden="1">{"Riqfin97",#N/A,FALSE,"Tran";"Riqfinpro",#N/A,FALSE,"Tran"}</definedName>
    <definedName name="uu" localSheetId="40" hidden="1">{"Riqfin97",#N/A,FALSE,"Tran";"Riqfinpro",#N/A,FALSE,"Tran"}</definedName>
    <definedName name="uu" localSheetId="41" hidden="1">{"Riqfin97",#N/A,FALSE,"Tran";"Riqfinpro",#N/A,FALSE,"Tran"}</definedName>
    <definedName name="uu" localSheetId="42" hidden="1">{"Riqfin97",#N/A,FALSE,"Tran";"Riqfinpro",#N/A,FALSE,"Tran"}</definedName>
    <definedName name="uu" localSheetId="45" hidden="1">{"Riqfin97",#N/A,FALSE,"Tran";"Riqfinpro",#N/A,FALSE,"Tran"}</definedName>
    <definedName name="uu" localSheetId="19" hidden="1">{"Riqfin97",#N/A,FALSE,"Tran";"Riqfinpro",#N/A,FALSE,"Tran"}</definedName>
    <definedName name="uu" hidden="1">{"Riqfin97",#N/A,FALSE,"Tran";"Riqfinpro",#N/A,FALSE,"Tran"}</definedName>
    <definedName name="uuu" localSheetId="46" hidden="1">{"Riqfin97",#N/A,FALSE,"Tran";"Riqfinpro",#N/A,FALSE,"Tran"}</definedName>
    <definedName name="uuu" localSheetId="47" hidden="1">{"Riqfin97",#N/A,FALSE,"Tran";"Riqfinpro",#N/A,FALSE,"Tran"}</definedName>
    <definedName name="uuu" localSheetId="49" hidden="1">{"Riqfin97",#N/A,FALSE,"Tran";"Riqfinpro",#N/A,FALSE,"Tran"}</definedName>
    <definedName name="uuu" localSheetId="50" hidden="1">{"Riqfin97",#N/A,FALSE,"Tran";"Riqfinpro",#N/A,FALSE,"Tran"}</definedName>
    <definedName name="uuu" localSheetId="51" hidden="1">{"Riqfin97",#N/A,FALSE,"Tran";"Riqfinpro",#N/A,FALSE,"Tran"}</definedName>
    <definedName name="uuu" localSheetId="17" hidden="1">{"Riqfin97",#N/A,FALSE,"Tran";"Riqfinpro",#N/A,FALSE,"Tran"}</definedName>
    <definedName name="uuu" localSheetId="18" hidden="1">{"Riqfin97",#N/A,FALSE,"Tran";"Riqfinpro",#N/A,FALSE,"Tran"}</definedName>
    <definedName name="uuu" localSheetId="20" hidden="1">{"Riqfin97",#N/A,FALSE,"Tran";"Riqfinpro",#N/A,FALSE,"Tran"}</definedName>
    <definedName name="uuu" localSheetId="21" hidden="1">{"Riqfin97",#N/A,FALSE,"Tran";"Riqfinpro",#N/A,FALSE,"Tran"}</definedName>
    <definedName name="uuu" localSheetId="13" hidden="1">{"Riqfin97",#N/A,FALSE,"Tran";"Riqfinpro",#N/A,FALSE,"Tran"}</definedName>
    <definedName name="uuu" localSheetId="24" hidden="1">{"Riqfin97",#N/A,FALSE,"Tran";"Riqfinpro",#N/A,FALSE,"Tran"}</definedName>
    <definedName name="uuu" localSheetId="25" hidden="1">{"Riqfin97",#N/A,FALSE,"Tran";"Riqfinpro",#N/A,FALSE,"Tran"}</definedName>
    <definedName name="uuu" localSheetId="30" hidden="1">{"Riqfin97",#N/A,FALSE,"Tran";"Riqfinpro",#N/A,FALSE,"Tran"}</definedName>
    <definedName name="uuu" localSheetId="32" hidden="1">{"Riqfin97",#N/A,FALSE,"Tran";"Riqfinpro",#N/A,FALSE,"Tran"}</definedName>
    <definedName name="uuu" localSheetId="34" hidden="1">{"Riqfin97",#N/A,FALSE,"Tran";"Riqfinpro",#N/A,FALSE,"Tran"}</definedName>
    <definedName name="uuu" localSheetId="35" hidden="1">{"Riqfin97",#N/A,FALSE,"Tran";"Riqfinpro",#N/A,FALSE,"Tran"}</definedName>
    <definedName name="uuu" localSheetId="36" hidden="1">{"Riqfin97",#N/A,FALSE,"Tran";"Riqfinpro",#N/A,FALSE,"Tran"}</definedName>
    <definedName name="uuu" localSheetId="37" hidden="1">{"Riqfin97",#N/A,FALSE,"Tran";"Riqfinpro",#N/A,FALSE,"Tran"}</definedName>
    <definedName name="uuu" localSheetId="38" hidden="1">{"Riqfin97",#N/A,FALSE,"Tran";"Riqfinpro",#N/A,FALSE,"Tran"}</definedName>
    <definedName name="uuu" localSheetId="39" hidden="1">{"Riqfin97",#N/A,FALSE,"Tran";"Riqfinpro",#N/A,FALSE,"Tran"}</definedName>
    <definedName name="uuu" localSheetId="40" hidden="1">{"Riqfin97",#N/A,FALSE,"Tran";"Riqfinpro",#N/A,FALSE,"Tran"}</definedName>
    <definedName name="uuu" localSheetId="41" hidden="1">{"Riqfin97",#N/A,FALSE,"Tran";"Riqfinpro",#N/A,FALSE,"Tran"}</definedName>
    <definedName name="uuu" localSheetId="42" hidden="1">{"Riqfin97",#N/A,FALSE,"Tran";"Riqfinpro",#N/A,FALSE,"Tran"}</definedName>
    <definedName name="uuu" localSheetId="45" hidden="1">{"Riqfin97",#N/A,FALSE,"Tran";"Riqfinpro",#N/A,FALSE,"Tran"}</definedName>
    <definedName name="uuu" localSheetId="19" hidden="1">{"Riqfin97",#N/A,FALSE,"Tran";"Riqfinpro",#N/A,FALSE,"Tran"}</definedName>
    <definedName name="uuu" hidden="1">{"Riqfin97",#N/A,FALSE,"Tran";"Riqfinpro",#N/A,FALSE,"Tran"}</definedName>
    <definedName name="uuuuuu" localSheetId="46" hidden="1">{"Riqfin97",#N/A,FALSE,"Tran";"Riqfinpro",#N/A,FALSE,"Tran"}</definedName>
    <definedName name="uuuuuu" localSheetId="47" hidden="1">{"Riqfin97",#N/A,FALSE,"Tran";"Riqfinpro",#N/A,FALSE,"Tran"}</definedName>
    <definedName name="uuuuuu" localSheetId="49" hidden="1">{"Riqfin97",#N/A,FALSE,"Tran";"Riqfinpro",#N/A,FALSE,"Tran"}</definedName>
    <definedName name="uuuuuu" localSheetId="50" hidden="1">{"Riqfin97",#N/A,FALSE,"Tran";"Riqfinpro",#N/A,FALSE,"Tran"}</definedName>
    <definedName name="uuuuuu" localSheetId="51" hidden="1">{"Riqfin97",#N/A,FALSE,"Tran";"Riqfinpro",#N/A,FALSE,"Tran"}</definedName>
    <definedName name="uuuuuu" localSheetId="17" hidden="1">{"Riqfin97",#N/A,FALSE,"Tran";"Riqfinpro",#N/A,FALSE,"Tran"}</definedName>
    <definedName name="uuuuuu" localSheetId="18" hidden="1">{"Riqfin97",#N/A,FALSE,"Tran";"Riqfinpro",#N/A,FALSE,"Tran"}</definedName>
    <definedName name="uuuuuu" localSheetId="20" hidden="1">{"Riqfin97",#N/A,FALSE,"Tran";"Riqfinpro",#N/A,FALSE,"Tran"}</definedName>
    <definedName name="uuuuuu" localSheetId="21" hidden="1">{"Riqfin97",#N/A,FALSE,"Tran";"Riqfinpro",#N/A,FALSE,"Tran"}</definedName>
    <definedName name="uuuuuu" localSheetId="13" hidden="1">{"Riqfin97",#N/A,FALSE,"Tran";"Riqfinpro",#N/A,FALSE,"Tran"}</definedName>
    <definedName name="uuuuuu" localSheetId="24" hidden="1">{"Riqfin97",#N/A,FALSE,"Tran";"Riqfinpro",#N/A,FALSE,"Tran"}</definedName>
    <definedName name="uuuuuu" localSheetId="25" hidden="1">{"Riqfin97",#N/A,FALSE,"Tran";"Riqfinpro",#N/A,FALSE,"Tran"}</definedName>
    <definedName name="uuuuuu" localSheetId="30" hidden="1">{"Riqfin97",#N/A,FALSE,"Tran";"Riqfinpro",#N/A,FALSE,"Tran"}</definedName>
    <definedName name="uuuuuu" localSheetId="32" hidden="1">{"Riqfin97",#N/A,FALSE,"Tran";"Riqfinpro",#N/A,FALSE,"Tran"}</definedName>
    <definedName name="uuuuuu" localSheetId="34" hidden="1">{"Riqfin97",#N/A,FALSE,"Tran";"Riqfinpro",#N/A,FALSE,"Tran"}</definedName>
    <definedName name="uuuuuu" localSheetId="35" hidden="1">{"Riqfin97",#N/A,FALSE,"Tran";"Riqfinpro",#N/A,FALSE,"Tran"}</definedName>
    <definedName name="uuuuuu" localSheetId="36" hidden="1">{"Riqfin97",#N/A,FALSE,"Tran";"Riqfinpro",#N/A,FALSE,"Tran"}</definedName>
    <definedName name="uuuuuu" localSheetId="37" hidden="1">{"Riqfin97",#N/A,FALSE,"Tran";"Riqfinpro",#N/A,FALSE,"Tran"}</definedName>
    <definedName name="uuuuuu" localSheetId="38" hidden="1">{"Riqfin97",#N/A,FALSE,"Tran";"Riqfinpro",#N/A,FALSE,"Tran"}</definedName>
    <definedName name="uuuuuu" localSheetId="39" hidden="1">{"Riqfin97",#N/A,FALSE,"Tran";"Riqfinpro",#N/A,FALSE,"Tran"}</definedName>
    <definedName name="uuuuuu" localSheetId="40" hidden="1">{"Riqfin97",#N/A,FALSE,"Tran";"Riqfinpro",#N/A,FALSE,"Tran"}</definedName>
    <definedName name="uuuuuu" localSheetId="41" hidden="1">{"Riqfin97",#N/A,FALSE,"Tran";"Riqfinpro",#N/A,FALSE,"Tran"}</definedName>
    <definedName name="uuuuuu" localSheetId="42" hidden="1">{"Riqfin97",#N/A,FALSE,"Tran";"Riqfinpro",#N/A,FALSE,"Tran"}</definedName>
    <definedName name="uuuuuu" localSheetId="45" hidden="1">{"Riqfin97",#N/A,FALSE,"Tran";"Riqfinpro",#N/A,FALSE,"Tran"}</definedName>
    <definedName name="uuuuuu" localSheetId="19" hidden="1">{"Riqfin97",#N/A,FALSE,"Tran";"Riqfinpro",#N/A,FALSE,"Tran"}</definedName>
    <definedName name="uuuuuu" hidden="1">{"Riqfin97",#N/A,FALSE,"Tran";"Riqfinpro",#N/A,FALSE,"Tran"}</definedName>
    <definedName name="VALID_FORMATS" localSheetId="46">#REF!</definedName>
    <definedName name="VALID_FORMATS" localSheetId="47">#REF!</definedName>
    <definedName name="VALID_FORMATS" localSheetId="50">#REF!</definedName>
    <definedName name="VALID_FORMATS" localSheetId="51">#REF!</definedName>
    <definedName name="VALID_FORMATS" localSheetId="17">#REF!</definedName>
    <definedName name="VALID_FORMATS" localSheetId="18">#REF!</definedName>
    <definedName name="VALID_FORMATS" localSheetId="20">#REF!</definedName>
    <definedName name="VALID_FORMATS" localSheetId="21">#REF!</definedName>
    <definedName name="VALID_FORMATS" localSheetId="25">#REF!</definedName>
    <definedName name="VALID_FORMATS" localSheetId="32">#REF!</definedName>
    <definedName name="VALID_FORMATS" localSheetId="34">#REF!</definedName>
    <definedName name="VALID_FORMATS" localSheetId="35">#REF!</definedName>
    <definedName name="VALID_FORMATS" localSheetId="36">#REF!</definedName>
    <definedName name="VALID_FORMATS" localSheetId="37">#REF!</definedName>
    <definedName name="VALID_FORMATS" localSheetId="38">#REF!</definedName>
    <definedName name="VALID_FORMATS" localSheetId="39">#REF!</definedName>
    <definedName name="VALID_FORMATS" localSheetId="40">#REF!</definedName>
    <definedName name="VALID_FORMATS" localSheetId="41">#REF!</definedName>
    <definedName name="VALID_FORMATS" localSheetId="45">#REF!</definedName>
    <definedName name="VALID_FORMATS" localSheetId="19">#REF!</definedName>
    <definedName name="VALID_FORMATS">#REF!</definedName>
    <definedName name="VenceHoy" localSheetId="17">#REF!</definedName>
    <definedName name="VenceHoy" localSheetId="18">#REF!</definedName>
    <definedName name="VenceHoy" localSheetId="20">#REF!</definedName>
    <definedName name="VenceHoy" localSheetId="25">#REF!</definedName>
    <definedName name="VenceHoy" localSheetId="19">#REF!</definedName>
    <definedName name="VenceHoy">#REF!</definedName>
    <definedName name="VENEZU" localSheetId="47">#REF!</definedName>
    <definedName name="VENEZU" localSheetId="50">#REF!</definedName>
    <definedName name="VENEZU" localSheetId="51">#REF!</definedName>
    <definedName name="VENEZU" localSheetId="17">#REF!</definedName>
    <definedName name="VENEZU" localSheetId="20">#REF!</definedName>
    <definedName name="VENEZU" localSheetId="21">#REF!</definedName>
    <definedName name="VENEZU" localSheetId="25">#REF!</definedName>
    <definedName name="VENEZU" localSheetId="35">#REF!</definedName>
    <definedName name="VENEZU" localSheetId="36">#REF!</definedName>
    <definedName name="VENEZU" localSheetId="37">#REF!</definedName>
    <definedName name="VENEZU" localSheetId="39">#REF!</definedName>
    <definedName name="VENEZU" localSheetId="40">#REF!</definedName>
    <definedName name="VENEZU" localSheetId="41">#REF!</definedName>
    <definedName name="VENEZU" localSheetId="19">#REF!</definedName>
    <definedName name="VENEZU">#REF!</definedName>
    <definedName name="VIAAEREA" localSheetId="17">#REF!</definedName>
    <definedName name="VIAAEREA">#REF!</definedName>
    <definedName name="VTITLES" localSheetId="17">#REF!</definedName>
    <definedName name="VTITLES">#REF!</definedName>
    <definedName name="vv" localSheetId="46" hidden="1">{"Tab1",#N/A,FALSE,"P";"Tab2",#N/A,FALSE,"P"}</definedName>
    <definedName name="vv" localSheetId="47" hidden="1">{"Tab1",#N/A,FALSE,"P";"Tab2",#N/A,FALSE,"P"}</definedName>
    <definedName name="vv" localSheetId="49" hidden="1">{"Tab1",#N/A,FALSE,"P";"Tab2",#N/A,FALSE,"P"}</definedName>
    <definedName name="vv" localSheetId="50" hidden="1">{"Tab1",#N/A,FALSE,"P";"Tab2",#N/A,FALSE,"P"}</definedName>
    <definedName name="vv" localSheetId="51" hidden="1">{"Tab1",#N/A,FALSE,"P";"Tab2",#N/A,FALSE,"P"}</definedName>
    <definedName name="vv" localSheetId="17" hidden="1">{"Tab1",#N/A,FALSE,"P";"Tab2",#N/A,FALSE,"P"}</definedName>
    <definedName name="vv" localSheetId="18" hidden="1">{"Tab1",#N/A,FALSE,"P";"Tab2",#N/A,FALSE,"P"}</definedName>
    <definedName name="vv" localSheetId="20" hidden="1">{"Tab1",#N/A,FALSE,"P";"Tab2",#N/A,FALSE,"P"}</definedName>
    <definedName name="vv" localSheetId="21" hidden="1">{"Tab1",#N/A,FALSE,"P";"Tab2",#N/A,FALSE,"P"}</definedName>
    <definedName name="vv" localSheetId="13" hidden="1">{"Tab1",#N/A,FALSE,"P";"Tab2",#N/A,FALSE,"P"}</definedName>
    <definedName name="vv" localSheetId="24" hidden="1">{"Tab1",#N/A,FALSE,"P";"Tab2",#N/A,FALSE,"P"}</definedName>
    <definedName name="vv" localSheetId="25" hidden="1">{"Tab1",#N/A,FALSE,"P";"Tab2",#N/A,FALSE,"P"}</definedName>
    <definedName name="vv" localSheetId="30" hidden="1">{"Tab1",#N/A,FALSE,"P";"Tab2",#N/A,FALSE,"P"}</definedName>
    <definedName name="vv" localSheetId="32" hidden="1">{"Tab1",#N/A,FALSE,"P";"Tab2",#N/A,FALSE,"P"}</definedName>
    <definedName name="vv" localSheetId="34" hidden="1">{"Tab1",#N/A,FALSE,"P";"Tab2",#N/A,FALSE,"P"}</definedName>
    <definedName name="vv" localSheetId="35" hidden="1">{"Tab1",#N/A,FALSE,"P";"Tab2",#N/A,FALSE,"P"}</definedName>
    <definedName name="vv" localSheetId="36" hidden="1">{"Tab1",#N/A,FALSE,"P";"Tab2",#N/A,FALSE,"P"}</definedName>
    <definedName name="vv" localSheetId="37" hidden="1">{"Tab1",#N/A,FALSE,"P";"Tab2",#N/A,FALSE,"P"}</definedName>
    <definedName name="vv" localSheetId="38" hidden="1">{"Tab1",#N/A,FALSE,"P";"Tab2",#N/A,FALSE,"P"}</definedName>
    <definedName name="vv" localSheetId="39" hidden="1">{"Tab1",#N/A,FALSE,"P";"Tab2",#N/A,FALSE,"P"}</definedName>
    <definedName name="vv" localSheetId="40" hidden="1">{"Tab1",#N/A,FALSE,"P";"Tab2",#N/A,FALSE,"P"}</definedName>
    <definedName name="vv" localSheetId="41" hidden="1">{"Tab1",#N/A,FALSE,"P";"Tab2",#N/A,FALSE,"P"}</definedName>
    <definedName name="vv" localSheetId="42" hidden="1">{"Tab1",#N/A,FALSE,"P";"Tab2",#N/A,FALSE,"P"}</definedName>
    <definedName name="vv" localSheetId="45" hidden="1">{"Tab1",#N/A,FALSE,"P";"Tab2",#N/A,FALSE,"P"}</definedName>
    <definedName name="vv" localSheetId="19" hidden="1">{"Tab1",#N/A,FALSE,"P";"Tab2",#N/A,FALSE,"P"}</definedName>
    <definedName name="vv" hidden="1">{"Tab1",#N/A,FALSE,"P";"Tab2",#N/A,FALSE,"P"}</definedName>
    <definedName name="vvv" localSheetId="46" hidden="1">{"Tab1",#N/A,FALSE,"P";"Tab2",#N/A,FALSE,"P"}</definedName>
    <definedName name="vvv" localSheetId="47" hidden="1">{"Tab1",#N/A,FALSE,"P";"Tab2",#N/A,FALSE,"P"}</definedName>
    <definedName name="vvv" localSheetId="49" hidden="1">{"Tab1",#N/A,FALSE,"P";"Tab2",#N/A,FALSE,"P"}</definedName>
    <definedName name="vvv" localSheetId="50" hidden="1">{"Tab1",#N/A,FALSE,"P";"Tab2",#N/A,FALSE,"P"}</definedName>
    <definedName name="vvv" localSheetId="51" hidden="1">{"Tab1",#N/A,FALSE,"P";"Tab2",#N/A,FALSE,"P"}</definedName>
    <definedName name="vvv" localSheetId="17" hidden="1">{"Tab1",#N/A,FALSE,"P";"Tab2",#N/A,FALSE,"P"}</definedName>
    <definedName name="vvv" localSheetId="18" hidden="1">{"Tab1",#N/A,FALSE,"P";"Tab2",#N/A,FALSE,"P"}</definedName>
    <definedName name="vvv" localSheetId="20" hidden="1">{"Tab1",#N/A,FALSE,"P";"Tab2",#N/A,FALSE,"P"}</definedName>
    <definedName name="vvv" localSheetId="21" hidden="1">{"Tab1",#N/A,FALSE,"P";"Tab2",#N/A,FALSE,"P"}</definedName>
    <definedName name="vvv" localSheetId="13" hidden="1">{"Tab1",#N/A,FALSE,"P";"Tab2",#N/A,FALSE,"P"}</definedName>
    <definedName name="vvv" localSheetId="24" hidden="1">{"Tab1",#N/A,FALSE,"P";"Tab2",#N/A,FALSE,"P"}</definedName>
    <definedName name="vvv" localSheetId="25" hidden="1">{"Tab1",#N/A,FALSE,"P";"Tab2",#N/A,FALSE,"P"}</definedName>
    <definedName name="vvv" localSheetId="30" hidden="1">{"Tab1",#N/A,FALSE,"P";"Tab2",#N/A,FALSE,"P"}</definedName>
    <definedName name="vvv" localSheetId="32" hidden="1">{"Tab1",#N/A,FALSE,"P";"Tab2",#N/A,FALSE,"P"}</definedName>
    <definedName name="vvv" localSheetId="34" hidden="1">{"Tab1",#N/A,FALSE,"P";"Tab2",#N/A,FALSE,"P"}</definedName>
    <definedName name="vvv" localSheetId="35" hidden="1">{"Tab1",#N/A,FALSE,"P";"Tab2",#N/A,FALSE,"P"}</definedName>
    <definedName name="vvv" localSheetId="36" hidden="1">{"Tab1",#N/A,FALSE,"P";"Tab2",#N/A,FALSE,"P"}</definedName>
    <definedName name="vvv" localSheetId="37" hidden="1">{"Tab1",#N/A,FALSE,"P";"Tab2",#N/A,FALSE,"P"}</definedName>
    <definedName name="vvv" localSheetId="38" hidden="1">{"Tab1",#N/A,FALSE,"P";"Tab2",#N/A,FALSE,"P"}</definedName>
    <definedName name="vvv" localSheetId="39" hidden="1">{"Tab1",#N/A,FALSE,"P";"Tab2",#N/A,FALSE,"P"}</definedName>
    <definedName name="vvv" localSheetId="40" hidden="1">{"Tab1",#N/A,FALSE,"P";"Tab2",#N/A,FALSE,"P"}</definedName>
    <definedName name="vvv" localSheetId="41" hidden="1">{"Tab1",#N/A,FALSE,"P";"Tab2",#N/A,FALSE,"P"}</definedName>
    <definedName name="vvv" localSheetId="42" hidden="1">{"Tab1",#N/A,FALSE,"P";"Tab2",#N/A,FALSE,"P"}</definedName>
    <definedName name="vvv" localSheetId="45" hidden="1">{"Tab1",#N/A,FALSE,"P";"Tab2",#N/A,FALSE,"P"}</definedName>
    <definedName name="vvv" localSheetId="19" hidden="1">{"Tab1",#N/A,FALSE,"P";"Tab2",#N/A,FALSE,"P"}</definedName>
    <definedName name="vvv" hidden="1">{"Tab1",#N/A,FALSE,"P";"Tab2",#N/A,FALSE,"P"}</definedName>
    <definedName name="vvvv" localSheetId="46" hidden="1">{"Minpmon",#N/A,FALSE,"Monthinput"}</definedName>
    <definedName name="vvvv" localSheetId="47" hidden="1">{"Minpmon",#N/A,FALSE,"Monthinput"}</definedName>
    <definedName name="vvvv" localSheetId="49" hidden="1">{"Minpmon",#N/A,FALSE,"Monthinput"}</definedName>
    <definedName name="vvvv" localSheetId="50" hidden="1">{"Minpmon",#N/A,FALSE,"Monthinput"}</definedName>
    <definedName name="vvvv" localSheetId="51" hidden="1">{"Minpmon",#N/A,FALSE,"Monthinput"}</definedName>
    <definedName name="vvvv" localSheetId="17" hidden="1">{"Minpmon",#N/A,FALSE,"Monthinput"}</definedName>
    <definedName name="vvvv" localSheetId="18" hidden="1">{"Minpmon",#N/A,FALSE,"Monthinput"}</definedName>
    <definedName name="vvvv" localSheetId="20" hidden="1">{"Minpmon",#N/A,FALSE,"Monthinput"}</definedName>
    <definedName name="vvvv" localSheetId="21" hidden="1">{"Minpmon",#N/A,FALSE,"Monthinput"}</definedName>
    <definedName name="vvvv" localSheetId="13" hidden="1">{"Minpmon",#N/A,FALSE,"Monthinput"}</definedName>
    <definedName name="vvvv" localSheetId="24" hidden="1">{"Minpmon",#N/A,FALSE,"Monthinput"}</definedName>
    <definedName name="vvvv" localSheetId="25" hidden="1">{"Minpmon",#N/A,FALSE,"Monthinput"}</definedName>
    <definedName name="vvvv" localSheetId="30" hidden="1">{"Minpmon",#N/A,FALSE,"Monthinput"}</definedName>
    <definedName name="vvvv" localSheetId="32" hidden="1">{"Minpmon",#N/A,FALSE,"Monthinput"}</definedName>
    <definedName name="vvvv" localSheetId="34" hidden="1">{"Minpmon",#N/A,FALSE,"Monthinput"}</definedName>
    <definedName name="vvvv" localSheetId="35" hidden="1">{"Minpmon",#N/A,FALSE,"Monthinput"}</definedName>
    <definedName name="vvvv" localSheetId="36" hidden="1">{"Minpmon",#N/A,FALSE,"Monthinput"}</definedName>
    <definedName name="vvvv" localSheetId="37" hidden="1">{"Minpmon",#N/A,FALSE,"Monthinput"}</definedName>
    <definedName name="vvvv" localSheetId="38" hidden="1">{"Minpmon",#N/A,FALSE,"Monthinput"}</definedName>
    <definedName name="vvvv" localSheetId="39" hidden="1">{"Minpmon",#N/A,FALSE,"Monthinput"}</definedName>
    <definedName name="vvvv" localSheetId="40" hidden="1">{"Minpmon",#N/A,FALSE,"Monthinput"}</definedName>
    <definedName name="vvvv" localSheetId="41" hidden="1">{"Minpmon",#N/A,FALSE,"Monthinput"}</definedName>
    <definedName name="vvvv" localSheetId="42" hidden="1">{"Minpmon",#N/A,FALSE,"Monthinput"}</definedName>
    <definedName name="vvvv" localSheetId="45" hidden="1">{"Minpmon",#N/A,FALSE,"Monthinput"}</definedName>
    <definedName name="vvvv" localSheetId="19" hidden="1">{"Minpmon",#N/A,FALSE,"Monthinput"}</definedName>
    <definedName name="vvvv" hidden="1">{"Minpmon",#N/A,FALSE,"Monthinput"}</definedName>
    <definedName name="vvvvvvvvvvvv" localSheetId="46" hidden="1">{"Riqfin97",#N/A,FALSE,"Tran";"Riqfinpro",#N/A,FALSE,"Tran"}</definedName>
    <definedName name="vvvvvvvvvvvv" localSheetId="47" hidden="1">{"Riqfin97",#N/A,FALSE,"Tran";"Riqfinpro",#N/A,FALSE,"Tran"}</definedName>
    <definedName name="vvvvvvvvvvvv" localSheetId="49" hidden="1">{"Riqfin97",#N/A,FALSE,"Tran";"Riqfinpro",#N/A,FALSE,"Tran"}</definedName>
    <definedName name="vvvvvvvvvvvv" localSheetId="50" hidden="1">{"Riqfin97",#N/A,FALSE,"Tran";"Riqfinpro",#N/A,FALSE,"Tran"}</definedName>
    <definedName name="vvvvvvvvvvvv" localSheetId="51" hidden="1">{"Riqfin97",#N/A,FALSE,"Tran";"Riqfinpro",#N/A,FALSE,"Tran"}</definedName>
    <definedName name="vvvvvvvvvvvv" localSheetId="17" hidden="1">{"Riqfin97",#N/A,FALSE,"Tran";"Riqfinpro",#N/A,FALSE,"Tran"}</definedName>
    <definedName name="vvvvvvvvvvvv" localSheetId="18" hidden="1">{"Riqfin97",#N/A,FALSE,"Tran";"Riqfinpro",#N/A,FALSE,"Tran"}</definedName>
    <definedName name="vvvvvvvvvvvv" localSheetId="20" hidden="1">{"Riqfin97",#N/A,FALSE,"Tran";"Riqfinpro",#N/A,FALSE,"Tran"}</definedName>
    <definedName name="vvvvvvvvvvvv" localSheetId="21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24" hidden="1">{"Riqfin97",#N/A,FALSE,"Tran";"Riqfinpro",#N/A,FALSE,"Tran"}</definedName>
    <definedName name="vvvvvvvvvvvv" localSheetId="25" hidden="1">{"Riqfin97",#N/A,FALSE,"Tran";"Riqfinpro",#N/A,FALSE,"Tran"}</definedName>
    <definedName name="vvvvvvvvvvvv" localSheetId="30" hidden="1">{"Riqfin97",#N/A,FALSE,"Tran";"Riqfinpro",#N/A,FALSE,"Tran"}</definedName>
    <definedName name="vvvvvvvvvvvv" localSheetId="32" hidden="1">{"Riqfin97",#N/A,FALSE,"Tran";"Riqfinpro",#N/A,FALSE,"Tran"}</definedName>
    <definedName name="vvvvvvvvvvvv" localSheetId="34" hidden="1">{"Riqfin97",#N/A,FALSE,"Tran";"Riqfinpro",#N/A,FALSE,"Tran"}</definedName>
    <definedName name="vvvvvvvvvvvv" localSheetId="35" hidden="1">{"Riqfin97",#N/A,FALSE,"Tran";"Riqfinpro",#N/A,FALSE,"Tran"}</definedName>
    <definedName name="vvvvvvvvvvvv" localSheetId="36" hidden="1">{"Riqfin97",#N/A,FALSE,"Tran";"Riqfinpro",#N/A,FALSE,"Tran"}</definedName>
    <definedName name="vvvvvvvvvvvv" localSheetId="37" hidden="1">{"Riqfin97",#N/A,FALSE,"Tran";"Riqfinpro",#N/A,FALSE,"Tran"}</definedName>
    <definedName name="vvvvvvvvvvvv" localSheetId="38" hidden="1">{"Riqfin97",#N/A,FALSE,"Tran";"Riqfinpro",#N/A,FALSE,"Tran"}</definedName>
    <definedName name="vvvvvvvvvvvv" localSheetId="39" hidden="1">{"Riqfin97",#N/A,FALSE,"Tran";"Riqfinpro",#N/A,FALSE,"Tran"}</definedName>
    <definedName name="vvvvvvvvvvvv" localSheetId="40" hidden="1">{"Riqfin97",#N/A,FALSE,"Tran";"Riqfinpro",#N/A,FALSE,"Tran"}</definedName>
    <definedName name="vvvvvvvvvvvv" localSheetId="41" hidden="1">{"Riqfin97",#N/A,FALSE,"Tran";"Riqfinpro",#N/A,FALSE,"Tran"}</definedName>
    <definedName name="vvvvvvvvvvvv" localSheetId="42" hidden="1">{"Riqfin97",#N/A,FALSE,"Tran";"Riqfinpro",#N/A,FALSE,"Tran"}</definedName>
    <definedName name="vvvvvvvvvvvv" localSheetId="45" hidden="1">{"Riqfin97",#N/A,FALSE,"Tran";"Riqfinpro",#N/A,FALSE,"Tran"}</definedName>
    <definedName name="vvvvvvvvvvvv" localSheetId="19" hidden="1">{"Riqfin97",#N/A,FALSE,"Tran";"Riqfinpro",#N/A,FALSE,"Tran"}</definedName>
    <definedName name="vvvvvvvvvvvv" hidden="1">{"Riqfin97",#N/A,FALSE,"Tran";"Riqfinpro",#N/A,FALSE,"Tran"}</definedName>
    <definedName name="vvvvvvvvvvvvv" localSheetId="46" hidden="1">{"Tab1",#N/A,FALSE,"P";"Tab2",#N/A,FALSE,"P"}</definedName>
    <definedName name="vvvvvvvvvvvvv" localSheetId="47" hidden="1">{"Tab1",#N/A,FALSE,"P";"Tab2",#N/A,FALSE,"P"}</definedName>
    <definedName name="vvvvvvvvvvvvv" localSheetId="49" hidden="1">{"Tab1",#N/A,FALSE,"P";"Tab2",#N/A,FALSE,"P"}</definedName>
    <definedName name="vvvvvvvvvvvvv" localSheetId="50" hidden="1">{"Tab1",#N/A,FALSE,"P";"Tab2",#N/A,FALSE,"P"}</definedName>
    <definedName name="vvvvvvvvvvvvv" localSheetId="51" hidden="1">{"Tab1",#N/A,FALSE,"P";"Tab2",#N/A,FALSE,"P"}</definedName>
    <definedName name="vvvvvvvvvvvvv" localSheetId="17" hidden="1">{"Tab1",#N/A,FALSE,"P";"Tab2",#N/A,FALSE,"P"}</definedName>
    <definedName name="vvvvvvvvvvvvv" localSheetId="18" hidden="1">{"Tab1",#N/A,FALSE,"P";"Tab2",#N/A,FALSE,"P"}</definedName>
    <definedName name="vvvvvvvvvvvvv" localSheetId="20" hidden="1">{"Tab1",#N/A,FALSE,"P";"Tab2",#N/A,FALSE,"P"}</definedName>
    <definedName name="vvvvvvvvvvvvv" localSheetId="21" hidden="1">{"Tab1",#N/A,FALSE,"P";"Tab2",#N/A,FALSE,"P"}</definedName>
    <definedName name="vvvvvvvvvvvvv" localSheetId="13" hidden="1">{"Tab1",#N/A,FALSE,"P";"Tab2",#N/A,FALSE,"P"}</definedName>
    <definedName name="vvvvvvvvvvvvv" localSheetId="24" hidden="1">{"Tab1",#N/A,FALSE,"P";"Tab2",#N/A,FALSE,"P"}</definedName>
    <definedName name="vvvvvvvvvvvvv" localSheetId="25" hidden="1">{"Tab1",#N/A,FALSE,"P";"Tab2",#N/A,FALSE,"P"}</definedName>
    <definedName name="vvvvvvvvvvvvv" localSheetId="30" hidden="1">{"Tab1",#N/A,FALSE,"P";"Tab2",#N/A,FALSE,"P"}</definedName>
    <definedName name="vvvvvvvvvvvvv" localSheetId="32" hidden="1">{"Tab1",#N/A,FALSE,"P";"Tab2",#N/A,FALSE,"P"}</definedName>
    <definedName name="vvvvvvvvvvvvv" localSheetId="34" hidden="1">{"Tab1",#N/A,FALSE,"P";"Tab2",#N/A,FALSE,"P"}</definedName>
    <definedName name="vvvvvvvvvvvvv" localSheetId="35" hidden="1">{"Tab1",#N/A,FALSE,"P";"Tab2",#N/A,FALSE,"P"}</definedName>
    <definedName name="vvvvvvvvvvvvv" localSheetId="36" hidden="1">{"Tab1",#N/A,FALSE,"P";"Tab2",#N/A,FALSE,"P"}</definedName>
    <definedName name="vvvvvvvvvvvvv" localSheetId="37" hidden="1">{"Tab1",#N/A,FALSE,"P";"Tab2",#N/A,FALSE,"P"}</definedName>
    <definedName name="vvvvvvvvvvvvv" localSheetId="38" hidden="1">{"Tab1",#N/A,FALSE,"P";"Tab2",#N/A,FALSE,"P"}</definedName>
    <definedName name="vvvvvvvvvvvvv" localSheetId="39" hidden="1">{"Tab1",#N/A,FALSE,"P";"Tab2",#N/A,FALSE,"P"}</definedName>
    <definedName name="vvvvvvvvvvvvv" localSheetId="40" hidden="1">{"Tab1",#N/A,FALSE,"P";"Tab2",#N/A,FALSE,"P"}</definedName>
    <definedName name="vvvvvvvvvvvvv" localSheetId="41" hidden="1">{"Tab1",#N/A,FALSE,"P";"Tab2",#N/A,FALSE,"P"}</definedName>
    <definedName name="vvvvvvvvvvvvv" localSheetId="42" hidden="1">{"Tab1",#N/A,FALSE,"P";"Tab2",#N/A,FALSE,"P"}</definedName>
    <definedName name="vvvvvvvvvvvvv" localSheetId="45" hidden="1">{"Tab1",#N/A,FALSE,"P";"Tab2",#N/A,FALSE,"P"}</definedName>
    <definedName name="vvvvvvvvvvvvv" localSheetId="19" hidden="1">{"Tab1",#N/A,FALSE,"P";"Tab2",#N/A,FALSE,"P"}</definedName>
    <definedName name="vvvvvvvvvvvvv" hidden="1">{"Tab1",#N/A,FALSE,"P";"Tab2",#N/A,FALSE,"P"}</definedName>
    <definedName name="w" localSheetId="46" hidden="1">{"Minpmon",#N/A,FALSE,"Monthinput"}</definedName>
    <definedName name="w" localSheetId="47" hidden="1">{"Minpmon",#N/A,FALSE,"Monthinput"}</definedName>
    <definedName name="w" localSheetId="49" hidden="1">{"Minpmon",#N/A,FALSE,"Monthinput"}</definedName>
    <definedName name="w" localSheetId="50" hidden="1">{"Minpmon",#N/A,FALSE,"Monthinput"}</definedName>
    <definedName name="w" localSheetId="51" hidden="1">{"Minpmon",#N/A,FALSE,"Monthinput"}</definedName>
    <definedName name="w" localSheetId="17" hidden="1">{"Minpmon",#N/A,FALSE,"Monthinput"}</definedName>
    <definedName name="w" localSheetId="18" hidden="1">{"Minpmon",#N/A,FALSE,"Monthinput"}</definedName>
    <definedName name="w" localSheetId="20" hidden="1">{"Minpmon",#N/A,FALSE,"Monthinput"}</definedName>
    <definedName name="w" localSheetId="21" hidden="1">{"Minpmon",#N/A,FALSE,"Monthinput"}</definedName>
    <definedName name="w" localSheetId="13" hidden="1">{"Minpmon",#N/A,FALSE,"Monthinput"}</definedName>
    <definedName name="w" localSheetId="24" hidden="1">{"Minpmon",#N/A,FALSE,"Monthinput"}</definedName>
    <definedName name="w" localSheetId="25" hidden="1">{"Minpmon",#N/A,FALSE,"Monthinput"}</definedName>
    <definedName name="w" localSheetId="30" hidden="1">{"Minpmon",#N/A,FALSE,"Monthinput"}</definedName>
    <definedName name="w" localSheetId="32" hidden="1">{"Minpmon",#N/A,FALSE,"Monthinput"}</definedName>
    <definedName name="w" localSheetId="34" hidden="1">{"Minpmon",#N/A,FALSE,"Monthinput"}</definedName>
    <definedName name="w" localSheetId="35" hidden="1">{"Minpmon",#N/A,FALSE,"Monthinput"}</definedName>
    <definedName name="w" localSheetId="36" hidden="1">{"Minpmon",#N/A,FALSE,"Monthinput"}</definedName>
    <definedName name="w" localSheetId="37" hidden="1">{"Minpmon",#N/A,FALSE,"Monthinput"}</definedName>
    <definedName name="w" localSheetId="38" hidden="1">{"Minpmon",#N/A,FALSE,"Monthinput"}</definedName>
    <definedName name="w" localSheetId="39" hidden="1">{"Minpmon",#N/A,FALSE,"Monthinput"}</definedName>
    <definedName name="w" localSheetId="40" hidden="1">{"Minpmon",#N/A,FALSE,"Monthinput"}</definedName>
    <definedName name="w" localSheetId="41" hidden="1">{"Minpmon",#N/A,FALSE,"Monthinput"}</definedName>
    <definedName name="w" localSheetId="42" hidden="1">{"Minpmon",#N/A,FALSE,"Monthinput"}</definedName>
    <definedName name="w" localSheetId="45" hidden="1">{"Minpmon",#N/A,FALSE,"Monthinput"}</definedName>
    <definedName name="w" localSheetId="19" hidden="1">{"Minpmon",#N/A,FALSE,"Monthinput"}</definedName>
    <definedName name="w" hidden="1">{"Minpmon",#N/A,FALSE,"Monthinput"}</definedName>
    <definedName name="wage_govt_sector" localSheetId="13">#REF!</definedName>
    <definedName name="wage_govt_sector">#REF!</definedName>
    <definedName name="WAPR" localSheetId="46">#REF!</definedName>
    <definedName name="WAPR" localSheetId="17">#REF!</definedName>
    <definedName name="WAPR" localSheetId="18">#REF!</definedName>
    <definedName name="WAPR" localSheetId="20">#REF!</definedName>
    <definedName name="WAPR" localSheetId="25">#REF!</definedName>
    <definedName name="WAPR" localSheetId="19">#REF!</definedName>
    <definedName name="WAPR">#REF!</definedName>
    <definedName name="Weekly_Depreciation">'[52]Inter-Bank'!$I$5</definedName>
    <definedName name="Weighted_Average_Inter_Bank_Exchange_Rate">'[52]Inter-Bank'!$C$5</definedName>
    <definedName name="WEO" localSheetId="46">#REF!</definedName>
    <definedName name="WEO" localSheetId="17">#REF!</definedName>
    <definedName name="WEO" localSheetId="18">#REF!</definedName>
    <definedName name="WEO" localSheetId="20">#REF!</definedName>
    <definedName name="WEO" localSheetId="25">#REF!</definedName>
    <definedName name="WEO" localSheetId="19">#REF!</definedName>
    <definedName name="WEO">#REF!</definedName>
    <definedName name="wer" localSheetId="46" hidden="1">{"Riqfin97",#N/A,FALSE,"Tran";"Riqfinpro",#N/A,FALSE,"Tran"}</definedName>
    <definedName name="wer" localSheetId="47" hidden="1">{"Riqfin97",#N/A,FALSE,"Tran";"Riqfinpro",#N/A,FALSE,"Tran"}</definedName>
    <definedName name="wer" localSheetId="49" hidden="1">{"Riqfin97",#N/A,FALSE,"Tran";"Riqfinpro",#N/A,FALSE,"Tran"}</definedName>
    <definedName name="wer" localSheetId="50" hidden="1">{"Riqfin97",#N/A,FALSE,"Tran";"Riqfinpro",#N/A,FALSE,"Tran"}</definedName>
    <definedName name="wer" localSheetId="51" hidden="1">{"Riqfin97",#N/A,FALSE,"Tran";"Riqfinpro",#N/A,FALSE,"Tran"}</definedName>
    <definedName name="wer" localSheetId="17" hidden="1">{"Riqfin97",#N/A,FALSE,"Tran";"Riqfinpro",#N/A,FALSE,"Tran"}</definedName>
    <definedName name="wer" localSheetId="18" hidden="1">{"Riqfin97",#N/A,FALSE,"Tran";"Riqfinpro",#N/A,FALSE,"Tran"}</definedName>
    <definedName name="wer" localSheetId="20" hidden="1">{"Riqfin97",#N/A,FALSE,"Tran";"Riqfinpro",#N/A,FALSE,"Tran"}</definedName>
    <definedName name="wer" localSheetId="21" hidden="1">{"Riqfin97",#N/A,FALSE,"Tran";"Riqfinpro",#N/A,FALSE,"Tran"}</definedName>
    <definedName name="wer" localSheetId="13" hidden="1">{"Riqfin97",#N/A,FALSE,"Tran";"Riqfinpro",#N/A,FALSE,"Tran"}</definedName>
    <definedName name="wer" localSheetId="24" hidden="1">{"Riqfin97",#N/A,FALSE,"Tran";"Riqfinpro",#N/A,FALSE,"Tran"}</definedName>
    <definedName name="wer" localSheetId="25" hidden="1">{"Riqfin97",#N/A,FALSE,"Tran";"Riqfinpro",#N/A,FALSE,"Tran"}</definedName>
    <definedName name="wer" localSheetId="30" hidden="1">{"Riqfin97",#N/A,FALSE,"Tran";"Riqfinpro",#N/A,FALSE,"Tran"}</definedName>
    <definedName name="wer" localSheetId="32" hidden="1">{"Riqfin97",#N/A,FALSE,"Tran";"Riqfinpro",#N/A,FALSE,"Tran"}</definedName>
    <definedName name="wer" localSheetId="34" hidden="1">{"Riqfin97",#N/A,FALSE,"Tran";"Riqfinpro",#N/A,FALSE,"Tran"}</definedName>
    <definedName name="wer" localSheetId="35" hidden="1">{"Riqfin97",#N/A,FALSE,"Tran";"Riqfinpro",#N/A,FALSE,"Tran"}</definedName>
    <definedName name="wer" localSheetId="36" hidden="1">{"Riqfin97",#N/A,FALSE,"Tran";"Riqfinpro",#N/A,FALSE,"Tran"}</definedName>
    <definedName name="wer" localSheetId="37" hidden="1">{"Riqfin97",#N/A,FALSE,"Tran";"Riqfinpro",#N/A,FALSE,"Tran"}</definedName>
    <definedName name="wer" localSheetId="38" hidden="1">{"Riqfin97",#N/A,FALSE,"Tran";"Riqfinpro",#N/A,FALSE,"Tran"}</definedName>
    <definedName name="wer" localSheetId="39" hidden="1">{"Riqfin97",#N/A,FALSE,"Tran";"Riqfinpro",#N/A,FALSE,"Tran"}</definedName>
    <definedName name="wer" localSheetId="40" hidden="1">{"Riqfin97",#N/A,FALSE,"Tran";"Riqfinpro",#N/A,FALSE,"Tran"}</definedName>
    <definedName name="wer" localSheetId="41" hidden="1">{"Riqfin97",#N/A,FALSE,"Tran";"Riqfinpro",#N/A,FALSE,"Tran"}</definedName>
    <definedName name="wer" localSheetId="42" hidden="1">{"Riqfin97",#N/A,FALSE,"Tran";"Riqfinpro",#N/A,FALSE,"Tran"}</definedName>
    <definedName name="wer" localSheetId="45" hidden="1">{"Riqfin97",#N/A,FALSE,"Tran";"Riqfinpro",#N/A,FALSE,"Tran"}</definedName>
    <definedName name="wer" localSheetId="19" hidden="1">{"Riqfin97",#N/A,FALSE,"Tran";"Riqfinpro",#N/A,FALSE,"Tran"}</definedName>
    <definedName name="wer" hidden="1">{"Riqfin97",#N/A,FALSE,"Tran";"Riqfinpro",#N/A,FALSE,"Tran"}</definedName>
    <definedName name="will" localSheetId="46">'[97]SPNF Acuerdo Incl. Int.'!will</definedName>
    <definedName name="will" localSheetId="48">'[97]SPNF Acuerdo Incl. Int.'!will</definedName>
    <definedName name="will" localSheetId="49">'[97]SPNF Acuerdo Incl. Int.'!will</definedName>
    <definedName name="will" localSheetId="17">'[97]SPNF Acuerdo Incl. Int.'!will</definedName>
    <definedName name="will" localSheetId="18">'[97]SPNF Acuerdo Incl. Int.'!will</definedName>
    <definedName name="will" localSheetId="13">'[97]SPNF Acuerdo Incl. Int.'!will</definedName>
    <definedName name="will">'[97]SPNF Acuerdo Incl. Int.'!will</definedName>
    <definedName name="WPCP33_D" localSheetId="46">#REF!</definedName>
    <definedName name="WPCP33_D" localSheetId="17">#REF!</definedName>
    <definedName name="WPCP33_D" localSheetId="18">#REF!</definedName>
    <definedName name="WPCP33_D" localSheetId="20">#REF!</definedName>
    <definedName name="WPCP33_D" localSheetId="25">#REF!</definedName>
    <definedName name="WPCP33_D" localSheetId="35">#REF!</definedName>
    <definedName name="WPCP33_D" localSheetId="19">#REF!</definedName>
    <definedName name="WPCP33_D">#REF!</definedName>
    <definedName name="WPCP33pch" localSheetId="17">#REF!</definedName>
    <definedName name="WPCP33pch" localSheetId="18">#REF!</definedName>
    <definedName name="WPCP33pch" localSheetId="20">#REF!</definedName>
    <definedName name="WPCP33pch" localSheetId="25">#REF!</definedName>
    <definedName name="WPCP33pch" localSheetId="35">#REF!</definedName>
    <definedName name="WPCP33pch" localSheetId="19">#REF!</definedName>
    <definedName name="WPCP33pch">#REF!</definedName>
    <definedName name="wrn" localSheetId="46" hidden="1">{"Main Economic Indicators",#N/A,FALSE,"C"}</definedName>
    <definedName name="wrn" localSheetId="47" hidden="1">{"Main Economic Indicators",#N/A,FALSE,"C"}</definedName>
    <definedName name="wrn" localSheetId="49" hidden="1">{"Main Economic Indicators",#N/A,FALSE,"C"}</definedName>
    <definedName name="wrn" localSheetId="50" hidden="1">{"Main Economic Indicators",#N/A,FALSE,"C"}</definedName>
    <definedName name="wrn" localSheetId="51" hidden="1">{"Main Economic Indicators",#N/A,FALSE,"C"}</definedName>
    <definedName name="wrn" localSheetId="17" hidden="1">{"Main Economic Indicators",#N/A,FALSE,"C"}</definedName>
    <definedName name="wrn" localSheetId="18" hidden="1">{"Main Economic Indicators",#N/A,FALSE,"C"}</definedName>
    <definedName name="wrn" localSheetId="20" hidden="1">{"Main Economic Indicators",#N/A,FALSE,"C"}</definedName>
    <definedName name="wrn" localSheetId="21" hidden="1">{"Main Economic Indicators",#N/A,FALSE,"C"}</definedName>
    <definedName name="wrn" localSheetId="13" hidden="1">{"Main Economic Indicators",#N/A,FALSE,"C"}</definedName>
    <definedName name="wrn" localSheetId="24" hidden="1">{"Main Economic Indicators",#N/A,FALSE,"C"}</definedName>
    <definedName name="wrn" localSheetId="25" hidden="1">{"Main Economic Indicators",#N/A,FALSE,"C"}</definedName>
    <definedName name="wrn" localSheetId="30" hidden="1">{"Main Economic Indicators",#N/A,FALSE,"C"}</definedName>
    <definedName name="wrn" localSheetId="32" hidden="1">{"Main Economic Indicators",#N/A,FALSE,"C"}</definedName>
    <definedName name="wrn" localSheetId="34" hidden="1">{"Main Economic Indicators",#N/A,FALSE,"C"}</definedName>
    <definedName name="wrn" localSheetId="35" hidden="1">{"Main Economic Indicators",#N/A,FALSE,"C"}</definedName>
    <definedName name="wrn" localSheetId="36" hidden="1">{"Main Economic Indicators",#N/A,FALSE,"C"}</definedName>
    <definedName name="wrn" localSheetId="37" hidden="1">{"Main Economic Indicators",#N/A,FALSE,"C"}</definedName>
    <definedName name="wrn" localSheetId="38" hidden="1">{"Main Economic Indicators",#N/A,FALSE,"C"}</definedName>
    <definedName name="wrn" localSheetId="39" hidden="1">{"Main Economic Indicators",#N/A,FALSE,"C"}</definedName>
    <definedName name="wrn" localSheetId="40" hidden="1">{"Main Economic Indicators",#N/A,FALSE,"C"}</definedName>
    <definedName name="wrn" localSheetId="41" hidden="1">{"Main Economic Indicators",#N/A,FALSE,"C"}</definedName>
    <definedName name="wrn" localSheetId="42" hidden="1">{"Main Economic Indicators",#N/A,FALSE,"C"}</definedName>
    <definedName name="wrn" localSheetId="45" hidden="1">{"Main Economic Indicators",#N/A,FALSE,"C"}</definedName>
    <definedName name="wrn" localSheetId="19" hidden="1">{"Main Economic Indicators",#N/A,FALSE,"C"}</definedName>
    <definedName name="wrn" hidden="1">{"Main Economic Indicators",#N/A,FALSE,"C"}</definedName>
    <definedName name="wrn.98RED." localSheetId="4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4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46" hidden="1">{"annual-cbr",#N/A,FALSE,"CENTBANK";"annual(banks)",#N/A,FALSE,"COMBANKS"}</definedName>
    <definedName name="wrn.annual." localSheetId="47" hidden="1">{"annual-cbr",#N/A,FALSE,"CENTBANK";"annual(banks)",#N/A,FALSE,"COMBANKS"}</definedName>
    <definedName name="wrn.annual." localSheetId="49" hidden="1">{"annual-cbr",#N/A,FALSE,"CENTBANK";"annual(banks)",#N/A,FALSE,"COMBANKS"}</definedName>
    <definedName name="wrn.annual." localSheetId="50" hidden="1">{"annual-cbr",#N/A,FALSE,"CENTBANK";"annual(banks)",#N/A,FALSE,"COMBANKS"}</definedName>
    <definedName name="wrn.annual." localSheetId="51" hidden="1">{"annual-cbr",#N/A,FALSE,"CENTBANK";"annual(banks)",#N/A,FALSE,"COMBANKS"}</definedName>
    <definedName name="wrn.annual." localSheetId="17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localSheetId="20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24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localSheetId="30" hidden="1">{"annual-cbr",#N/A,FALSE,"CENTBANK";"annual(banks)",#N/A,FALSE,"COMBANKS"}</definedName>
    <definedName name="wrn.annual." localSheetId="32" hidden="1">{"annual-cbr",#N/A,FALSE,"CENTBANK";"annual(banks)",#N/A,FALSE,"COMBANKS"}</definedName>
    <definedName name="wrn.annual." localSheetId="34" hidden="1">{"annual-cbr",#N/A,FALSE,"CENTBANK";"annual(banks)",#N/A,FALSE,"COMBANKS"}</definedName>
    <definedName name="wrn.annual." localSheetId="35" hidden="1">{"annual-cbr",#N/A,FALSE,"CENTBANK";"annual(banks)",#N/A,FALSE,"COMBANKS"}</definedName>
    <definedName name="wrn.annual." localSheetId="36" hidden="1">{"annual-cbr",#N/A,FALSE,"CENTBANK";"annual(banks)",#N/A,FALSE,"COMBANKS"}</definedName>
    <definedName name="wrn.annual." localSheetId="37" hidden="1">{"annual-cbr",#N/A,FALSE,"CENTBANK";"annual(banks)",#N/A,FALSE,"COMBANKS"}</definedName>
    <definedName name="wrn.annual." localSheetId="38" hidden="1">{"annual-cbr",#N/A,FALSE,"CENTBANK";"annual(banks)",#N/A,FALSE,"COMBANKS"}</definedName>
    <definedName name="wrn.annual." localSheetId="39" hidden="1">{"annual-cbr",#N/A,FALSE,"CENTBANK";"annual(banks)",#N/A,FALSE,"COMBANKS"}</definedName>
    <definedName name="wrn.annual." localSheetId="40" hidden="1">{"annual-cbr",#N/A,FALSE,"CENTBANK";"annual(banks)",#N/A,FALSE,"COMBANKS"}</definedName>
    <definedName name="wrn.annual." localSheetId="41" hidden="1">{"annual-cbr",#N/A,FALSE,"CENTBANK";"annual(banks)",#N/A,FALSE,"COMBANKS"}</definedName>
    <definedName name="wrn.annual." localSheetId="42" hidden="1">{"annual-cbr",#N/A,FALSE,"CENTBANK";"annual(banks)",#N/A,FALSE,"COMBANKS"}</definedName>
    <definedName name="wrn.annual." localSheetId="45" hidden="1">{"annual-cbr",#N/A,FALSE,"CENTBANK";"annual(banks)",#N/A,FALSE,"COMBANKS"}</definedName>
    <definedName name="wrn.annual." localSheetId="19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46" hidden="1">{#N/A,#N/A,FALSE,"BANKS"}</definedName>
    <definedName name="wrn.BANKS." localSheetId="49" hidden="1">{#N/A,#N/A,FALSE,"BANKS"}</definedName>
    <definedName name="wrn.BANKS." localSheetId="17" hidden="1">{#N/A,#N/A,FALSE,"BANKS"}</definedName>
    <definedName name="wrn.BANKS." localSheetId="18" hidden="1">{#N/A,#N/A,FALSE,"BANKS"}</definedName>
    <definedName name="wrn.BANKS." localSheetId="20" hidden="1">{#N/A,#N/A,FALSE,"BANKS"}</definedName>
    <definedName name="wrn.BANKS." localSheetId="13" hidden="1">{#N/A,#N/A,FALSE,"BANKS"}</definedName>
    <definedName name="wrn.BANKS." localSheetId="24" hidden="1">{#N/A,#N/A,FALSE,"BANKS"}</definedName>
    <definedName name="wrn.BANKS." localSheetId="25" hidden="1">{#N/A,#N/A,FALSE,"BANKS"}</definedName>
    <definedName name="wrn.BANKS." localSheetId="30" hidden="1">{#N/A,#N/A,FALSE,"BANKS"}</definedName>
    <definedName name="wrn.BANKS." localSheetId="35" hidden="1">{#N/A,#N/A,FALSE,"BANKS"}</definedName>
    <definedName name="wrn.BANKS." localSheetId="19" hidden="1">{#N/A,#N/A,FALSE,"BANKS"}</definedName>
    <definedName name="wrn.BANKS." hidden="1">{#N/A,#N/A,FALSE,"BANKS"}</definedName>
    <definedName name="wrn.BLZ._.RED._.tables." localSheetId="4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46" hidden="1">{#N/A,#N/A,FALSE,"BOP"}</definedName>
    <definedName name="wrn.BOP." localSheetId="49" hidden="1">{#N/A,#N/A,FALSE,"BOP"}</definedName>
    <definedName name="wrn.BOP." localSheetId="17" hidden="1">{#N/A,#N/A,FALSE,"BOP"}</definedName>
    <definedName name="wrn.BOP." localSheetId="18" hidden="1">{#N/A,#N/A,FALSE,"BOP"}</definedName>
    <definedName name="wrn.BOP." localSheetId="20" hidden="1">{#N/A,#N/A,FALSE,"BOP"}</definedName>
    <definedName name="wrn.BOP." localSheetId="13" hidden="1">{#N/A,#N/A,FALSE,"BOP"}</definedName>
    <definedName name="wrn.BOP." localSheetId="24" hidden="1">{#N/A,#N/A,FALSE,"BOP"}</definedName>
    <definedName name="wrn.BOP." localSheetId="25" hidden="1">{#N/A,#N/A,FALSE,"BOP"}</definedName>
    <definedName name="wrn.BOP." localSheetId="30" hidden="1">{#N/A,#N/A,FALSE,"BOP"}</definedName>
    <definedName name="wrn.BOP." localSheetId="35" hidden="1">{#N/A,#N/A,FALSE,"BOP"}</definedName>
    <definedName name="wrn.BOP." localSheetId="19" hidden="1">{#N/A,#N/A,FALSE,"BOP"}</definedName>
    <definedName name="wrn.BOP." hidden="1">{#N/A,#N/A,FALSE,"BOP"}</definedName>
    <definedName name="wrn.BOP_MIDTERM." localSheetId="46" hidden="1">{"BOP_TAB",#N/A,FALSE,"N";"MIDTERM_TAB",#N/A,FALSE,"O"}</definedName>
    <definedName name="wrn.BOP_MIDTERM." localSheetId="49" hidden="1">{"BOP_TAB",#N/A,FALSE,"N";"MIDTERM_TAB",#N/A,FALSE,"O"}</definedName>
    <definedName name="wrn.BOP_MIDTERM." localSheetId="17" hidden="1">{"BOP_TAB",#N/A,FALSE,"N";"MIDTERM_TAB",#N/A,FALSE,"O"}</definedName>
    <definedName name="wrn.BOP_MIDTERM." localSheetId="18" hidden="1">{"BOP_TAB",#N/A,FALSE,"N";"MIDTERM_TAB",#N/A,FALSE,"O"}</definedName>
    <definedName name="wrn.BOP_MIDTERM." localSheetId="20" hidden="1">{"BOP_TAB",#N/A,FALSE,"N";"MIDTERM_TAB",#N/A,FALSE,"O"}</definedName>
    <definedName name="wrn.BOP_MIDTERM." localSheetId="13" hidden="1">{"BOP_TAB",#N/A,FALSE,"N";"MIDTERM_TAB",#N/A,FALSE,"O"}</definedName>
    <definedName name="wrn.BOP_MIDTERM." localSheetId="24" hidden="1">{"BOP_TAB",#N/A,FALSE,"N";"MIDTERM_TAB",#N/A,FALSE,"O"}</definedName>
    <definedName name="wrn.BOP_MIDTERM." localSheetId="25" hidden="1">{"BOP_TAB",#N/A,FALSE,"N";"MIDTERM_TAB",#N/A,FALSE,"O"}</definedName>
    <definedName name="wrn.BOP_MIDTERM." localSheetId="30" hidden="1">{"BOP_TAB",#N/A,FALSE,"N";"MIDTERM_TAB",#N/A,FALSE,"O"}</definedName>
    <definedName name="wrn.BOP_MIDTERM." localSheetId="35" hidden="1">{"BOP_TAB",#N/A,FALSE,"N";"MIDTERM_TAB",#N/A,FALSE,"O"}</definedName>
    <definedName name="wrn.BOP_MIDTERM." localSheetId="19" hidden="1">{"BOP_TAB",#N/A,FALSE,"N";"MIDTERM_TAB",#N/A,FALSE,"O"}</definedName>
    <definedName name="wrn.BOP_MIDTERM." hidden="1">{"BOP_TAB",#N/A,FALSE,"N";"MIDTERM_TAB",#N/A,FALSE,"O"}</definedName>
    <definedName name="wrn.Briefing._.98." localSheetId="4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4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46" hidden="1">{#N/A,#N/A,FALSE,"CelPIB"}</definedName>
    <definedName name="wrn.CelPIB." localSheetId="47" hidden="1">{#N/A,#N/A,FALSE,"CelPIB"}</definedName>
    <definedName name="wrn.CelPIB." localSheetId="49" hidden="1">{#N/A,#N/A,FALSE,"CelPIB"}</definedName>
    <definedName name="wrn.CelPIB." localSheetId="50" hidden="1">{#N/A,#N/A,FALSE,"CelPIB"}</definedName>
    <definedName name="wrn.CelPIB." localSheetId="51" hidden="1">{#N/A,#N/A,FALSE,"CelPIB"}</definedName>
    <definedName name="wrn.CelPIB." localSheetId="17" hidden="1">{#N/A,#N/A,FALSE,"CelPIB"}</definedName>
    <definedName name="wrn.CelPIB." localSheetId="18" hidden="1">{#N/A,#N/A,FALSE,"CelPIB"}</definedName>
    <definedName name="wrn.CelPIB." localSheetId="20" hidden="1">{#N/A,#N/A,FALSE,"CelPIB"}</definedName>
    <definedName name="wrn.CelPIB." localSheetId="21" hidden="1">{#N/A,#N/A,FALSE,"CelPIB"}</definedName>
    <definedName name="wrn.CelPIB." localSheetId="13" hidden="1">{#N/A,#N/A,FALSE,"CelPIB"}</definedName>
    <definedName name="wrn.CelPIB." localSheetId="24" hidden="1">{#N/A,#N/A,FALSE,"CelPIB"}</definedName>
    <definedName name="wrn.CelPIB." localSheetId="25" hidden="1">{#N/A,#N/A,FALSE,"CelPIB"}</definedName>
    <definedName name="wrn.CelPIB." localSheetId="30" hidden="1">{#N/A,#N/A,FALSE,"CelPIB"}</definedName>
    <definedName name="wrn.CelPIB." localSheetId="32" hidden="1">{#N/A,#N/A,FALSE,"CelPIB"}</definedName>
    <definedName name="wrn.CelPIB." localSheetId="34" hidden="1">{#N/A,#N/A,FALSE,"CelPIB"}</definedName>
    <definedName name="wrn.CelPIB." localSheetId="35" hidden="1">{#N/A,#N/A,FALSE,"CelPIB"}</definedName>
    <definedName name="wrn.CelPIB." localSheetId="36" hidden="1">{#N/A,#N/A,FALSE,"CelPIB"}</definedName>
    <definedName name="wrn.CelPIB." localSheetId="37" hidden="1">{#N/A,#N/A,FALSE,"CelPIB"}</definedName>
    <definedName name="wrn.CelPIB." localSheetId="38" hidden="1">{#N/A,#N/A,FALSE,"CelPIB"}</definedName>
    <definedName name="wrn.CelPIB." localSheetId="39" hidden="1">{#N/A,#N/A,FALSE,"CelPIB"}</definedName>
    <definedName name="wrn.CelPIB." localSheetId="40" hidden="1">{#N/A,#N/A,FALSE,"CelPIB"}</definedName>
    <definedName name="wrn.CelPIB." localSheetId="41" hidden="1">{#N/A,#N/A,FALSE,"CelPIB"}</definedName>
    <definedName name="wrn.CelPIB." localSheetId="42" hidden="1">{#N/A,#N/A,FALSE,"CelPIB"}</definedName>
    <definedName name="wrn.CelPIB." localSheetId="45" hidden="1">{#N/A,#N/A,FALSE,"CelPIB"}</definedName>
    <definedName name="wrn.CelPIB." localSheetId="19" hidden="1">{#N/A,#N/A,FALSE,"CelPIB"}</definedName>
    <definedName name="wrn.CelPIB." hidden="1">{#N/A,#N/A,FALSE,"CelPIB"}</definedName>
    <definedName name="wrn.CG._.Cons._.GDP." localSheetId="4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46" hidden="1">{#N/A,#N/A,FALSE,"NFPS GDP"}</definedName>
    <definedName name="wrn.CGvt._.Revenue._.GDP." localSheetId="47" hidden="1">{#N/A,#N/A,FALSE,"NFPS GDP"}</definedName>
    <definedName name="wrn.CGvt._.Revenue._.GDP." localSheetId="49" hidden="1">{#N/A,#N/A,FALSE,"NFPS GDP"}</definedName>
    <definedName name="wrn.CGvt._.Revenue._.GDP." localSheetId="50" hidden="1">{#N/A,#N/A,FALSE,"NFPS GDP"}</definedName>
    <definedName name="wrn.CGvt._.Revenue._.GDP." localSheetId="51" hidden="1">{#N/A,#N/A,FALSE,"NFPS GDP"}</definedName>
    <definedName name="wrn.CGvt._.Revenue._.GDP." localSheetId="17" hidden="1">{#N/A,#N/A,FALSE,"NFPS GDP"}</definedName>
    <definedName name="wrn.CGvt._.Revenue._.GDP." localSheetId="18" hidden="1">{#N/A,#N/A,FALSE,"NFPS GDP"}</definedName>
    <definedName name="wrn.CGvt._.Revenue._.GDP." localSheetId="20" hidden="1">{#N/A,#N/A,FALSE,"NFPS GDP"}</definedName>
    <definedName name="wrn.CGvt._.Revenue._.GDP." localSheetId="21" hidden="1">{#N/A,#N/A,FALSE,"NFPS GDP"}</definedName>
    <definedName name="wrn.CGvt._.Revenue._.GDP." localSheetId="13" hidden="1">{#N/A,#N/A,FALSE,"NFPS GDP"}</definedName>
    <definedName name="wrn.CGvt._.Revenue._.GDP." localSheetId="24" hidden="1">{#N/A,#N/A,FALSE,"NFPS GDP"}</definedName>
    <definedName name="wrn.CGvt._.Revenue._.GDP." localSheetId="25" hidden="1">{#N/A,#N/A,FALSE,"NFPS GDP"}</definedName>
    <definedName name="wrn.CGvt._.Revenue._.GDP." localSheetId="30" hidden="1">{#N/A,#N/A,FALSE,"NFPS GDP"}</definedName>
    <definedName name="wrn.CGvt._.Revenue._.GDP." localSheetId="32" hidden="1">{#N/A,#N/A,FALSE,"NFPS GDP"}</definedName>
    <definedName name="wrn.CGvt._.Revenue._.GDP." localSheetId="34" hidden="1">{#N/A,#N/A,FALSE,"NFPS GDP"}</definedName>
    <definedName name="wrn.CGvt._.Revenue._.GDP." localSheetId="35" hidden="1">{#N/A,#N/A,FALSE,"NFPS GDP"}</definedName>
    <definedName name="wrn.CGvt._.Revenue._.GDP." localSheetId="36" hidden="1">{#N/A,#N/A,FALSE,"NFPS GDP"}</definedName>
    <definedName name="wrn.CGvt._.Revenue._.GDP." localSheetId="37" hidden="1">{#N/A,#N/A,FALSE,"NFPS GDP"}</definedName>
    <definedName name="wrn.CGvt._.Revenue._.GDP." localSheetId="38" hidden="1">{#N/A,#N/A,FALSE,"NFPS GDP"}</definedName>
    <definedName name="wrn.CGvt._.Revenue._.GDP." localSheetId="39" hidden="1">{#N/A,#N/A,FALSE,"NFPS GDP"}</definedName>
    <definedName name="wrn.CGvt._.Revenue._.GDP." localSheetId="40" hidden="1">{#N/A,#N/A,FALSE,"NFPS GDP"}</definedName>
    <definedName name="wrn.CGvt._.Revenue._.GDP." localSheetId="41" hidden="1">{#N/A,#N/A,FALSE,"NFPS GDP"}</definedName>
    <definedName name="wrn.CGvt._.Revenue._.GDP." localSheetId="42" hidden="1">{#N/A,#N/A,FALSE,"NFPS GDP"}</definedName>
    <definedName name="wrn.CGvt._.Revenue._.GDP." localSheetId="45" hidden="1">{#N/A,#N/A,FALSE,"NFPS GDP"}</definedName>
    <definedName name="wrn.CGvt._.Revenue._.GDP." localSheetId="19" hidden="1">{#N/A,#N/A,FALSE,"NFPS GDP"}</definedName>
    <definedName name="wrn.CGvt._.Revenue._.GDP." hidden="1">{#N/A,#N/A,FALSE,"NFPS GDP"}</definedName>
    <definedName name="wrn.CREDIT." localSheetId="46" hidden="1">{#N/A,#N/A,FALSE,"CREDIT"}</definedName>
    <definedName name="wrn.CREDIT." localSheetId="49" hidden="1">{#N/A,#N/A,FALSE,"CREDIT"}</definedName>
    <definedName name="wrn.CREDIT." localSheetId="17" hidden="1">{#N/A,#N/A,FALSE,"CREDIT"}</definedName>
    <definedName name="wrn.CREDIT." localSheetId="18" hidden="1">{#N/A,#N/A,FALSE,"CREDIT"}</definedName>
    <definedName name="wrn.CREDIT." localSheetId="20" hidden="1">{#N/A,#N/A,FALSE,"CREDIT"}</definedName>
    <definedName name="wrn.CREDIT." localSheetId="13" hidden="1">{#N/A,#N/A,FALSE,"CREDIT"}</definedName>
    <definedName name="wrn.CREDIT." localSheetId="24" hidden="1">{#N/A,#N/A,FALSE,"CREDIT"}</definedName>
    <definedName name="wrn.CREDIT." localSheetId="25" hidden="1">{#N/A,#N/A,FALSE,"CREDIT"}</definedName>
    <definedName name="wrn.CREDIT." localSheetId="30" hidden="1">{#N/A,#N/A,FALSE,"CREDIT"}</definedName>
    <definedName name="wrn.CREDIT." localSheetId="35" hidden="1">{#N/A,#N/A,FALSE,"CREDIT"}</definedName>
    <definedName name="wrn.CREDIT." localSheetId="19" hidden="1">{#N/A,#N/A,FALSE,"CREDIT"}</definedName>
    <definedName name="wrn.CREDIT." hidden="1">{#N/A,#N/A,FALSE,"CREDIT"}</definedName>
    <definedName name="wrn.DEBTSVC." localSheetId="46" hidden="1">{#N/A,#N/A,FALSE,"DEBTSVC"}</definedName>
    <definedName name="wrn.DEBTSVC." localSheetId="49" hidden="1">{#N/A,#N/A,FALSE,"DEBTSVC"}</definedName>
    <definedName name="wrn.DEBTSVC." localSheetId="17" hidden="1">{#N/A,#N/A,FALSE,"DEBTSVC"}</definedName>
    <definedName name="wrn.DEBTSVC." localSheetId="18" hidden="1">{#N/A,#N/A,FALSE,"DEBTSVC"}</definedName>
    <definedName name="wrn.DEBTSVC." localSheetId="20" hidden="1">{#N/A,#N/A,FALSE,"DEBTSVC"}</definedName>
    <definedName name="wrn.DEBTSVC." localSheetId="13" hidden="1">{#N/A,#N/A,FALSE,"DEBTSVC"}</definedName>
    <definedName name="wrn.DEBTSVC." localSheetId="24" hidden="1">{#N/A,#N/A,FALSE,"DEBTSVC"}</definedName>
    <definedName name="wrn.DEBTSVC." localSheetId="25" hidden="1">{#N/A,#N/A,FALSE,"DEBTSVC"}</definedName>
    <definedName name="wrn.DEBTSVC." localSheetId="30" hidden="1">{#N/A,#N/A,FALSE,"DEBTSVC"}</definedName>
    <definedName name="wrn.DEBTSVC." localSheetId="35" hidden="1">{#N/A,#N/A,FALSE,"DEBTSVC"}</definedName>
    <definedName name="wrn.DEBTSVC." localSheetId="19" hidden="1">{#N/A,#N/A,FALSE,"DEBTSVC"}</definedName>
    <definedName name="wrn.DEBTSVC." hidden="1">{#N/A,#N/A,FALSE,"DEBTSVC"}</definedName>
    <definedName name="wrn.DEPO." localSheetId="46" hidden="1">{#N/A,#N/A,FALSE,"DEPO"}</definedName>
    <definedName name="wrn.DEPO." localSheetId="49" hidden="1">{#N/A,#N/A,FALSE,"DEPO"}</definedName>
    <definedName name="wrn.DEPO." localSheetId="17" hidden="1">{#N/A,#N/A,FALSE,"DEPO"}</definedName>
    <definedName name="wrn.DEPO." localSheetId="18" hidden="1">{#N/A,#N/A,FALSE,"DEPO"}</definedName>
    <definedName name="wrn.DEPO." localSheetId="20" hidden="1">{#N/A,#N/A,FALSE,"DEPO"}</definedName>
    <definedName name="wrn.DEPO." localSheetId="13" hidden="1">{#N/A,#N/A,FALSE,"DEPO"}</definedName>
    <definedName name="wrn.DEPO." localSheetId="24" hidden="1">{#N/A,#N/A,FALSE,"DEPO"}</definedName>
    <definedName name="wrn.DEPO." localSheetId="25" hidden="1">{#N/A,#N/A,FALSE,"DEPO"}</definedName>
    <definedName name="wrn.DEPO." localSheetId="30" hidden="1">{#N/A,#N/A,FALSE,"DEPO"}</definedName>
    <definedName name="wrn.DEPO." localSheetId="35" hidden="1">{#N/A,#N/A,FALSE,"DEPO"}</definedName>
    <definedName name="wrn.DEPO." localSheetId="19" hidden="1">{#N/A,#N/A,FALSE,"DEPO"}</definedName>
    <definedName name="wrn.DEPO." hidden="1">{#N/A,#N/A,FALSE,"DEPO"}</definedName>
    <definedName name="wrn.EntpsPIB." localSheetId="46" hidden="1">{#N/A,#N/A,FALSE,"EntpsPIB"}</definedName>
    <definedName name="wrn.EntpsPIB." localSheetId="47" hidden="1">{#N/A,#N/A,FALSE,"EntpsPIB"}</definedName>
    <definedName name="wrn.EntpsPIB." localSheetId="49" hidden="1">{#N/A,#N/A,FALSE,"EntpsPIB"}</definedName>
    <definedName name="wrn.EntpsPIB." localSheetId="50" hidden="1">{#N/A,#N/A,FALSE,"EntpsPIB"}</definedName>
    <definedName name="wrn.EntpsPIB." localSheetId="51" hidden="1">{#N/A,#N/A,FALSE,"EntpsPIB"}</definedName>
    <definedName name="wrn.EntpsPIB." localSheetId="17" hidden="1">{#N/A,#N/A,FALSE,"EntpsPIB"}</definedName>
    <definedName name="wrn.EntpsPIB." localSheetId="18" hidden="1">{#N/A,#N/A,FALSE,"EntpsPIB"}</definedName>
    <definedName name="wrn.EntpsPIB." localSheetId="20" hidden="1">{#N/A,#N/A,FALSE,"EntpsPIB"}</definedName>
    <definedName name="wrn.EntpsPIB." localSheetId="21" hidden="1">{#N/A,#N/A,FALSE,"EntpsPIB"}</definedName>
    <definedName name="wrn.EntpsPIB." localSheetId="13" hidden="1">{#N/A,#N/A,FALSE,"EntpsPIB"}</definedName>
    <definedName name="wrn.EntpsPIB." localSheetId="24" hidden="1">{#N/A,#N/A,FALSE,"EntpsPIB"}</definedName>
    <definedName name="wrn.EntpsPIB." localSheetId="25" hidden="1">{#N/A,#N/A,FALSE,"EntpsPIB"}</definedName>
    <definedName name="wrn.EntpsPIB." localSheetId="30" hidden="1">{#N/A,#N/A,FALSE,"EntpsPIB"}</definedName>
    <definedName name="wrn.EntpsPIB." localSheetId="32" hidden="1">{#N/A,#N/A,FALSE,"EntpsPIB"}</definedName>
    <definedName name="wrn.EntpsPIB." localSheetId="34" hidden="1">{#N/A,#N/A,FALSE,"EntpsPIB"}</definedName>
    <definedName name="wrn.EntpsPIB." localSheetId="35" hidden="1">{#N/A,#N/A,FALSE,"EntpsPIB"}</definedName>
    <definedName name="wrn.EntpsPIB." localSheetId="36" hidden="1">{#N/A,#N/A,FALSE,"EntpsPIB"}</definedName>
    <definedName name="wrn.EntpsPIB." localSheetId="37" hidden="1">{#N/A,#N/A,FALSE,"EntpsPIB"}</definedName>
    <definedName name="wrn.EntpsPIB." localSheetId="38" hidden="1">{#N/A,#N/A,FALSE,"EntpsPIB"}</definedName>
    <definedName name="wrn.EntpsPIB." localSheetId="39" hidden="1">{#N/A,#N/A,FALSE,"EntpsPIB"}</definedName>
    <definedName name="wrn.EntpsPIB." localSheetId="40" hidden="1">{#N/A,#N/A,FALSE,"EntpsPIB"}</definedName>
    <definedName name="wrn.EntpsPIB." localSheetId="41" hidden="1">{#N/A,#N/A,FALSE,"EntpsPIB"}</definedName>
    <definedName name="wrn.EntpsPIB." localSheetId="42" hidden="1">{#N/A,#N/A,FALSE,"EntpsPIB"}</definedName>
    <definedName name="wrn.EntpsPIB." localSheetId="45" hidden="1">{#N/A,#N/A,FALSE,"EntpsPIB"}</definedName>
    <definedName name="wrn.EntpsPIB." localSheetId="19" hidden="1">{#N/A,#N/A,FALSE,"EntpsPIB"}</definedName>
    <definedName name="wrn.EntpsPIB." hidden="1">{#N/A,#N/A,FALSE,"EntpsPIB"}</definedName>
    <definedName name="wrn.EXCISE." localSheetId="46" hidden="1">{#N/A,#N/A,FALSE,"EXCISE"}</definedName>
    <definedName name="wrn.EXCISE." localSheetId="49" hidden="1">{#N/A,#N/A,FALSE,"EXCISE"}</definedName>
    <definedName name="wrn.EXCISE." localSheetId="17" hidden="1">{#N/A,#N/A,FALSE,"EXCISE"}</definedName>
    <definedName name="wrn.EXCISE." localSheetId="18" hidden="1">{#N/A,#N/A,FALSE,"EXCISE"}</definedName>
    <definedName name="wrn.EXCISE." localSheetId="20" hidden="1">{#N/A,#N/A,FALSE,"EXCISE"}</definedName>
    <definedName name="wrn.EXCISE." localSheetId="13" hidden="1">{#N/A,#N/A,FALSE,"EXCISE"}</definedName>
    <definedName name="wrn.EXCISE." localSheetId="24" hidden="1">{#N/A,#N/A,FALSE,"EXCISE"}</definedName>
    <definedName name="wrn.EXCISE." localSheetId="25" hidden="1">{#N/A,#N/A,FALSE,"EXCISE"}</definedName>
    <definedName name="wrn.EXCISE." localSheetId="30" hidden="1">{#N/A,#N/A,FALSE,"EXCISE"}</definedName>
    <definedName name="wrn.EXCISE." localSheetId="35" hidden="1">{#N/A,#N/A,FALSE,"EXCISE"}</definedName>
    <definedName name="wrn.EXCISE." localSheetId="19" hidden="1">{#N/A,#N/A,FALSE,"EXCISE"}</definedName>
    <definedName name="wrn.EXCISE." hidden="1">{#N/A,#N/A,FALSE,"EXCISE"}</definedName>
    <definedName name="wrn.EXRATE." localSheetId="46" hidden="1">{#N/A,#N/A,FALSE,"EXRATE"}</definedName>
    <definedName name="wrn.EXRATE." localSheetId="49" hidden="1">{#N/A,#N/A,FALSE,"EXRATE"}</definedName>
    <definedName name="wrn.EXRATE." localSheetId="17" hidden="1">{#N/A,#N/A,FALSE,"EXRATE"}</definedName>
    <definedName name="wrn.EXRATE." localSheetId="18" hidden="1">{#N/A,#N/A,FALSE,"EXRATE"}</definedName>
    <definedName name="wrn.EXRATE." localSheetId="20" hidden="1">{#N/A,#N/A,FALSE,"EXRATE"}</definedName>
    <definedName name="wrn.EXRATE." localSheetId="13" hidden="1">{#N/A,#N/A,FALSE,"EXRATE"}</definedName>
    <definedName name="wrn.EXRATE." localSheetId="24" hidden="1">{#N/A,#N/A,FALSE,"EXRATE"}</definedName>
    <definedName name="wrn.EXRATE." localSheetId="25" hidden="1">{#N/A,#N/A,FALSE,"EXRATE"}</definedName>
    <definedName name="wrn.EXRATE." localSheetId="30" hidden="1">{#N/A,#N/A,FALSE,"EXRATE"}</definedName>
    <definedName name="wrn.EXRATE." localSheetId="35" hidden="1">{#N/A,#N/A,FALSE,"EXRATE"}</definedName>
    <definedName name="wrn.EXRATE." localSheetId="19" hidden="1">{#N/A,#N/A,FALSE,"EXRATE"}</definedName>
    <definedName name="wrn.EXRATE." hidden="1">{#N/A,#N/A,FALSE,"EXRATE"}</definedName>
    <definedName name="wrn.EXTDEBT." localSheetId="46" hidden="1">{#N/A,#N/A,FALSE,"EXTDEBT"}</definedName>
    <definedName name="wrn.EXTDEBT." localSheetId="49" hidden="1">{#N/A,#N/A,FALSE,"EXTDEBT"}</definedName>
    <definedName name="wrn.EXTDEBT." localSheetId="17" hidden="1">{#N/A,#N/A,FALSE,"EXTDEBT"}</definedName>
    <definedName name="wrn.EXTDEBT." localSheetId="18" hidden="1">{#N/A,#N/A,FALSE,"EXTDEBT"}</definedName>
    <definedName name="wrn.EXTDEBT." localSheetId="20" hidden="1">{#N/A,#N/A,FALSE,"EXTDEBT"}</definedName>
    <definedName name="wrn.EXTDEBT." localSheetId="13" hidden="1">{#N/A,#N/A,FALSE,"EXTDEBT"}</definedName>
    <definedName name="wrn.EXTDEBT." localSheetId="24" hidden="1">{#N/A,#N/A,FALSE,"EXTDEBT"}</definedName>
    <definedName name="wrn.EXTDEBT." localSheetId="25" hidden="1">{#N/A,#N/A,FALSE,"EXTDEBT"}</definedName>
    <definedName name="wrn.EXTDEBT." localSheetId="30" hidden="1">{#N/A,#N/A,FALSE,"EXTDEBT"}</definedName>
    <definedName name="wrn.EXTDEBT." localSheetId="35" hidden="1">{#N/A,#N/A,FALSE,"EXTDEBT"}</definedName>
    <definedName name="wrn.EXTDEBT." localSheetId="19" hidden="1">{#N/A,#N/A,FALSE,"EXTDEBT"}</definedName>
    <definedName name="wrn.EXTDEBT." hidden="1">{#N/A,#N/A,FALSE,"EXTDEBT"}</definedName>
    <definedName name="wrn.EXTRABUDGT." localSheetId="46" hidden="1">{#N/A,#N/A,FALSE,"EXTRABUDGT"}</definedName>
    <definedName name="wrn.EXTRABUDGT." localSheetId="49" hidden="1">{#N/A,#N/A,FALSE,"EXTRABUDGT"}</definedName>
    <definedName name="wrn.EXTRABUDGT." localSheetId="17" hidden="1">{#N/A,#N/A,FALSE,"EXTRABUDGT"}</definedName>
    <definedName name="wrn.EXTRABUDGT." localSheetId="18" hidden="1">{#N/A,#N/A,FALSE,"EXTRABUDGT"}</definedName>
    <definedName name="wrn.EXTRABUDGT." localSheetId="20" hidden="1">{#N/A,#N/A,FALSE,"EXTRABUDGT"}</definedName>
    <definedName name="wrn.EXTRABUDGT." localSheetId="13" hidden="1">{#N/A,#N/A,FALSE,"EXTRABUDGT"}</definedName>
    <definedName name="wrn.EXTRABUDGT." localSheetId="24" hidden="1">{#N/A,#N/A,FALSE,"EXTRABUDGT"}</definedName>
    <definedName name="wrn.EXTRABUDGT." localSheetId="25" hidden="1">{#N/A,#N/A,FALSE,"EXTRABUDGT"}</definedName>
    <definedName name="wrn.EXTRABUDGT." localSheetId="30" hidden="1">{#N/A,#N/A,FALSE,"EXTRABUDGT"}</definedName>
    <definedName name="wrn.EXTRABUDGT." localSheetId="35" hidden="1">{#N/A,#N/A,FALSE,"EXTRABUDGT"}</definedName>
    <definedName name="wrn.EXTRABUDGT." localSheetId="19" hidden="1">{#N/A,#N/A,FALSE,"EXTRABUDGT"}</definedName>
    <definedName name="wrn.EXTRABUDGT." hidden="1">{#N/A,#N/A,FALSE,"EXTRABUDGT"}</definedName>
    <definedName name="wrn.EXTRABUDGT2." localSheetId="46" hidden="1">{#N/A,#N/A,FALSE,"EXTRABUDGT2"}</definedName>
    <definedName name="wrn.EXTRABUDGT2." localSheetId="49" hidden="1">{#N/A,#N/A,FALSE,"EXTRABUDGT2"}</definedName>
    <definedName name="wrn.EXTRABUDGT2." localSheetId="17" hidden="1">{#N/A,#N/A,FALSE,"EXTRABUDGT2"}</definedName>
    <definedName name="wrn.EXTRABUDGT2." localSheetId="18" hidden="1">{#N/A,#N/A,FALSE,"EXTRABUDGT2"}</definedName>
    <definedName name="wrn.EXTRABUDGT2." localSheetId="20" hidden="1">{#N/A,#N/A,FALSE,"EXTRABUDGT2"}</definedName>
    <definedName name="wrn.EXTRABUDGT2." localSheetId="13" hidden="1">{#N/A,#N/A,FALSE,"EXTRABUDGT2"}</definedName>
    <definedName name="wrn.EXTRABUDGT2." localSheetId="24" hidden="1">{#N/A,#N/A,FALSE,"EXTRABUDGT2"}</definedName>
    <definedName name="wrn.EXTRABUDGT2." localSheetId="25" hidden="1">{#N/A,#N/A,FALSE,"EXTRABUDGT2"}</definedName>
    <definedName name="wrn.EXTRABUDGT2." localSheetId="30" hidden="1">{#N/A,#N/A,FALSE,"EXTRABUDGT2"}</definedName>
    <definedName name="wrn.EXTRABUDGT2." localSheetId="35" hidden="1">{#N/A,#N/A,FALSE,"EXTRABUDGT2"}</definedName>
    <definedName name="wrn.EXTRABUDGT2." localSheetId="19" hidden="1">{#N/A,#N/A,FALSE,"EXTRABUDGT2"}</definedName>
    <definedName name="wrn.EXTRABUDGT2." hidden="1">{#N/A,#N/A,FALSE,"EXTRABUDGT2"}</definedName>
    <definedName name="wrn.GDP." localSheetId="46" hidden="1">{#N/A,#N/A,FALSE,"GDP_ORIGIN";#N/A,#N/A,FALSE,"EMP_POP"}</definedName>
    <definedName name="wrn.GDP." localSheetId="49" hidden="1">{#N/A,#N/A,FALSE,"GDP_ORIGIN";#N/A,#N/A,FALSE,"EMP_POP"}</definedName>
    <definedName name="wrn.GDP." localSheetId="17" hidden="1">{#N/A,#N/A,FALSE,"GDP_ORIGIN";#N/A,#N/A,FALSE,"EMP_POP"}</definedName>
    <definedName name="wrn.GDP." localSheetId="18" hidden="1">{#N/A,#N/A,FALSE,"GDP_ORIGIN";#N/A,#N/A,FALSE,"EMP_POP"}</definedName>
    <definedName name="wrn.GDP." localSheetId="20" hidden="1">{#N/A,#N/A,FALSE,"GDP_ORIGIN";#N/A,#N/A,FALSE,"EMP_POP"}</definedName>
    <definedName name="wrn.GDP." localSheetId="13" hidden="1">{#N/A,#N/A,FALSE,"GDP_ORIGIN";#N/A,#N/A,FALSE,"EMP_POP"}</definedName>
    <definedName name="wrn.GDP." localSheetId="24" hidden="1">{#N/A,#N/A,FALSE,"GDP_ORIGIN";#N/A,#N/A,FALSE,"EMP_POP"}</definedName>
    <definedName name="wrn.GDP." localSheetId="25" hidden="1">{#N/A,#N/A,FALSE,"GDP_ORIGIN";#N/A,#N/A,FALSE,"EMP_POP"}</definedName>
    <definedName name="wrn.GDP." localSheetId="30" hidden="1">{#N/A,#N/A,FALSE,"GDP_ORIGIN";#N/A,#N/A,FALSE,"EMP_POP"}</definedName>
    <definedName name="wrn.GDP." localSheetId="35" hidden="1">{#N/A,#N/A,FALSE,"GDP_ORIGIN";#N/A,#N/A,FALSE,"EMP_POP"}</definedName>
    <definedName name="wrn.GDP." localSheetId="19" hidden="1">{#N/A,#N/A,FALSE,"GDP_ORIGIN";#N/A,#N/A,FALSE,"EMP_POP"}</definedName>
    <definedName name="wrn.GDP." hidden="1">{#N/A,#N/A,FALSE,"GDP_ORIGIN";#N/A,#N/A,FALSE,"EMP_POP"}</definedName>
    <definedName name="wrn.GGOVT." localSheetId="46" hidden="1">{#N/A,#N/A,FALSE,"GGOVT"}</definedName>
    <definedName name="wrn.GGOVT." localSheetId="49" hidden="1">{#N/A,#N/A,FALSE,"GGOVT"}</definedName>
    <definedName name="wrn.GGOVT." localSheetId="17" hidden="1">{#N/A,#N/A,FALSE,"GGOVT"}</definedName>
    <definedName name="wrn.GGOVT." localSheetId="18" hidden="1">{#N/A,#N/A,FALSE,"GGOVT"}</definedName>
    <definedName name="wrn.GGOVT." localSheetId="20" hidden="1">{#N/A,#N/A,FALSE,"GGOVT"}</definedName>
    <definedName name="wrn.GGOVT." localSheetId="13" hidden="1">{#N/A,#N/A,FALSE,"GGOVT"}</definedName>
    <definedName name="wrn.GGOVT." localSheetId="24" hidden="1">{#N/A,#N/A,FALSE,"GGOVT"}</definedName>
    <definedName name="wrn.GGOVT." localSheetId="25" hidden="1">{#N/A,#N/A,FALSE,"GGOVT"}</definedName>
    <definedName name="wrn.GGOVT." localSheetId="30" hidden="1">{#N/A,#N/A,FALSE,"GGOVT"}</definedName>
    <definedName name="wrn.GGOVT." localSheetId="35" hidden="1">{#N/A,#N/A,FALSE,"GGOVT"}</definedName>
    <definedName name="wrn.GGOVT." localSheetId="19" hidden="1">{#N/A,#N/A,FALSE,"GGOVT"}</definedName>
    <definedName name="wrn.GGOVT." hidden="1">{#N/A,#N/A,FALSE,"GGOVT"}</definedName>
    <definedName name="wrn.GGOVT2." localSheetId="46" hidden="1">{#N/A,#N/A,FALSE,"GGOVT2"}</definedName>
    <definedName name="wrn.GGOVT2." localSheetId="49" hidden="1">{#N/A,#N/A,FALSE,"GGOVT2"}</definedName>
    <definedName name="wrn.GGOVT2." localSheetId="17" hidden="1">{#N/A,#N/A,FALSE,"GGOVT2"}</definedName>
    <definedName name="wrn.GGOVT2." localSheetId="18" hidden="1">{#N/A,#N/A,FALSE,"GGOVT2"}</definedName>
    <definedName name="wrn.GGOVT2." localSheetId="20" hidden="1">{#N/A,#N/A,FALSE,"GGOVT2"}</definedName>
    <definedName name="wrn.GGOVT2." localSheetId="13" hidden="1">{#N/A,#N/A,FALSE,"GGOVT2"}</definedName>
    <definedName name="wrn.GGOVT2." localSheetId="24" hidden="1">{#N/A,#N/A,FALSE,"GGOVT2"}</definedName>
    <definedName name="wrn.GGOVT2." localSheetId="25" hidden="1">{#N/A,#N/A,FALSE,"GGOVT2"}</definedName>
    <definedName name="wrn.GGOVT2." localSheetId="30" hidden="1">{#N/A,#N/A,FALSE,"GGOVT2"}</definedName>
    <definedName name="wrn.GGOVT2." localSheetId="35" hidden="1">{#N/A,#N/A,FALSE,"GGOVT2"}</definedName>
    <definedName name="wrn.GGOVT2." localSheetId="19" hidden="1">{#N/A,#N/A,FALSE,"GGOVT2"}</definedName>
    <definedName name="wrn.GGOVT2." hidden="1">{#N/A,#N/A,FALSE,"GGOVT2"}</definedName>
    <definedName name="wrn.GGOVTPC." localSheetId="46" hidden="1">{#N/A,#N/A,FALSE,"GGOVT%"}</definedName>
    <definedName name="wrn.GGOVTPC." localSheetId="49" hidden="1">{#N/A,#N/A,FALSE,"GGOVT%"}</definedName>
    <definedName name="wrn.GGOVTPC." localSheetId="17" hidden="1">{#N/A,#N/A,FALSE,"GGOVT%"}</definedName>
    <definedName name="wrn.GGOVTPC." localSheetId="18" hidden="1">{#N/A,#N/A,FALSE,"GGOVT%"}</definedName>
    <definedName name="wrn.GGOVTPC." localSheetId="20" hidden="1">{#N/A,#N/A,FALSE,"GGOVT%"}</definedName>
    <definedName name="wrn.GGOVTPC." localSheetId="13" hidden="1">{#N/A,#N/A,FALSE,"GGOVT%"}</definedName>
    <definedName name="wrn.GGOVTPC." localSheetId="24" hidden="1">{#N/A,#N/A,FALSE,"GGOVT%"}</definedName>
    <definedName name="wrn.GGOVTPC." localSheetId="25" hidden="1">{#N/A,#N/A,FALSE,"GGOVT%"}</definedName>
    <definedName name="wrn.GGOVTPC." localSheetId="30" hidden="1">{#N/A,#N/A,FALSE,"GGOVT%"}</definedName>
    <definedName name="wrn.GGOVTPC." localSheetId="35" hidden="1">{#N/A,#N/A,FALSE,"GGOVT%"}</definedName>
    <definedName name="wrn.GGOVTPC." localSheetId="19" hidden="1">{#N/A,#N/A,FALSE,"GGOVT%"}</definedName>
    <definedName name="wrn.GGOVTPC." hidden="1">{#N/A,#N/A,FALSE,"GGOVT%"}</definedName>
    <definedName name="wrn.INCOMETX." localSheetId="46" hidden="1">{#N/A,#N/A,FALSE,"INCOMETX"}</definedName>
    <definedName name="wrn.INCOMETX." localSheetId="49" hidden="1">{#N/A,#N/A,FALSE,"INCOMETX"}</definedName>
    <definedName name="wrn.INCOMETX." localSheetId="17" hidden="1">{#N/A,#N/A,FALSE,"INCOMETX"}</definedName>
    <definedName name="wrn.INCOMETX." localSheetId="18" hidden="1">{#N/A,#N/A,FALSE,"INCOMETX"}</definedName>
    <definedName name="wrn.INCOMETX." localSheetId="20" hidden="1">{#N/A,#N/A,FALSE,"INCOMETX"}</definedName>
    <definedName name="wrn.INCOMETX." localSheetId="13" hidden="1">{#N/A,#N/A,FALSE,"INCOMETX"}</definedName>
    <definedName name="wrn.INCOMETX." localSheetId="24" hidden="1">{#N/A,#N/A,FALSE,"INCOMETX"}</definedName>
    <definedName name="wrn.INCOMETX." localSheetId="25" hidden="1">{#N/A,#N/A,FALSE,"INCOMETX"}</definedName>
    <definedName name="wrn.INCOMETX." localSheetId="30" hidden="1">{#N/A,#N/A,FALSE,"INCOMETX"}</definedName>
    <definedName name="wrn.INCOMETX." localSheetId="35" hidden="1">{#N/A,#N/A,FALSE,"INCOMETX"}</definedName>
    <definedName name="wrn.INCOMETX." localSheetId="19" hidden="1">{#N/A,#N/A,FALSE,"INCOMETX"}</definedName>
    <definedName name="wrn.INCOMETX." hidden="1">{#N/A,#N/A,FALSE,"INCOMETX"}</definedName>
    <definedName name="wrn.Input._.and._.output._.tables." localSheetId="4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6" hidden="1">{#N/A,#N/A,FALSE,"INTERST"}</definedName>
    <definedName name="wrn.INTERST." localSheetId="49" hidden="1">{#N/A,#N/A,FALSE,"INTERST"}</definedName>
    <definedName name="wrn.INTERST." localSheetId="17" hidden="1">{#N/A,#N/A,FALSE,"INTERST"}</definedName>
    <definedName name="wrn.INTERST." localSheetId="18" hidden="1">{#N/A,#N/A,FALSE,"INTERST"}</definedName>
    <definedName name="wrn.INTERST." localSheetId="20" hidden="1">{#N/A,#N/A,FALSE,"INTERST"}</definedName>
    <definedName name="wrn.INTERST." localSheetId="13" hidden="1">{#N/A,#N/A,FALSE,"INTERST"}</definedName>
    <definedName name="wrn.INTERST." localSheetId="24" hidden="1">{#N/A,#N/A,FALSE,"INTERST"}</definedName>
    <definedName name="wrn.INTERST." localSheetId="25" hidden="1">{#N/A,#N/A,FALSE,"INTERST"}</definedName>
    <definedName name="wrn.INTERST." localSheetId="30" hidden="1">{#N/A,#N/A,FALSE,"INTERST"}</definedName>
    <definedName name="wrn.INTERST." localSheetId="35" hidden="1">{#N/A,#N/A,FALSE,"INTERST"}</definedName>
    <definedName name="wrn.INTERST." localSheetId="19" hidden="1">{#N/A,#N/A,FALSE,"INTERST"}</definedName>
    <definedName name="wrn.INTERST." hidden="1">{#N/A,#N/A,FALSE,"INTERST"}</definedName>
    <definedName name="wrn.JANSEP97." localSheetId="4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46" hidden="1">{"Main Economic Indicators",#N/A,FALSE,"C"}</definedName>
    <definedName name="wrn.Main._.Economic._.Indicators." localSheetId="47" hidden="1">{"Main Economic Indicators",#N/A,FALSE,"C"}</definedName>
    <definedName name="wrn.Main._.Economic._.Indicators." localSheetId="49" hidden="1">{"Main Economic Indicators",#N/A,FALSE,"C"}</definedName>
    <definedName name="wrn.Main._.Economic._.Indicators." localSheetId="50" hidden="1">{"Main Economic Indicators",#N/A,FALSE,"C"}</definedName>
    <definedName name="wrn.Main._.Economic._.Indicators." localSheetId="51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21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24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30" hidden="1">{"Main Economic Indicators",#N/A,FALSE,"C"}</definedName>
    <definedName name="wrn.Main._.Economic._.Indicators." localSheetId="32" hidden="1">{"Main Economic Indicators",#N/A,FALSE,"C"}</definedName>
    <definedName name="wrn.Main._.Economic._.Indicators." localSheetId="34" hidden="1">{"Main Economic Indicators",#N/A,FALSE,"C"}</definedName>
    <definedName name="wrn.Main._.Economic._.Indicators." localSheetId="35" hidden="1">{"Main Economic Indicators",#N/A,FALSE,"C"}</definedName>
    <definedName name="wrn.Main._.Economic._.Indicators." localSheetId="36" hidden="1">{"Main Economic Indicators",#N/A,FALSE,"C"}</definedName>
    <definedName name="wrn.Main._.Economic._.Indicators." localSheetId="37" hidden="1">{"Main Economic Indicators",#N/A,FALSE,"C"}</definedName>
    <definedName name="wrn.Main._.Economic._.Indicators." localSheetId="38" hidden="1">{"Main Economic Indicators",#N/A,FALSE,"C"}</definedName>
    <definedName name="wrn.Main._.Economic._.Indicators." localSheetId="39" hidden="1">{"Main Economic Indicators",#N/A,FALSE,"C"}</definedName>
    <definedName name="wrn.Main._.Economic._.Indicators." localSheetId="40" hidden="1">{"Main Economic Indicators",#N/A,FALSE,"C"}</definedName>
    <definedName name="wrn.Main._.Economic._.Indicators." localSheetId="41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45" hidden="1">{"Main Economic Indicators",#N/A,FALSE,"C"}</definedName>
    <definedName name="wrn.Main._.Economic._.Indicators." localSheetId="19" hidden="1">{"Main Economic Indicators",#N/A,FALSE,"C"}</definedName>
    <definedName name="wrn.Main._.Economic._.Indicators." hidden="1">{"Main Economic Indicators",#N/A,FALSE,"C"}</definedName>
    <definedName name="wrn.MDABOP.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4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46" hidden="1">{"MONA",#N/A,FALSE,"S"}</definedName>
    <definedName name="wrn.MONA." localSheetId="49" hidden="1">{"MONA",#N/A,FALSE,"S"}</definedName>
    <definedName name="wrn.MONA." localSheetId="17" hidden="1">{"MONA",#N/A,FALSE,"S"}</definedName>
    <definedName name="wrn.MONA." localSheetId="18" hidden="1">{"MONA",#N/A,FALSE,"S"}</definedName>
    <definedName name="wrn.MONA." localSheetId="20" hidden="1">{"MONA",#N/A,FALSE,"S"}</definedName>
    <definedName name="wrn.MONA." localSheetId="13" hidden="1">{"MONA",#N/A,FALSE,"S"}</definedName>
    <definedName name="wrn.MONA." localSheetId="24" hidden="1">{"MONA",#N/A,FALSE,"S"}</definedName>
    <definedName name="wrn.MONA." localSheetId="25" hidden="1">{"MONA",#N/A,FALSE,"S"}</definedName>
    <definedName name="wrn.MONA." localSheetId="30" hidden="1">{"MONA",#N/A,FALSE,"S"}</definedName>
    <definedName name="wrn.MONA." localSheetId="35" hidden="1">{"MONA",#N/A,FALSE,"S"}</definedName>
    <definedName name="wrn.MONA." localSheetId="19" hidden="1">{"MONA",#N/A,FALSE,"S"}</definedName>
    <definedName name="wrn.MONA." hidden="1">{"MONA",#N/A,FALSE,"S"}</definedName>
    <definedName name="wrn.Monthsheet." localSheetId="46" hidden="1">{"Minpmon",#N/A,FALSE,"Monthinput"}</definedName>
    <definedName name="wrn.Monthsheet." localSheetId="47" hidden="1">{"Minpmon",#N/A,FALSE,"Monthinput"}</definedName>
    <definedName name="wrn.Monthsheet." localSheetId="49" hidden="1">{"Minpmon",#N/A,FALSE,"Monthinput"}</definedName>
    <definedName name="wrn.Monthsheet." localSheetId="50" hidden="1">{"Minpmon",#N/A,FALSE,"Monthinput"}</definedName>
    <definedName name="wrn.Monthsheet." localSheetId="51" hidden="1">{"Minpmon",#N/A,FALSE,"Monthinput"}</definedName>
    <definedName name="wrn.Monthsheet." localSheetId="17" hidden="1">{"Minpmon",#N/A,FALSE,"Monthinput"}</definedName>
    <definedName name="wrn.Monthsheet." localSheetId="18" hidden="1">{"Minpmon",#N/A,FALSE,"Monthinput"}</definedName>
    <definedName name="wrn.Monthsheet." localSheetId="20" hidden="1">{"Minpmon",#N/A,FALSE,"Monthinput"}</definedName>
    <definedName name="wrn.Monthsheet." localSheetId="21" hidden="1">{"Minpmon",#N/A,FALSE,"Monthinput"}</definedName>
    <definedName name="wrn.Monthsheet." localSheetId="13" hidden="1">{"Minpmon",#N/A,FALSE,"Monthinput"}</definedName>
    <definedName name="wrn.Monthsheet." localSheetId="24" hidden="1">{"Minpmon",#N/A,FALSE,"Monthinput"}</definedName>
    <definedName name="wrn.Monthsheet." localSheetId="25" hidden="1">{"Minpmon",#N/A,FALSE,"Monthinput"}</definedName>
    <definedName name="wrn.Monthsheet." localSheetId="30" hidden="1">{"Minpmon",#N/A,FALSE,"Monthinput"}</definedName>
    <definedName name="wrn.Monthsheet." localSheetId="32" hidden="1">{"Minpmon",#N/A,FALSE,"Monthinput"}</definedName>
    <definedName name="wrn.Monthsheet." localSheetId="34" hidden="1">{"Minpmon",#N/A,FALSE,"Monthinput"}</definedName>
    <definedName name="wrn.Monthsheet." localSheetId="35" hidden="1">{"Minpmon",#N/A,FALSE,"Monthinput"}</definedName>
    <definedName name="wrn.Monthsheet." localSheetId="36" hidden="1">{"Minpmon",#N/A,FALSE,"Monthinput"}</definedName>
    <definedName name="wrn.Monthsheet." localSheetId="37" hidden="1">{"Minpmon",#N/A,FALSE,"Monthinput"}</definedName>
    <definedName name="wrn.Monthsheet." localSheetId="38" hidden="1">{"Minpmon",#N/A,FALSE,"Monthinput"}</definedName>
    <definedName name="wrn.Monthsheet." localSheetId="39" hidden="1">{"Minpmon",#N/A,FALSE,"Monthinput"}</definedName>
    <definedName name="wrn.Monthsheet." localSheetId="40" hidden="1">{"Minpmon",#N/A,FALSE,"Monthinput"}</definedName>
    <definedName name="wrn.Monthsheet." localSheetId="41" hidden="1">{"Minpmon",#N/A,FALSE,"Monthinput"}</definedName>
    <definedName name="wrn.Monthsheet." localSheetId="42" hidden="1">{"Minpmon",#N/A,FALSE,"Monthinput"}</definedName>
    <definedName name="wrn.Monthsheet." localSheetId="45" hidden="1">{"Minpmon",#N/A,FALSE,"Monthinput"}</definedName>
    <definedName name="wrn.Monthsheet." localSheetId="19" hidden="1">{"Minpmon",#N/A,FALSE,"Monthinput"}</definedName>
    <definedName name="wrn.Monthsheet." hidden="1">{"Minpmon",#N/A,FALSE,"Monthinput"}</definedName>
    <definedName name="wrn.MS." localSheetId="46" hidden="1">{#N/A,#N/A,FALSE,"MS"}</definedName>
    <definedName name="wrn.MS." localSheetId="49" hidden="1">{#N/A,#N/A,FALSE,"MS"}</definedName>
    <definedName name="wrn.MS." localSheetId="17" hidden="1">{#N/A,#N/A,FALSE,"MS"}</definedName>
    <definedName name="wrn.MS." localSheetId="18" hidden="1">{#N/A,#N/A,FALSE,"MS"}</definedName>
    <definedName name="wrn.MS." localSheetId="20" hidden="1">{#N/A,#N/A,FALSE,"MS"}</definedName>
    <definedName name="wrn.MS." localSheetId="13" hidden="1">{#N/A,#N/A,FALSE,"MS"}</definedName>
    <definedName name="wrn.MS." localSheetId="24" hidden="1">{#N/A,#N/A,FALSE,"MS"}</definedName>
    <definedName name="wrn.MS." localSheetId="25" hidden="1">{#N/A,#N/A,FALSE,"MS"}</definedName>
    <definedName name="wrn.MS." localSheetId="30" hidden="1">{#N/A,#N/A,FALSE,"MS"}</definedName>
    <definedName name="wrn.MS." localSheetId="35" hidden="1">{#N/A,#N/A,FALSE,"MS"}</definedName>
    <definedName name="wrn.MS." localSheetId="19" hidden="1">{#N/A,#N/A,FALSE,"MS"}</definedName>
    <definedName name="wrn.MS." hidden="1">{#N/A,#N/A,FALSE,"MS"}</definedName>
    <definedName name="wrn.NBG." localSheetId="46" hidden="1">{#N/A,#N/A,FALSE,"NBG"}</definedName>
    <definedName name="wrn.NBG." localSheetId="49" hidden="1">{#N/A,#N/A,FALSE,"NBG"}</definedName>
    <definedName name="wrn.NBG." localSheetId="17" hidden="1">{#N/A,#N/A,FALSE,"NBG"}</definedName>
    <definedName name="wrn.NBG." localSheetId="18" hidden="1">{#N/A,#N/A,FALSE,"NBG"}</definedName>
    <definedName name="wrn.NBG." localSheetId="20" hidden="1">{#N/A,#N/A,FALSE,"NBG"}</definedName>
    <definedName name="wrn.NBG." localSheetId="13" hidden="1">{#N/A,#N/A,FALSE,"NBG"}</definedName>
    <definedName name="wrn.NBG." localSheetId="24" hidden="1">{#N/A,#N/A,FALSE,"NBG"}</definedName>
    <definedName name="wrn.NBG." localSheetId="25" hidden="1">{#N/A,#N/A,FALSE,"NBG"}</definedName>
    <definedName name="wrn.NBG." localSheetId="30" hidden="1">{#N/A,#N/A,FALSE,"NBG"}</definedName>
    <definedName name="wrn.NBG." localSheetId="35" hidden="1">{#N/A,#N/A,FALSE,"NBG"}</definedName>
    <definedName name="wrn.NBG." localSheetId="19" hidden="1">{#N/A,#N/A,FALSE,"NBG"}</definedName>
    <definedName name="wrn.NBG." hidden="1">{#N/A,#N/A,FALSE,"NBG"}</definedName>
    <definedName name="wrn.NFPS._.GDP." localSheetId="46" hidden="1">{#N/A,#N/A,FALSE,"NFPS GDP"}</definedName>
    <definedName name="wrn.NFPS._.GDP." localSheetId="47" hidden="1">{#N/A,#N/A,FALSE,"NFPS GDP"}</definedName>
    <definedName name="wrn.NFPS._.GDP." localSheetId="49" hidden="1">{#N/A,#N/A,FALSE,"NFPS GDP"}</definedName>
    <definedName name="wrn.NFPS._.GDP." localSheetId="50" hidden="1">{#N/A,#N/A,FALSE,"NFPS GDP"}</definedName>
    <definedName name="wrn.NFPS._.GDP." localSheetId="51" hidden="1">{#N/A,#N/A,FALSE,"NFPS GDP"}</definedName>
    <definedName name="wrn.NFPS._.GDP." localSheetId="17" hidden="1">{#N/A,#N/A,FALSE,"NFPS GDP"}</definedName>
    <definedName name="wrn.NFPS._.GDP." localSheetId="18" hidden="1">{#N/A,#N/A,FALSE,"NFPS GDP"}</definedName>
    <definedName name="wrn.NFPS._.GDP." localSheetId="20" hidden="1">{#N/A,#N/A,FALSE,"NFPS GDP"}</definedName>
    <definedName name="wrn.NFPS._.GDP." localSheetId="21" hidden="1">{#N/A,#N/A,FALSE,"NFPS GDP"}</definedName>
    <definedName name="wrn.NFPS._.GDP." localSheetId="13" hidden="1">{#N/A,#N/A,FALSE,"NFPS GDP"}</definedName>
    <definedName name="wrn.NFPS._.GDP." localSheetId="24" hidden="1">{#N/A,#N/A,FALSE,"NFPS GDP"}</definedName>
    <definedName name="wrn.NFPS._.GDP." localSheetId="25" hidden="1">{#N/A,#N/A,FALSE,"NFPS GDP"}</definedName>
    <definedName name="wrn.NFPS._.GDP." localSheetId="30" hidden="1">{#N/A,#N/A,FALSE,"NFPS GDP"}</definedName>
    <definedName name="wrn.NFPS._.GDP." localSheetId="32" hidden="1">{#N/A,#N/A,FALSE,"NFPS GDP"}</definedName>
    <definedName name="wrn.NFPS._.GDP." localSheetId="34" hidden="1">{#N/A,#N/A,FALSE,"NFPS GDP"}</definedName>
    <definedName name="wrn.NFPS._.GDP." localSheetId="35" hidden="1">{#N/A,#N/A,FALSE,"NFPS GDP"}</definedName>
    <definedName name="wrn.NFPS._.GDP." localSheetId="36" hidden="1">{#N/A,#N/A,FALSE,"NFPS GDP"}</definedName>
    <definedName name="wrn.NFPS._.GDP." localSheetId="37" hidden="1">{#N/A,#N/A,FALSE,"NFPS GDP"}</definedName>
    <definedName name="wrn.NFPS._.GDP." localSheetId="38" hidden="1">{#N/A,#N/A,FALSE,"NFPS GDP"}</definedName>
    <definedName name="wrn.NFPS._.GDP." localSheetId="39" hidden="1">{#N/A,#N/A,FALSE,"NFPS GDP"}</definedName>
    <definedName name="wrn.NFPS._.GDP." localSheetId="40" hidden="1">{#N/A,#N/A,FALSE,"NFPS GDP"}</definedName>
    <definedName name="wrn.NFPS._.GDP." localSheetId="41" hidden="1">{#N/A,#N/A,FALSE,"NFPS GDP"}</definedName>
    <definedName name="wrn.NFPS._.GDP." localSheetId="42" hidden="1">{#N/A,#N/A,FALSE,"NFPS GDP"}</definedName>
    <definedName name="wrn.NFPS._.GDP." localSheetId="45" hidden="1">{#N/A,#N/A,FALSE,"NFPS GDP"}</definedName>
    <definedName name="wrn.NFPS._.GDP." localSheetId="19" hidden="1">{#N/A,#N/A,FALSE,"NFPS GDP"}</definedName>
    <definedName name="wrn.NFPS._.GDP." hidden="1">{#N/A,#N/A,FALSE,"NFPS GDP"}</definedName>
    <definedName name="wrn.original." localSheetId="46" hidden="1">{"Original",#N/A,FALSE,"CENTBANK";"Original",#N/A,FALSE,"COMBANKS"}</definedName>
    <definedName name="wrn.original." localSheetId="47" hidden="1">{"Original",#N/A,FALSE,"CENTBANK";"Original",#N/A,FALSE,"COMBANKS"}</definedName>
    <definedName name="wrn.original." localSheetId="49" hidden="1">{"Original",#N/A,FALSE,"CENTBANK";"Original",#N/A,FALSE,"COMBANKS"}</definedName>
    <definedName name="wrn.original." localSheetId="50" hidden="1">{"Original",#N/A,FALSE,"CENTBANK";"Original",#N/A,FALSE,"COMBANKS"}</definedName>
    <definedName name="wrn.original." localSheetId="51" hidden="1">{"Original",#N/A,FALSE,"CENTBANK";"Original",#N/A,FALSE,"COMBANKS"}</definedName>
    <definedName name="wrn.original." localSheetId="17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localSheetId="20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24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localSheetId="30" hidden="1">{"Original",#N/A,FALSE,"CENTBANK";"Original",#N/A,FALSE,"COMBANKS"}</definedName>
    <definedName name="wrn.original." localSheetId="32" hidden="1">{"Original",#N/A,FALSE,"CENTBANK";"Original",#N/A,FALSE,"COMBANKS"}</definedName>
    <definedName name="wrn.original." localSheetId="34" hidden="1">{"Original",#N/A,FALSE,"CENTBANK";"Original",#N/A,FALSE,"COMBANKS"}</definedName>
    <definedName name="wrn.original." localSheetId="35" hidden="1">{"Original",#N/A,FALSE,"CENTBANK";"Original",#N/A,FALSE,"COMBANKS"}</definedName>
    <definedName name="wrn.original." localSheetId="36" hidden="1">{"Original",#N/A,FALSE,"CENTBANK";"Original",#N/A,FALSE,"COMBANKS"}</definedName>
    <definedName name="wrn.original." localSheetId="37" hidden="1">{"Original",#N/A,FALSE,"CENTBANK";"Original",#N/A,FALSE,"COMBANKS"}</definedName>
    <definedName name="wrn.original." localSheetId="38" hidden="1">{"Original",#N/A,FALSE,"CENTBANK";"Original",#N/A,FALSE,"COMBANKS"}</definedName>
    <definedName name="wrn.original." localSheetId="39" hidden="1">{"Original",#N/A,FALSE,"CENTBANK";"Original",#N/A,FALSE,"COMBANKS"}</definedName>
    <definedName name="wrn.original." localSheetId="40" hidden="1">{"Original",#N/A,FALSE,"CENTBANK";"Original",#N/A,FALSE,"COMBANKS"}</definedName>
    <definedName name="wrn.original." localSheetId="41" hidden="1">{"Original",#N/A,FALSE,"CENTBANK";"Original",#N/A,FALSE,"COMBANKS"}</definedName>
    <definedName name="wrn.original." localSheetId="42" hidden="1">{"Original",#N/A,FALSE,"CENTBANK";"Original",#N/A,FALSE,"COMBANKS"}</definedName>
    <definedName name="wrn.original." localSheetId="45" hidden="1">{"Original",#N/A,FALSE,"CENTBANK";"Original",#N/A,FALSE,"COMBANKS"}</definedName>
    <definedName name="wrn.original." localSheetId="19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46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30" hidden="1">{#N/A,#N/A,FALSE,"I";#N/A,#N/A,FALSE,"J";#N/A,#N/A,FALSE,"K";#N/A,#N/A,FALSE,"L";#N/A,#N/A,FALSE,"M";#N/A,#N/A,FALSE,"N";#N/A,#N/A,FALSE,"O"}</definedName>
    <definedName name="wrn.Output._.tables." localSheetId="35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6" hidden="1">{#N/A,#N/A,FALSE,"PCPI"}</definedName>
    <definedName name="wrn.PCPI." localSheetId="49" hidden="1">{#N/A,#N/A,FALSE,"PCPI"}</definedName>
    <definedName name="wrn.PCPI." localSheetId="17" hidden="1">{#N/A,#N/A,FALSE,"PCPI"}</definedName>
    <definedName name="wrn.PCPI." localSheetId="18" hidden="1">{#N/A,#N/A,FALSE,"PCPI"}</definedName>
    <definedName name="wrn.PCPI." localSheetId="20" hidden="1">{#N/A,#N/A,FALSE,"PCPI"}</definedName>
    <definedName name="wrn.PCPI." localSheetId="13" hidden="1">{#N/A,#N/A,FALSE,"PCPI"}</definedName>
    <definedName name="wrn.PCPI." localSheetId="24" hidden="1">{#N/A,#N/A,FALSE,"PCPI"}</definedName>
    <definedName name="wrn.PCPI." localSheetId="25" hidden="1">{#N/A,#N/A,FALSE,"PCPI"}</definedName>
    <definedName name="wrn.PCPI." localSheetId="30" hidden="1">{#N/A,#N/A,FALSE,"PCPI"}</definedName>
    <definedName name="wrn.PCPI." localSheetId="35" hidden="1">{#N/A,#N/A,FALSE,"PCPI"}</definedName>
    <definedName name="wrn.PCPI." localSheetId="19" hidden="1">{#N/A,#N/A,FALSE,"PCPI"}</definedName>
    <definedName name="wrn.PCPI." hidden="1">{#N/A,#N/A,FALSE,"PCPI"}</definedName>
    <definedName name="wrn.PENSION." localSheetId="46" hidden="1">{#N/A,#N/A,FALSE,"PENSION"}</definedName>
    <definedName name="wrn.PENSION." localSheetId="49" hidden="1">{#N/A,#N/A,FALSE,"PENSION"}</definedName>
    <definedName name="wrn.PENSION." localSheetId="17" hidden="1">{#N/A,#N/A,FALSE,"PENSION"}</definedName>
    <definedName name="wrn.PENSION." localSheetId="18" hidden="1">{#N/A,#N/A,FALSE,"PENSION"}</definedName>
    <definedName name="wrn.PENSION." localSheetId="20" hidden="1">{#N/A,#N/A,FALSE,"PENSION"}</definedName>
    <definedName name="wrn.PENSION." localSheetId="13" hidden="1">{#N/A,#N/A,FALSE,"PENSION"}</definedName>
    <definedName name="wrn.PENSION." localSheetId="24" hidden="1">{#N/A,#N/A,FALSE,"PENSION"}</definedName>
    <definedName name="wrn.PENSION." localSheetId="25" hidden="1">{#N/A,#N/A,FALSE,"PENSION"}</definedName>
    <definedName name="wrn.PENSION." localSheetId="30" hidden="1">{#N/A,#N/A,FALSE,"PENSION"}</definedName>
    <definedName name="wrn.PENSION." localSheetId="35" hidden="1">{#N/A,#N/A,FALSE,"PENSION"}</definedName>
    <definedName name="wrn.PENSION." localSheetId="19" hidden="1">{#N/A,#N/A,FALSE,"PENSION"}</definedName>
    <definedName name="wrn.PENSION." hidden="1">{#N/A,#N/A,FALSE,"PENSION"}</definedName>
    <definedName name="wrn.Program." localSheetId="46" hidden="1">{"Tab1",#N/A,FALSE,"P";"Tab2",#N/A,FALSE,"P"}</definedName>
    <definedName name="wrn.Program." localSheetId="47" hidden="1">{"Tab1",#N/A,FALSE,"P";"Tab2",#N/A,FALSE,"P"}</definedName>
    <definedName name="wrn.Program." localSheetId="49" hidden="1">{"Tab1",#N/A,FALSE,"P";"Tab2",#N/A,FALSE,"P"}</definedName>
    <definedName name="wrn.Program." localSheetId="50" hidden="1">{"Tab1",#N/A,FALSE,"P";"Tab2",#N/A,FALSE,"P"}</definedName>
    <definedName name="wrn.Program." localSheetId="51" hidden="1">{"Tab1",#N/A,FALSE,"P";"Tab2",#N/A,FALSE,"P"}</definedName>
    <definedName name="wrn.Program." localSheetId="17" hidden="1">{"Tab1",#N/A,FALSE,"P";"Tab2",#N/A,FALSE,"P"}</definedName>
    <definedName name="wrn.Program." localSheetId="18" hidden="1">{"Tab1",#N/A,FALSE,"P";"Tab2",#N/A,FALSE,"P"}</definedName>
    <definedName name="wrn.Program." localSheetId="20" hidden="1">{"Tab1",#N/A,FALSE,"P";"Tab2",#N/A,FALSE,"P"}</definedName>
    <definedName name="wrn.Program." localSheetId="21" hidden="1">{"Tab1",#N/A,FALSE,"P";"Tab2",#N/A,FALSE,"P"}</definedName>
    <definedName name="wrn.Program." localSheetId="13" hidden="1">{"Tab1",#N/A,FALSE,"P";"Tab2",#N/A,FALSE,"P"}</definedName>
    <definedName name="wrn.Program." localSheetId="24" hidden="1">{"Tab1",#N/A,FALSE,"P";"Tab2",#N/A,FALSE,"P"}</definedName>
    <definedName name="wrn.Program." localSheetId="25" hidden="1">{"Tab1",#N/A,FALSE,"P";"Tab2",#N/A,FALSE,"P"}</definedName>
    <definedName name="wrn.Program." localSheetId="30" hidden="1">{"Tab1",#N/A,FALSE,"P";"Tab2",#N/A,FALSE,"P"}</definedName>
    <definedName name="wrn.Program." localSheetId="32" hidden="1">{"Tab1",#N/A,FALSE,"P";"Tab2",#N/A,FALSE,"P"}</definedName>
    <definedName name="wrn.Program." localSheetId="34" hidden="1">{"Tab1",#N/A,FALSE,"P";"Tab2",#N/A,FALSE,"P"}</definedName>
    <definedName name="wrn.Program." localSheetId="35" hidden="1">{"Tab1",#N/A,FALSE,"P";"Tab2",#N/A,FALSE,"P"}</definedName>
    <definedName name="wrn.Program." localSheetId="36" hidden="1">{"Tab1",#N/A,FALSE,"P";"Tab2",#N/A,FALSE,"P"}</definedName>
    <definedName name="wrn.Program." localSheetId="37" hidden="1">{"Tab1",#N/A,FALSE,"P";"Tab2",#N/A,FALSE,"P"}</definedName>
    <definedName name="wrn.Program." localSheetId="38" hidden="1">{"Tab1",#N/A,FALSE,"P";"Tab2",#N/A,FALSE,"P"}</definedName>
    <definedName name="wrn.Program." localSheetId="39" hidden="1">{"Tab1",#N/A,FALSE,"P";"Tab2",#N/A,FALSE,"P"}</definedName>
    <definedName name="wrn.Program." localSheetId="40" hidden="1">{"Tab1",#N/A,FALSE,"P";"Tab2",#N/A,FALSE,"P"}</definedName>
    <definedName name="wrn.Program." localSheetId="41" hidden="1">{"Tab1",#N/A,FALSE,"P";"Tab2",#N/A,FALSE,"P"}</definedName>
    <definedName name="wrn.Program." localSheetId="42" hidden="1">{"Tab1",#N/A,FALSE,"P";"Tab2",#N/A,FALSE,"P"}</definedName>
    <definedName name="wrn.Program." localSheetId="45" hidden="1">{"Tab1",#N/A,FALSE,"P";"Tab2",#N/A,FALSE,"P"}</definedName>
    <definedName name="wrn.Program." localSheetId="19" hidden="1">{"Tab1",#N/A,FALSE,"P";"Tab2",#N/A,FALSE,"P"}</definedName>
    <definedName name="wrn.Program." hidden="1">{"Tab1",#N/A,FALSE,"P";"Tab2",#N/A,FALSE,"P"}</definedName>
    <definedName name="wrn.PRUDENT." localSheetId="46" hidden="1">{#N/A,#N/A,FALSE,"PRUDENT"}</definedName>
    <definedName name="wrn.PRUDENT." localSheetId="49" hidden="1">{#N/A,#N/A,FALSE,"PRUDENT"}</definedName>
    <definedName name="wrn.PRUDENT." localSheetId="17" hidden="1">{#N/A,#N/A,FALSE,"PRUDENT"}</definedName>
    <definedName name="wrn.PRUDENT." localSheetId="18" hidden="1">{#N/A,#N/A,FALSE,"PRUDENT"}</definedName>
    <definedName name="wrn.PRUDENT." localSheetId="20" hidden="1">{#N/A,#N/A,FALSE,"PRUDENT"}</definedName>
    <definedName name="wrn.PRUDENT." localSheetId="13" hidden="1">{#N/A,#N/A,FALSE,"PRUDENT"}</definedName>
    <definedName name="wrn.PRUDENT." localSheetId="24" hidden="1">{#N/A,#N/A,FALSE,"PRUDENT"}</definedName>
    <definedName name="wrn.PRUDENT." localSheetId="25" hidden="1">{#N/A,#N/A,FALSE,"PRUDENT"}</definedName>
    <definedName name="wrn.PRUDENT." localSheetId="30" hidden="1">{#N/A,#N/A,FALSE,"PRUDENT"}</definedName>
    <definedName name="wrn.PRUDENT." localSheetId="35" hidden="1">{#N/A,#N/A,FALSE,"PRUDENT"}</definedName>
    <definedName name="wrn.PRUDENT." localSheetId="19" hidden="1">{#N/A,#N/A,FALSE,"PRUDENT"}</definedName>
    <definedName name="wrn.PRUDENT." hidden="1">{#N/A,#N/A,FALSE,"PRUDENT"}</definedName>
    <definedName name="wrn.PUBLEXP." localSheetId="46" hidden="1">{#N/A,#N/A,FALSE,"PUBLEXP"}</definedName>
    <definedName name="wrn.PUBLEXP." localSheetId="49" hidden="1">{#N/A,#N/A,FALSE,"PUBLEXP"}</definedName>
    <definedName name="wrn.PUBLEXP." localSheetId="17" hidden="1">{#N/A,#N/A,FALSE,"PUBLEXP"}</definedName>
    <definedName name="wrn.PUBLEXP." localSheetId="18" hidden="1">{#N/A,#N/A,FALSE,"PUBLEXP"}</definedName>
    <definedName name="wrn.PUBLEXP." localSheetId="20" hidden="1">{#N/A,#N/A,FALSE,"PUBLEXP"}</definedName>
    <definedName name="wrn.PUBLEXP." localSheetId="13" hidden="1">{#N/A,#N/A,FALSE,"PUBLEXP"}</definedName>
    <definedName name="wrn.PUBLEXP." localSheetId="24" hidden="1">{#N/A,#N/A,FALSE,"PUBLEXP"}</definedName>
    <definedName name="wrn.PUBLEXP." localSheetId="25" hidden="1">{#N/A,#N/A,FALSE,"PUBLEXP"}</definedName>
    <definedName name="wrn.PUBLEXP." localSheetId="30" hidden="1">{#N/A,#N/A,FALSE,"PUBLEXP"}</definedName>
    <definedName name="wrn.PUBLEXP." localSheetId="35" hidden="1">{#N/A,#N/A,FALSE,"PUBLEXP"}</definedName>
    <definedName name="wrn.PUBLEXP." localSheetId="19" hidden="1">{#N/A,#N/A,FALSE,"PUBLEXP"}</definedName>
    <definedName name="wrn.PUBLEXP." hidden="1">{#N/A,#N/A,FALSE,"PUBLEXP"}</definedName>
    <definedName name="wrn.quarters._.98." localSheetId="4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4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46" hidden="1">{#N/A,#N/A,FALSE,"RestGGPIB"}</definedName>
    <definedName name="wrn.RestGGPIB." localSheetId="47" hidden="1">{#N/A,#N/A,FALSE,"RestGGPIB"}</definedName>
    <definedName name="wrn.RestGGPIB." localSheetId="49" hidden="1">{#N/A,#N/A,FALSE,"RestGGPIB"}</definedName>
    <definedName name="wrn.RestGGPIB." localSheetId="50" hidden="1">{#N/A,#N/A,FALSE,"RestGGPIB"}</definedName>
    <definedName name="wrn.RestGGPIB." localSheetId="51" hidden="1">{#N/A,#N/A,FALSE,"RestGGPIB"}</definedName>
    <definedName name="wrn.RestGGPIB." localSheetId="17" hidden="1">{#N/A,#N/A,FALSE,"RestGGPIB"}</definedName>
    <definedName name="wrn.RestGGPIB." localSheetId="18" hidden="1">{#N/A,#N/A,FALSE,"RestGGPIB"}</definedName>
    <definedName name="wrn.RestGGPIB." localSheetId="20" hidden="1">{#N/A,#N/A,FALSE,"RestGGPIB"}</definedName>
    <definedName name="wrn.RestGGPIB." localSheetId="21" hidden="1">{#N/A,#N/A,FALSE,"RestGGPIB"}</definedName>
    <definedName name="wrn.RestGGPIB." localSheetId="13" hidden="1">{#N/A,#N/A,FALSE,"RestGGPIB"}</definedName>
    <definedName name="wrn.RestGGPIB." localSheetId="24" hidden="1">{#N/A,#N/A,FALSE,"RestGGPIB"}</definedName>
    <definedName name="wrn.RestGGPIB." localSheetId="25" hidden="1">{#N/A,#N/A,FALSE,"RestGGPIB"}</definedName>
    <definedName name="wrn.RestGGPIB." localSheetId="30" hidden="1">{#N/A,#N/A,FALSE,"RestGGPIB"}</definedName>
    <definedName name="wrn.RestGGPIB." localSheetId="32" hidden="1">{#N/A,#N/A,FALSE,"RestGGPIB"}</definedName>
    <definedName name="wrn.RestGGPIB." localSheetId="34" hidden="1">{#N/A,#N/A,FALSE,"RestGGPIB"}</definedName>
    <definedName name="wrn.RestGGPIB." localSheetId="35" hidden="1">{#N/A,#N/A,FALSE,"RestGGPIB"}</definedName>
    <definedName name="wrn.RestGGPIB." localSheetId="36" hidden="1">{#N/A,#N/A,FALSE,"RestGGPIB"}</definedName>
    <definedName name="wrn.RestGGPIB." localSheetId="37" hidden="1">{#N/A,#N/A,FALSE,"RestGGPIB"}</definedName>
    <definedName name="wrn.RestGGPIB." localSheetId="38" hidden="1">{#N/A,#N/A,FALSE,"RestGGPIB"}</definedName>
    <definedName name="wrn.RestGGPIB." localSheetId="39" hidden="1">{#N/A,#N/A,FALSE,"RestGGPIB"}</definedName>
    <definedName name="wrn.RestGGPIB." localSheetId="40" hidden="1">{#N/A,#N/A,FALSE,"RestGGPIB"}</definedName>
    <definedName name="wrn.RestGGPIB." localSheetId="41" hidden="1">{#N/A,#N/A,FALSE,"RestGGPIB"}</definedName>
    <definedName name="wrn.RestGGPIB." localSheetId="42" hidden="1">{#N/A,#N/A,FALSE,"RestGGPIB"}</definedName>
    <definedName name="wrn.RestGGPIB." localSheetId="45" hidden="1">{#N/A,#N/A,FALSE,"RestGGPIB"}</definedName>
    <definedName name="wrn.RestGGPIB." localSheetId="19" hidden="1">{#N/A,#N/A,FALSE,"RestGGPIB"}</definedName>
    <definedName name="wrn.RestGGPIB." hidden="1">{#N/A,#N/A,FALSE,"RestGGPIB"}</definedName>
    <definedName name="wrn.REVSHARE." localSheetId="46" hidden="1">{#N/A,#N/A,FALSE,"REVSHARE"}</definedName>
    <definedName name="wrn.REVSHARE." localSheetId="49" hidden="1">{#N/A,#N/A,FALSE,"REVSHARE"}</definedName>
    <definedName name="wrn.REVSHARE." localSheetId="17" hidden="1">{#N/A,#N/A,FALSE,"REVSHARE"}</definedName>
    <definedName name="wrn.REVSHARE." localSheetId="18" hidden="1">{#N/A,#N/A,FALSE,"REVSHARE"}</definedName>
    <definedName name="wrn.REVSHARE." localSheetId="20" hidden="1">{#N/A,#N/A,FALSE,"REVSHARE"}</definedName>
    <definedName name="wrn.REVSHARE." localSheetId="13" hidden="1">{#N/A,#N/A,FALSE,"REVSHARE"}</definedName>
    <definedName name="wrn.REVSHARE." localSheetId="24" hidden="1">{#N/A,#N/A,FALSE,"REVSHARE"}</definedName>
    <definedName name="wrn.REVSHARE." localSheetId="25" hidden="1">{#N/A,#N/A,FALSE,"REVSHARE"}</definedName>
    <definedName name="wrn.REVSHARE." localSheetId="30" hidden="1">{#N/A,#N/A,FALSE,"REVSHARE"}</definedName>
    <definedName name="wrn.REVSHARE." localSheetId="35" hidden="1">{#N/A,#N/A,FALSE,"REVSHARE"}</definedName>
    <definedName name="wrn.REVSHARE." localSheetId="19" hidden="1">{#N/A,#N/A,FALSE,"REVSHARE"}</definedName>
    <definedName name="wrn.REVSHARE." hidden="1">{#N/A,#N/A,FALSE,"REVSHARE"}</definedName>
    <definedName name="wrn.Riqfin." localSheetId="46" hidden="1">{"Riqfin97",#N/A,FALSE,"Tran";"Riqfinpro",#N/A,FALSE,"Tran"}</definedName>
    <definedName name="wrn.Riqfin." localSheetId="47" hidden="1">{"Riqfin97",#N/A,FALSE,"Tran";"Riqfinpro",#N/A,FALSE,"Tran"}</definedName>
    <definedName name="wrn.Riqfin." localSheetId="49" hidden="1">{"Riqfin97",#N/A,FALSE,"Tran";"Riqfinpro",#N/A,FALSE,"Tran"}</definedName>
    <definedName name="wrn.Riqfin." localSheetId="50" hidden="1">{"Riqfin97",#N/A,FALSE,"Tran";"Riqfinpro",#N/A,FALSE,"Tran"}</definedName>
    <definedName name="wrn.Riqfin." localSheetId="51" hidden="1">{"Riqfin97",#N/A,FALSE,"Tran";"Riqfinpro",#N/A,FALSE,"Tran"}</definedName>
    <definedName name="wrn.Riqfin." localSheetId="17" hidden="1">{"Riqfin97",#N/A,FALSE,"Tran";"Riqfinpro",#N/A,FALSE,"Tran"}</definedName>
    <definedName name="wrn.Riqfin." localSheetId="18" hidden="1">{"Riqfin97",#N/A,FALSE,"Tran";"Riqfinpro",#N/A,FALSE,"Tran"}</definedName>
    <definedName name="wrn.Riqfin." localSheetId="20" hidden="1">{"Riqfin97",#N/A,FALSE,"Tran";"Riqfinpro",#N/A,FALSE,"Tran"}</definedName>
    <definedName name="wrn.Riqfin." localSheetId="21" hidden="1">{"Riqfin97",#N/A,FALSE,"Tran";"Riqfinpro",#N/A,FALSE,"Tran"}</definedName>
    <definedName name="wrn.Riqfin." localSheetId="13" hidden="1">{"Riqfin97",#N/A,FALSE,"Tran";"Riqfinpro",#N/A,FALSE,"Tran"}</definedName>
    <definedName name="wrn.Riqfin." localSheetId="24" hidden="1">{"Riqfin97",#N/A,FALSE,"Tran";"Riqfinpro",#N/A,FALSE,"Tran"}</definedName>
    <definedName name="wrn.Riqfin." localSheetId="25" hidden="1">{"Riqfin97",#N/A,FALSE,"Tran";"Riqfinpro",#N/A,FALSE,"Tran"}</definedName>
    <definedName name="wrn.Riqfin." localSheetId="30" hidden="1">{"Riqfin97",#N/A,FALSE,"Tran";"Riqfinpro",#N/A,FALSE,"Tran"}</definedName>
    <definedName name="wrn.Riqfin." localSheetId="32" hidden="1">{"Riqfin97",#N/A,FALSE,"Tran";"Riqfinpro",#N/A,FALSE,"Tran"}</definedName>
    <definedName name="wrn.Riqfin." localSheetId="34" hidden="1">{"Riqfin97",#N/A,FALSE,"Tran";"Riqfinpro",#N/A,FALSE,"Tran"}</definedName>
    <definedName name="wrn.Riqfin." localSheetId="35" hidden="1">{"Riqfin97",#N/A,FALSE,"Tran";"Riqfinpro",#N/A,FALSE,"Tran"}</definedName>
    <definedName name="wrn.Riqfin." localSheetId="36" hidden="1">{"Riqfin97",#N/A,FALSE,"Tran";"Riqfinpro",#N/A,FALSE,"Tran"}</definedName>
    <definedName name="wrn.Riqfin." localSheetId="37" hidden="1">{"Riqfin97",#N/A,FALSE,"Tran";"Riqfinpro",#N/A,FALSE,"Tran"}</definedName>
    <definedName name="wrn.Riqfin." localSheetId="38" hidden="1">{"Riqfin97",#N/A,FALSE,"Tran";"Riqfinpro",#N/A,FALSE,"Tran"}</definedName>
    <definedName name="wrn.Riqfin." localSheetId="39" hidden="1">{"Riqfin97",#N/A,FALSE,"Tran";"Riqfinpro",#N/A,FALSE,"Tran"}</definedName>
    <definedName name="wrn.Riqfin." localSheetId="40" hidden="1">{"Riqfin97",#N/A,FALSE,"Tran";"Riqfinpro",#N/A,FALSE,"Tran"}</definedName>
    <definedName name="wrn.Riqfin." localSheetId="41" hidden="1">{"Riqfin97",#N/A,FALSE,"Tran";"Riqfinpro",#N/A,FALSE,"Tran"}</definedName>
    <definedName name="wrn.Riqfin." localSheetId="42" hidden="1">{"Riqfin97",#N/A,FALSE,"Tran";"Riqfinpro",#N/A,FALSE,"Tran"}</definedName>
    <definedName name="wrn.Riqfin." localSheetId="45" hidden="1">{"Riqfin97",#N/A,FALSE,"Tran";"Riqfinpro",#N/A,FALSE,"Tran"}</definedName>
    <definedName name="wrn.Riqfin." localSheetId="19" hidden="1">{"Riqfin97",#N/A,FALSE,"Tran";"Riqfinpro",#N/A,FALSE,"Tran"}</definedName>
    <definedName name="wrn.Riqfin." hidden="1">{"Riqfin97",#N/A,FALSE,"Tran";"Riqfinpro",#N/A,FALSE,"Tran"}</definedName>
    <definedName name="wrn.sreport9899." localSheetId="4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46" hidden="1">{#N/A,#N/A,FALSE,"SSPIB"}</definedName>
    <definedName name="wrn.SSPIB." localSheetId="47" hidden="1">{#N/A,#N/A,FALSE,"SSPIB"}</definedName>
    <definedName name="wrn.SSPIB." localSheetId="49" hidden="1">{#N/A,#N/A,FALSE,"SSPIB"}</definedName>
    <definedName name="wrn.SSPIB." localSheetId="50" hidden="1">{#N/A,#N/A,FALSE,"SSPIB"}</definedName>
    <definedName name="wrn.SSPIB." localSheetId="51" hidden="1">{#N/A,#N/A,FALSE,"SSPIB"}</definedName>
    <definedName name="wrn.SSPIB." localSheetId="17" hidden="1">{#N/A,#N/A,FALSE,"SSPIB"}</definedName>
    <definedName name="wrn.SSPIB." localSheetId="18" hidden="1">{#N/A,#N/A,FALSE,"SSPIB"}</definedName>
    <definedName name="wrn.SSPIB." localSheetId="20" hidden="1">{#N/A,#N/A,FALSE,"SSPIB"}</definedName>
    <definedName name="wrn.SSPIB." localSheetId="21" hidden="1">{#N/A,#N/A,FALSE,"SSPIB"}</definedName>
    <definedName name="wrn.SSPIB." localSheetId="13" hidden="1">{#N/A,#N/A,FALSE,"SSPIB"}</definedName>
    <definedName name="wrn.SSPIB." localSheetId="24" hidden="1">{#N/A,#N/A,FALSE,"SSPIB"}</definedName>
    <definedName name="wrn.SSPIB." localSheetId="25" hidden="1">{#N/A,#N/A,FALSE,"SSPIB"}</definedName>
    <definedName name="wrn.SSPIB." localSheetId="30" hidden="1">{#N/A,#N/A,FALSE,"SSPIB"}</definedName>
    <definedName name="wrn.SSPIB." localSheetId="32" hidden="1">{#N/A,#N/A,FALSE,"SSPIB"}</definedName>
    <definedName name="wrn.SSPIB." localSheetId="34" hidden="1">{#N/A,#N/A,FALSE,"SSPIB"}</definedName>
    <definedName name="wrn.SSPIB." localSheetId="35" hidden="1">{#N/A,#N/A,FALSE,"SSPIB"}</definedName>
    <definedName name="wrn.SSPIB." localSheetId="36" hidden="1">{#N/A,#N/A,FALSE,"SSPIB"}</definedName>
    <definedName name="wrn.SSPIB." localSheetId="37" hidden="1">{#N/A,#N/A,FALSE,"SSPIB"}</definedName>
    <definedName name="wrn.SSPIB." localSheetId="38" hidden="1">{#N/A,#N/A,FALSE,"SSPIB"}</definedName>
    <definedName name="wrn.SSPIB." localSheetId="39" hidden="1">{#N/A,#N/A,FALSE,"SSPIB"}</definedName>
    <definedName name="wrn.SSPIB." localSheetId="40" hidden="1">{#N/A,#N/A,FALSE,"SSPIB"}</definedName>
    <definedName name="wrn.SSPIB." localSheetId="41" hidden="1">{#N/A,#N/A,FALSE,"SSPIB"}</definedName>
    <definedName name="wrn.SSPIB." localSheetId="42" hidden="1">{#N/A,#N/A,FALSE,"SSPIB"}</definedName>
    <definedName name="wrn.SSPIB." localSheetId="45" hidden="1">{#N/A,#N/A,FALSE,"SSPIB"}</definedName>
    <definedName name="wrn.SSPIB." localSheetId="19" hidden="1">{#N/A,#N/A,FALSE,"SSPIB"}</definedName>
    <definedName name="wrn.SSPIB." hidden="1">{#N/A,#N/A,FALSE,"SSPIB"}</definedName>
    <definedName name="wrn.Staff._.Report._.Tables." localSheetId="46" hidden="1">{#N/A,#N/A,FALSE,"SR1";#N/A,#N/A,FALSE,"SR2";#N/A,#N/A,FALSE,"SR3";#N/A,#N/A,FALSE,"SR4"}</definedName>
    <definedName name="wrn.Staff._.Report._.Tables." localSheetId="47" hidden="1">{#N/A,#N/A,FALSE,"SR1";#N/A,#N/A,FALSE,"SR2";#N/A,#N/A,FALSE,"SR3";#N/A,#N/A,FALSE,"SR4"}</definedName>
    <definedName name="wrn.Staff._.Report._.Tables." localSheetId="49" hidden="1">{#N/A,#N/A,FALSE,"SR1";#N/A,#N/A,FALSE,"SR2";#N/A,#N/A,FALSE,"SR3";#N/A,#N/A,FALSE,"SR4"}</definedName>
    <definedName name="wrn.Staff._.Report._.Tables." localSheetId="50" hidden="1">{#N/A,#N/A,FALSE,"SR1";#N/A,#N/A,FALSE,"SR2";#N/A,#N/A,FALSE,"SR3";#N/A,#N/A,FALSE,"SR4"}</definedName>
    <definedName name="wrn.Staff._.Report._.Tables." localSheetId="51" hidden="1">{#N/A,#N/A,FALSE,"SR1";#N/A,#N/A,FALSE,"SR2";#N/A,#N/A,FALSE,"SR3";#N/A,#N/A,FALSE,"SR4"}</definedName>
    <definedName name="wrn.Staff._.Report._.Tables." localSheetId="17" hidden="1">{#N/A,#N/A,FALSE,"SR1";#N/A,#N/A,FALSE,"SR2";#N/A,#N/A,FALSE,"SR3";#N/A,#N/A,FALSE,"SR4"}</definedName>
    <definedName name="wrn.Staff._.Report._.Tables." localSheetId="18" hidden="1">{#N/A,#N/A,FALSE,"SR1";#N/A,#N/A,FALSE,"SR2";#N/A,#N/A,FALSE,"SR3";#N/A,#N/A,FALSE,"SR4"}</definedName>
    <definedName name="wrn.Staff._.Report._.Tables." localSheetId="20" hidden="1">{#N/A,#N/A,FALSE,"SR1";#N/A,#N/A,FALSE,"SR2";#N/A,#N/A,FALSE,"SR3";#N/A,#N/A,FALSE,"SR4"}</definedName>
    <definedName name="wrn.Staff._.Report._.Tables." localSheetId="21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24" hidden="1">{#N/A,#N/A,FALSE,"SR1";#N/A,#N/A,FALSE,"SR2";#N/A,#N/A,FALSE,"SR3";#N/A,#N/A,FALSE,"SR4"}</definedName>
    <definedName name="wrn.Staff._.Report._.Tables." localSheetId="25" hidden="1">{#N/A,#N/A,FALSE,"SR1";#N/A,#N/A,FALSE,"SR2";#N/A,#N/A,FALSE,"SR3";#N/A,#N/A,FALSE,"SR4"}</definedName>
    <definedName name="wrn.Staff._.Report._.Tables." localSheetId="30" hidden="1">{#N/A,#N/A,FALSE,"SR1";#N/A,#N/A,FALSE,"SR2";#N/A,#N/A,FALSE,"SR3";#N/A,#N/A,FALSE,"SR4"}</definedName>
    <definedName name="wrn.Staff._.Report._.Tables." localSheetId="32" hidden="1">{#N/A,#N/A,FALSE,"SR1";#N/A,#N/A,FALSE,"SR2";#N/A,#N/A,FALSE,"SR3";#N/A,#N/A,FALSE,"SR4"}</definedName>
    <definedName name="wrn.Staff._.Report._.Tables." localSheetId="34" hidden="1">{#N/A,#N/A,FALSE,"SR1";#N/A,#N/A,FALSE,"SR2";#N/A,#N/A,FALSE,"SR3";#N/A,#N/A,FALSE,"SR4"}</definedName>
    <definedName name="wrn.Staff._.Report._.Tables." localSheetId="35" hidden="1">{#N/A,#N/A,FALSE,"SR1";#N/A,#N/A,FALSE,"SR2";#N/A,#N/A,FALSE,"SR3";#N/A,#N/A,FALSE,"SR4"}</definedName>
    <definedName name="wrn.Staff._.Report._.Tables." localSheetId="36" hidden="1">{#N/A,#N/A,FALSE,"SR1";#N/A,#N/A,FALSE,"SR2";#N/A,#N/A,FALSE,"SR3";#N/A,#N/A,FALSE,"SR4"}</definedName>
    <definedName name="wrn.Staff._.Report._.Tables." localSheetId="37" hidden="1">{#N/A,#N/A,FALSE,"SR1";#N/A,#N/A,FALSE,"SR2";#N/A,#N/A,FALSE,"SR3";#N/A,#N/A,FALSE,"SR4"}</definedName>
    <definedName name="wrn.Staff._.Report._.Tables." localSheetId="38" hidden="1">{#N/A,#N/A,FALSE,"SR1";#N/A,#N/A,FALSE,"SR2";#N/A,#N/A,FALSE,"SR3";#N/A,#N/A,FALSE,"SR4"}</definedName>
    <definedName name="wrn.Staff._.Report._.Tables." localSheetId="39" hidden="1">{#N/A,#N/A,FALSE,"SR1";#N/A,#N/A,FALSE,"SR2";#N/A,#N/A,FALSE,"SR3";#N/A,#N/A,FALSE,"SR4"}</definedName>
    <definedName name="wrn.Staff._.Report._.Tables." localSheetId="40" hidden="1">{#N/A,#N/A,FALSE,"SR1";#N/A,#N/A,FALSE,"SR2";#N/A,#N/A,FALSE,"SR3";#N/A,#N/A,FALSE,"SR4"}</definedName>
    <definedName name="wrn.Staff._.Report._.Tables." localSheetId="41" hidden="1">{#N/A,#N/A,FALSE,"SR1";#N/A,#N/A,FALSE,"SR2";#N/A,#N/A,FALSE,"SR3";#N/A,#N/A,FALSE,"SR4"}</definedName>
    <definedName name="wrn.Staff._.Report._.Tables." localSheetId="42" hidden="1">{#N/A,#N/A,FALSE,"SR1";#N/A,#N/A,FALSE,"SR2";#N/A,#N/A,FALSE,"SR3";#N/A,#N/A,FALSE,"SR4"}</definedName>
    <definedName name="wrn.Staff._.Report._.Tables." localSheetId="45" hidden="1">{#N/A,#N/A,FALSE,"SR1";#N/A,#N/A,FALSE,"SR2";#N/A,#N/A,FALSE,"SR3";#N/A,#N/A,FALSE,"SR4"}</definedName>
    <definedName name="wrn.Staff._.Report._.Tables." localSheetId="19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4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46" hidden="1">{#N/A,#N/A,FALSE,"STATE"}</definedName>
    <definedName name="wrn.STATE." localSheetId="49" hidden="1">{#N/A,#N/A,FALSE,"STATE"}</definedName>
    <definedName name="wrn.STATE." localSheetId="17" hidden="1">{#N/A,#N/A,FALSE,"STATE"}</definedName>
    <definedName name="wrn.STATE." localSheetId="18" hidden="1">{#N/A,#N/A,FALSE,"STATE"}</definedName>
    <definedName name="wrn.STATE." localSheetId="20" hidden="1">{#N/A,#N/A,FALSE,"STATE"}</definedName>
    <definedName name="wrn.STATE." localSheetId="13" hidden="1">{#N/A,#N/A,FALSE,"STATE"}</definedName>
    <definedName name="wrn.STATE." localSheetId="24" hidden="1">{#N/A,#N/A,FALSE,"STATE"}</definedName>
    <definedName name="wrn.STATE." localSheetId="25" hidden="1">{#N/A,#N/A,FALSE,"STATE"}</definedName>
    <definedName name="wrn.STATE." localSheetId="30" hidden="1">{#N/A,#N/A,FALSE,"STATE"}</definedName>
    <definedName name="wrn.STATE." localSheetId="35" hidden="1">{#N/A,#N/A,FALSE,"STATE"}</definedName>
    <definedName name="wrn.STATE." localSheetId="19" hidden="1">{#N/A,#N/A,FALSE,"STATE"}</definedName>
    <definedName name="wrn.STATE." hidden="1">{#N/A,#N/A,FALSE,"STATE"}</definedName>
    <definedName name="wrn.TAXARREARS." localSheetId="46" hidden="1">{#N/A,#N/A,FALSE,"TAXARREARS"}</definedName>
    <definedName name="wrn.TAXARREARS." localSheetId="49" hidden="1">{#N/A,#N/A,FALSE,"TAXARREARS"}</definedName>
    <definedName name="wrn.TAXARREARS." localSheetId="17" hidden="1">{#N/A,#N/A,FALSE,"TAXARREARS"}</definedName>
    <definedName name="wrn.TAXARREARS." localSheetId="18" hidden="1">{#N/A,#N/A,FALSE,"TAXARREARS"}</definedName>
    <definedName name="wrn.TAXARREARS." localSheetId="20" hidden="1">{#N/A,#N/A,FALSE,"TAXARREARS"}</definedName>
    <definedName name="wrn.TAXARREARS." localSheetId="13" hidden="1">{#N/A,#N/A,FALSE,"TAXARREARS"}</definedName>
    <definedName name="wrn.TAXARREARS." localSheetId="24" hidden="1">{#N/A,#N/A,FALSE,"TAXARREARS"}</definedName>
    <definedName name="wrn.TAXARREARS." localSheetId="25" hidden="1">{#N/A,#N/A,FALSE,"TAXARREARS"}</definedName>
    <definedName name="wrn.TAXARREARS." localSheetId="30" hidden="1">{#N/A,#N/A,FALSE,"TAXARREARS"}</definedName>
    <definedName name="wrn.TAXARREARS." localSheetId="35" hidden="1">{#N/A,#N/A,FALSE,"TAXARREARS"}</definedName>
    <definedName name="wrn.TAXARREARS." localSheetId="19" hidden="1">{#N/A,#N/A,FALSE,"TAXARREARS"}</definedName>
    <definedName name="wrn.TAXARREARS." hidden="1">{#N/A,#N/A,FALSE,"TAXARREARS"}</definedName>
    <definedName name="wrn.TAXPAYRS." localSheetId="46" hidden="1">{#N/A,#N/A,FALSE,"TAXPAYRS"}</definedName>
    <definedName name="wrn.TAXPAYRS." localSheetId="49" hidden="1">{#N/A,#N/A,FALSE,"TAXPAYRS"}</definedName>
    <definedName name="wrn.TAXPAYRS." localSheetId="17" hidden="1">{#N/A,#N/A,FALSE,"TAXPAYRS"}</definedName>
    <definedName name="wrn.TAXPAYRS." localSheetId="18" hidden="1">{#N/A,#N/A,FALSE,"TAXPAYRS"}</definedName>
    <definedName name="wrn.TAXPAYRS." localSheetId="20" hidden="1">{#N/A,#N/A,FALSE,"TAXPAYRS"}</definedName>
    <definedName name="wrn.TAXPAYRS." localSheetId="13" hidden="1">{#N/A,#N/A,FALSE,"TAXPAYRS"}</definedName>
    <definedName name="wrn.TAXPAYRS." localSheetId="24" hidden="1">{#N/A,#N/A,FALSE,"TAXPAYRS"}</definedName>
    <definedName name="wrn.TAXPAYRS." localSheetId="25" hidden="1">{#N/A,#N/A,FALSE,"TAXPAYRS"}</definedName>
    <definedName name="wrn.TAXPAYRS." localSheetId="30" hidden="1">{#N/A,#N/A,FALSE,"TAXPAYRS"}</definedName>
    <definedName name="wrn.TAXPAYRS." localSheetId="35" hidden="1">{#N/A,#N/A,FALSE,"TAXPAYRS"}</definedName>
    <definedName name="wrn.TAXPAYRS." localSheetId="19" hidden="1">{#N/A,#N/A,FALSE,"TAXPAYRS"}</definedName>
    <definedName name="wrn.TAXPAYRS." hidden="1">{#N/A,#N/A,FALSE,"TAXPAYRS"}</definedName>
    <definedName name="wrn.TRADE." localSheetId="46" hidden="1">{#N/A,#N/A,FALSE,"TRADE"}</definedName>
    <definedName name="wrn.TRADE." localSheetId="49" hidden="1">{#N/A,#N/A,FALSE,"TRADE"}</definedName>
    <definedName name="wrn.TRADE." localSheetId="17" hidden="1">{#N/A,#N/A,FALSE,"TRADE"}</definedName>
    <definedName name="wrn.TRADE." localSheetId="18" hidden="1">{#N/A,#N/A,FALSE,"TRADE"}</definedName>
    <definedName name="wrn.TRADE." localSheetId="20" hidden="1">{#N/A,#N/A,FALSE,"TRADE"}</definedName>
    <definedName name="wrn.TRADE." localSheetId="13" hidden="1">{#N/A,#N/A,FALSE,"TRADE"}</definedName>
    <definedName name="wrn.TRADE." localSheetId="24" hidden="1">{#N/A,#N/A,FALSE,"TRADE"}</definedName>
    <definedName name="wrn.TRADE." localSheetId="25" hidden="1">{#N/A,#N/A,FALSE,"TRADE"}</definedName>
    <definedName name="wrn.TRADE." localSheetId="30" hidden="1">{#N/A,#N/A,FALSE,"TRADE"}</definedName>
    <definedName name="wrn.TRADE." localSheetId="35" hidden="1">{#N/A,#N/A,FALSE,"TRADE"}</definedName>
    <definedName name="wrn.TRADE." localSheetId="19" hidden="1">{#N/A,#N/A,FALSE,"TRADE"}</definedName>
    <definedName name="wrn.TRADE." hidden="1">{#N/A,#N/A,FALSE,"TRADE"}</definedName>
    <definedName name="wrn.TRANSPORT." localSheetId="46" hidden="1">{#N/A,#N/A,FALSE,"TRANPORT"}</definedName>
    <definedName name="wrn.TRANSPORT." localSheetId="49" hidden="1">{#N/A,#N/A,FALSE,"TRANPORT"}</definedName>
    <definedName name="wrn.TRANSPORT." localSheetId="17" hidden="1">{#N/A,#N/A,FALSE,"TRANPORT"}</definedName>
    <definedName name="wrn.TRANSPORT." localSheetId="18" hidden="1">{#N/A,#N/A,FALSE,"TRANPORT"}</definedName>
    <definedName name="wrn.TRANSPORT." localSheetId="20" hidden="1">{#N/A,#N/A,FALSE,"TRANPORT"}</definedName>
    <definedName name="wrn.TRANSPORT." localSheetId="13" hidden="1">{#N/A,#N/A,FALSE,"TRANPORT"}</definedName>
    <definedName name="wrn.TRANSPORT." localSheetId="24" hidden="1">{#N/A,#N/A,FALSE,"TRANPORT"}</definedName>
    <definedName name="wrn.TRANSPORT." localSheetId="25" hidden="1">{#N/A,#N/A,FALSE,"TRANPORT"}</definedName>
    <definedName name="wrn.TRANSPORT." localSheetId="30" hidden="1">{#N/A,#N/A,FALSE,"TRANPORT"}</definedName>
    <definedName name="wrn.TRANSPORT." localSheetId="35" hidden="1">{#N/A,#N/A,FALSE,"TRANPORT"}</definedName>
    <definedName name="wrn.TRANSPORT." localSheetId="19" hidden="1">{#N/A,#N/A,FALSE,"TRANPORT"}</definedName>
    <definedName name="wrn.TRANSPORT." hidden="1">{#N/A,#N/A,FALSE,"TRANPORT"}</definedName>
    <definedName name="wrn.UNEMPL." localSheetId="46" hidden="1">{#N/A,#N/A,FALSE,"EMP_POP";#N/A,#N/A,FALSE,"UNEMPL"}</definedName>
    <definedName name="wrn.UNEMPL." localSheetId="49" hidden="1">{#N/A,#N/A,FALSE,"EMP_POP";#N/A,#N/A,FALSE,"UNEMPL"}</definedName>
    <definedName name="wrn.UNEMPL." localSheetId="17" hidden="1">{#N/A,#N/A,FALSE,"EMP_POP";#N/A,#N/A,FALSE,"UNEMPL"}</definedName>
    <definedName name="wrn.UNEMPL." localSheetId="18" hidden="1">{#N/A,#N/A,FALSE,"EMP_POP";#N/A,#N/A,FALSE,"UNEMPL"}</definedName>
    <definedName name="wrn.UNEMPL." localSheetId="20" hidden="1">{#N/A,#N/A,FALSE,"EMP_POP";#N/A,#N/A,FALSE,"UNEMPL"}</definedName>
    <definedName name="wrn.UNEMPL." localSheetId="13" hidden="1">{#N/A,#N/A,FALSE,"EMP_POP";#N/A,#N/A,FALSE,"UNEMPL"}</definedName>
    <definedName name="wrn.UNEMPL." localSheetId="24" hidden="1">{#N/A,#N/A,FALSE,"EMP_POP";#N/A,#N/A,FALSE,"UNEMPL"}</definedName>
    <definedName name="wrn.UNEMPL." localSheetId="25" hidden="1">{#N/A,#N/A,FALSE,"EMP_POP";#N/A,#N/A,FALSE,"UNEMPL"}</definedName>
    <definedName name="wrn.UNEMPL." localSheetId="30" hidden="1">{#N/A,#N/A,FALSE,"EMP_POP";#N/A,#N/A,FALSE,"UNEMPL"}</definedName>
    <definedName name="wrn.UNEMPL." localSheetId="35" hidden="1">{#N/A,#N/A,FALSE,"EMP_POP";#N/A,#N/A,FALSE,"UNEMPL"}</definedName>
    <definedName name="wrn.UNEMPL." localSheetId="19" hidden="1">{#N/A,#N/A,FALSE,"EMP_POP";#N/A,#N/A,FALSE,"UNEMPL"}</definedName>
    <definedName name="wrn.UNEMPL." hidden="1">{#N/A,#N/A,FALSE,"EMP_POP";#N/A,#N/A,FALSE,"UNEMPL"}</definedName>
    <definedName name="wrn.WAGES." localSheetId="46" hidden="1">{#N/A,#N/A,FALSE,"WAGES"}</definedName>
    <definedName name="wrn.WAGES." localSheetId="49" hidden="1">{#N/A,#N/A,FALSE,"WAGES"}</definedName>
    <definedName name="wrn.WAGES." localSheetId="17" hidden="1">{#N/A,#N/A,FALSE,"WAGES"}</definedName>
    <definedName name="wrn.WAGES." localSheetId="18" hidden="1">{#N/A,#N/A,FALSE,"WAGES"}</definedName>
    <definedName name="wrn.WAGES." localSheetId="20" hidden="1">{#N/A,#N/A,FALSE,"WAGES"}</definedName>
    <definedName name="wrn.WAGES." localSheetId="13" hidden="1">{#N/A,#N/A,FALSE,"WAGES"}</definedName>
    <definedName name="wrn.WAGES." localSheetId="24" hidden="1">{#N/A,#N/A,FALSE,"WAGES"}</definedName>
    <definedName name="wrn.WAGES." localSheetId="25" hidden="1">{#N/A,#N/A,FALSE,"WAGES"}</definedName>
    <definedName name="wrn.WAGES." localSheetId="30" hidden="1">{#N/A,#N/A,FALSE,"WAGES"}</definedName>
    <definedName name="wrn.WAGES." localSheetId="35" hidden="1">{#N/A,#N/A,FALSE,"WAGES"}</definedName>
    <definedName name="wrn.WAGES." localSheetId="19" hidden="1">{#N/A,#N/A,FALSE,"WAGES"}</definedName>
    <definedName name="wrn.WAGES." hidden="1">{#N/A,#N/A,FALSE,"WAGES"}</definedName>
    <definedName name="wrn.WEO." localSheetId="46" hidden="1">{"WEO",#N/A,FALSE,"T"}</definedName>
    <definedName name="wrn.WEO." localSheetId="49" hidden="1">{"WEO",#N/A,FALSE,"T"}</definedName>
    <definedName name="wrn.WEO." localSheetId="17" hidden="1">{"WEO",#N/A,FALSE,"T"}</definedName>
    <definedName name="wrn.WEO." localSheetId="18" hidden="1">{"WEO",#N/A,FALSE,"T"}</definedName>
    <definedName name="wrn.WEO." localSheetId="20" hidden="1">{"WEO",#N/A,FALSE,"T"}</definedName>
    <definedName name="wrn.WEO." localSheetId="13" hidden="1">{"WEO",#N/A,FALSE,"T"}</definedName>
    <definedName name="wrn.WEO." localSheetId="24" hidden="1">{"WEO",#N/A,FALSE,"T"}</definedName>
    <definedName name="wrn.WEO." localSheetId="25" hidden="1">{"WEO",#N/A,FALSE,"T"}</definedName>
    <definedName name="wrn.WEO." localSheetId="30" hidden="1">{"WEO",#N/A,FALSE,"T"}</definedName>
    <definedName name="wrn.WEO." localSheetId="35" hidden="1">{"WEO",#N/A,FALSE,"T"}</definedName>
    <definedName name="wrn.WEO." localSheetId="19" hidden="1">{"WEO",#N/A,FALSE,"T"}</definedName>
    <definedName name="wrn.WEO." hidden="1">{"WEO",#N/A,FALSE,"T"}</definedName>
    <definedName name="wtewt" localSheetId="46" hidden="1">#REF!</definedName>
    <definedName name="wtewt" localSheetId="47" hidden="1">#REF!</definedName>
    <definedName name="wtewt" localSheetId="50" hidden="1">#REF!</definedName>
    <definedName name="wtewt" localSheetId="51" hidden="1">#REF!</definedName>
    <definedName name="wtewt" localSheetId="17" hidden="1">#REF!</definedName>
    <definedName name="wtewt" localSheetId="18" hidden="1">#REF!</definedName>
    <definedName name="wtewt" localSheetId="20" hidden="1">#REF!</definedName>
    <definedName name="wtewt" localSheetId="21" hidden="1">#REF!</definedName>
    <definedName name="wtewt" localSheetId="25" hidden="1">#REF!</definedName>
    <definedName name="wtewt" localSheetId="32" hidden="1">#REF!</definedName>
    <definedName name="wtewt" localSheetId="34" hidden="1">#REF!</definedName>
    <definedName name="wtewt" localSheetId="35" hidden="1">#REF!</definedName>
    <definedName name="wtewt" localSheetId="36" hidden="1">#REF!</definedName>
    <definedName name="wtewt" localSheetId="37" hidden="1">#REF!</definedName>
    <definedName name="wtewt" localSheetId="38" hidden="1">#REF!</definedName>
    <definedName name="wtewt" localSheetId="39" hidden="1">#REF!</definedName>
    <definedName name="wtewt" localSheetId="40" hidden="1">#REF!</definedName>
    <definedName name="wtewt" localSheetId="41" hidden="1">#REF!</definedName>
    <definedName name="wtewt" localSheetId="45" hidden="1">#REF!</definedName>
    <definedName name="wtewt" localSheetId="19" hidden="1">#REF!</definedName>
    <definedName name="wtewt" hidden="1">#REF!</definedName>
    <definedName name="wvu.PLA1.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4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[90]M!#REF!</definedName>
    <definedName name="www" localSheetId="46" hidden="1">{"Riqfin97",#N/A,FALSE,"Tran";"Riqfinpro",#N/A,FALSE,"Tran"}</definedName>
    <definedName name="www" localSheetId="47" hidden="1">{"Riqfin97",#N/A,FALSE,"Tran";"Riqfinpro",#N/A,FALSE,"Tran"}</definedName>
    <definedName name="www" localSheetId="49" hidden="1">{"Riqfin97",#N/A,FALSE,"Tran";"Riqfinpro",#N/A,FALSE,"Tran"}</definedName>
    <definedName name="www" localSheetId="50" hidden="1">{"Riqfin97",#N/A,FALSE,"Tran";"Riqfinpro",#N/A,FALSE,"Tran"}</definedName>
    <definedName name="www" localSheetId="51" hidden="1">{"Riqfin97",#N/A,FALSE,"Tran";"Riqfinpro",#N/A,FALSE,"Tran"}</definedName>
    <definedName name="www" localSheetId="17" hidden="1">{"Riqfin97",#N/A,FALSE,"Tran";"Riqfinpro",#N/A,FALSE,"Tran"}</definedName>
    <definedName name="www" localSheetId="18" hidden="1">{"Riqfin97",#N/A,FALSE,"Tran";"Riqfinpro",#N/A,FALSE,"Tran"}</definedName>
    <definedName name="www" localSheetId="20" hidden="1">{"Riqfin97",#N/A,FALSE,"Tran";"Riqfinpro",#N/A,FALSE,"Tran"}</definedName>
    <definedName name="www" localSheetId="21" hidden="1">{"Riqfin97",#N/A,FALSE,"Tran";"Riqfinpro",#N/A,FALSE,"Tran"}</definedName>
    <definedName name="www" localSheetId="13" hidden="1">{"Riqfin97",#N/A,FALSE,"Tran";"Riqfinpro",#N/A,FALSE,"Tran"}</definedName>
    <definedName name="www" localSheetId="24" hidden="1">{"Riqfin97",#N/A,FALSE,"Tran";"Riqfinpro",#N/A,FALSE,"Tran"}</definedName>
    <definedName name="www" localSheetId="25" hidden="1">{"Riqfin97",#N/A,FALSE,"Tran";"Riqfinpro",#N/A,FALSE,"Tran"}</definedName>
    <definedName name="www" localSheetId="30" hidden="1">{"Riqfin97",#N/A,FALSE,"Tran";"Riqfinpro",#N/A,FALSE,"Tran"}</definedName>
    <definedName name="www" localSheetId="32" hidden="1">{"Riqfin97",#N/A,FALSE,"Tran";"Riqfinpro",#N/A,FALSE,"Tran"}</definedName>
    <definedName name="www" localSheetId="34" hidden="1">{"Riqfin97",#N/A,FALSE,"Tran";"Riqfinpro",#N/A,FALSE,"Tran"}</definedName>
    <definedName name="www" localSheetId="35" hidden="1">{"Riqfin97",#N/A,FALSE,"Tran";"Riqfinpro",#N/A,FALSE,"Tran"}</definedName>
    <definedName name="www" localSheetId="36" hidden="1">{"Riqfin97",#N/A,FALSE,"Tran";"Riqfinpro",#N/A,FALSE,"Tran"}</definedName>
    <definedName name="www" localSheetId="37" hidden="1">{"Riqfin97",#N/A,FALSE,"Tran";"Riqfinpro",#N/A,FALSE,"Tran"}</definedName>
    <definedName name="www" localSheetId="38" hidden="1">{"Riqfin97",#N/A,FALSE,"Tran";"Riqfinpro",#N/A,FALSE,"Tran"}</definedName>
    <definedName name="www" localSheetId="39" hidden="1">{"Riqfin97",#N/A,FALSE,"Tran";"Riqfinpro",#N/A,FALSE,"Tran"}</definedName>
    <definedName name="www" localSheetId="40" hidden="1">{"Riqfin97",#N/A,FALSE,"Tran";"Riqfinpro",#N/A,FALSE,"Tran"}</definedName>
    <definedName name="www" localSheetId="41" hidden="1">{"Riqfin97",#N/A,FALSE,"Tran";"Riqfinpro",#N/A,FALSE,"Tran"}</definedName>
    <definedName name="www" localSheetId="42" hidden="1">{"Riqfin97",#N/A,FALSE,"Tran";"Riqfinpro",#N/A,FALSE,"Tran"}</definedName>
    <definedName name="www" localSheetId="45" hidden="1">{"Riqfin97",#N/A,FALSE,"Tran";"Riqfinpro",#N/A,FALSE,"Tran"}</definedName>
    <definedName name="www" localSheetId="19" hidden="1">{"Riqfin97",#N/A,FALSE,"Tran";"Riqfinpro",#N/A,FALSE,"Tran"}</definedName>
    <definedName name="www" hidden="1">{"Riqfin97",#N/A,FALSE,"Tran";"Riqfinpro",#N/A,FALSE,"Tran"}</definedName>
    <definedName name="wwwjjj" localSheetId="4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[106]M!#REF!</definedName>
    <definedName name="wwwww" localSheetId="46" hidden="1">{"Minpmon",#N/A,FALSE,"Monthinput"}</definedName>
    <definedName name="wwwww" localSheetId="47" hidden="1">{"Minpmon",#N/A,FALSE,"Monthinput"}</definedName>
    <definedName name="wwwww" localSheetId="49" hidden="1">{"Minpmon",#N/A,FALSE,"Monthinput"}</definedName>
    <definedName name="wwwww" localSheetId="50" hidden="1">{"Minpmon",#N/A,FALSE,"Monthinput"}</definedName>
    <definedName name="wwwww" localSheetId="51" hidden="1">{"Minpmon",#N/A,FALSE,"Monthinput"}</definedName>
    <definedName name="wwwww" localSheetId="17" hidden="1">{"Minpmon",#N/A,FALSE,"Monthinput"}</definedName>
    <definedName name="wwwww" localSheetId="18" hidden="1">{"Minpmon",#N/A,FALSE,"Monthinput"}</definedName>
    <definedName name="wwwww" localSheetId="20" hidden="1">{"Minpmon",#N/A,FALSE,"Monthinput"}</definedName>
    <definedName name="wwwww" localSheetId="21" hidden="1">{"Minpmon",#N/A,FALSE,"Monthinput"}</definedName>
    <definedName name="wwwww" localSheetId="13" hidden="1">{"Minpmon",#N/A,FALSE,"Monthinput"}</definedName>
    <definedName name="wwwww" localSheetId="24" hidden="1">{"Minpmon",#N/A,FALSE,"Monthinput"}</definedName>
    <definedName name="wwwww" localSheetId="25" hidden="1">{"Minpmon",#N/A,FALSE,"Monthinput"}</definedName>
    <definedName name="wwwww" localSheetId="30" hidden="1">{"Minpmon",#N/A,FALSE,"Monthinput"}</definedName>
    <definedName name="wwwww" localSheetId="32" hidden="1">{"Minpmon",#N/A,FALSE,"Monthinput"}</definedName>
    <definedName name="wwwww" localSheetId="34" hidden="1">{"Minpmon",#N/A,FALSE,"Monthinput"}</definedName>
    <definedName name="wwwww" localSheetId="35" hidden="1">{"Minpmon",#N/A,FALSE,"Monthinput"}</definedName>
    <definedName name="wwwww" localSheetId="36" hidden="1">{"Minpmon",#N/A,FALSE,"Monthinput"}</definedName>
    <definedName name="wwwww" localSheetId="37" hidden="1">{"Minpmon",#N/A,FALSE,"Monthinput"}</definedName>
    <definedName name="wwwww" localSheetId="38" hidden="1">{"Minpmon",#N/A,FALSE,"Monthinput"}</definedName>
    <definedName name="wwwww" localSheetId="39" hidden="1">{"Minpmon",#N/A,FALSE,"Monthinput"}</definedName>
    <definedName name="wwwww" localSheetId="40" hidden="1">{"Minpmon",#N/A,FALSE,"Monthinput"}</definedName>
    <definedName name="wwwww" localSheetId="41" hidden="1">{"Minpmon",#N/A,FALSE,"Monthinput"}</definedName>
    <definedName name="wwwww" localSheetId="42" hidden="1">{"Minpmon",#N/A,FALSE,"Monthinput"}</definedName>
    <definedName name="wwwww" localSheetId="45" hidden="1">{"Minpmon",#N/A,FALSE,"Monthinput"}</definedName>
    <definedName name="wwwww" localSheetId="19" hidden="1">{"Minpmon",#N/A,FALSE,"Monthinput"}</definedName>
    <definedName name="wwwww" hidden="1">{"Minpmon",#N/A,FALSE,"Monthinput"}</definedName>
    <definedName name="wwwwwww" localSheetId="46" hidden="1">{"Riqfin97",#N/A,FALSE,"Tran";"Riqfinpro",#N/A,FALSE,"Tran"}</definedName>
    <definedName name="wwwwwww" localSheetId="47" hidden="1">{"Riqfin97",#N/A,FALSE,"Tran";"Riqfinpro",#N/A,FALSE,"Tran"}</definedName>
    <definedName name="wwwwwww" localSheetId="49" hidden="1">{"Riqfin97",#N/A,FALSE,"Tran";"Riqfinpro",#N/A,FALSE,"Tran"}</definedName>
    <definedName name="wwwwwww" localSheetId="50" hidden="1">{"Riqfin97",#N/A,FALSE,"Tran";"Riqfinpro",#N/A,FALSE,"Tran"}</definedName>
    <definedName name="wwwwwww" localSheetId="51" hidden="1">{"Riqfin97",#N/A,FALSE,"Tran";"Riqfinpro",#N/A,FALSE,"Tran"}</definedName>
    <definedName name="wwwwwww" localSheetId="17" hidden="1">{"Riqfin97",#N/A,FALSE,"Tran";"Riqfinpro",#N/A,FALSE,"Tran"}</definedName>
    <definedName name="wwwwwww" localSheetId="18" hidden="1">{"Riqfin97",#N/A,FALSE,"Tran";"Riqfinpro",#N/A,FALSE,"Tran"}</definedName>
    <definedName name="wwwwwww" localSheetId="20" hidden="1">{"Riqfin97",#N/A,FALSE,"Tran";"Riqfinpro",#N/A,FALSE,"Tran"}</definedName>
    <definedName name="wwwwwww" localSheetId="21" hidden="1">{"Riqfin97",#N/A,FALSE,"Tran";"Riqfinpro",#N/A,FALSE,"Tran"}</definedName>
    <definedName name="wwwwwww" localSheetId="13" hidden="1">{"Riqfin97",#N/A,FALSE,"Tran";"Riqfinpro",#N/A,FALSE,"Tran"}</definedName>
    <definedName name="wwwwwww" localSheetId="24" hidden="1">{"Riqfin97",#N/A,FALSE,"Tran";"Riqfinpro",#N/A,FALSE,"Tran"}</definedName>
    <definedName name="wwwwwww" localSheetId="25" hidden="1">{"Riqfin97",#N/A,FALSE,"Tran";"Riqfinpro",#N/A,FALSE,"Tran"}</definedName>
    <definedName name="wwwwwww" localSheetId="30" hidden="1">{"Riqfin97",#N/A,FALSE,"Tran";"Riqfinpro",#N/A,FALSE,"Tran"}</definedName>
    <definedName name="wwwwwww" localSheetId="32" hidden="1">{"Riqfin97",#N/A,FALSE,"Tran";"Riqfinpro",#N/A,FALSE,"Tran"}</definedName>
    <definedName name="wwwwwww" localSheetId="34" hidden="1">{"Riqfin97",#N/A,FALSE,"Tran";"Riqfinpro",#N/A,FALSE,"Tran"}</definedName>
    <definedName name="wwwwwww" localSheetId="35" hidden="1">{"Riqfin97",#N/A,FALSE,"Tran";"Riqfinpro",#N/A,FALSE,"Tran"}</definedName>
    <definedName name="wwwwwww" localSheetId="36" hidden="1">{"Riqfin97",#N/A,FALSE,"Tran";"Riqfinpro",#N/A,FALSE,"Tran"}</definedName>
    <definedName name="wwwwwww" localSheetId="37" hidden="1">{"Riqfin97",#N/A,FALSE,"Tran";"Riqfinpro",#N/A,FALSE,"Tran"}</definedName>
    <definedName name="wwwwwww" localSheetId="38" hidden="1">{"Riqfin97",#N/A,FALSE,"Tran";"Riqfinpro",#N/A,FALSE,"Tran"}</definedName>
    <definedName name="wwwwwww" localSheetId="39" hidden="1">{"Riqfin97",#N/A,FALSE,"Tran";"Riqfinpro",#N/A,FALSE,"Tran"}</definedName>
    <definedName name="wwwwwww" localSheetId="40" hidden="1">{"Riqfin97",#N/A,FALSE,"Tran";"Riqfinpro",#N/A,FALSE,"Tran"}</definedName>
    <definedName name="wwwwwww" localSheetId="41" hidden="1">{"Riqfin97",#N/A,FALSE,"Tran";"Riqfinpro",#N/A,FALSE,"Tran"}</definedName>
    <definedName name="wwwwwww" localSheetId="42" hidden="1">{"Riqfin97",#N/A,FALSE,"Tran";"Riqfinpro",#N/A,FALSE,"Tran"}</definedName>
    <definedName name="wwwwwww" localSheetId="45" hidden="1">{"Riqfin97",#N/A,FALSE,"Tran";"Riqfinpro",#N/A,FALSE,"Tran"}</definedName>
    <definedName name="wwwwwww" localSheetId="19" hidden="1">{"Riqfin97",#N/A,FALSE,"Tran";"Riqfinpro",#N/A,FALSE,"Tran"}</definedName>
    <definedName name="wwwwwww" hidden="1">{"Riqfin97",#N/A,FALSE,"Tran";"Riqfinpro",#N/A,FALSE,"Tran"}</definedName>
    <definedName name="wwwwwwww" localSheetId="46" hidden="1">{"Tab1",#N/A,FALSE,"P";"Tab2",#N/A,FALSE,"P"}</definedName>
    <definedName name="wwwwwwww" localSheetId="47" hidden="1">{"Tab1",#N/A,FALSE,"P";"Tab2",#N/A,FALSE,"P"}</definedName>
    <definedName name="wwwwwwww" localSheetId="49" hidden="1">{"Tab1",#N/A,FALSE,"P";"Tab2",#N/A,FALSE,"P"}</definedName>
    <definedName name="wwwwwwww" localSheetId="50" hidden="1">{"Tab1",#N/A,FALSE,"P";"Tab2",#N/A,FALSE,"P"}</definedName>
    <definedName name="wwwwwwww" localSheetId="51" hidden="1">{"Tab1",#N/A,FALSE,"P";"Tab2",#N/A,FALSE,"P"}</definedName>
    <definedName name="wwwwwwww" localSheetId="17" hidden="1">{"Tab1",#N/A,FALSE,"P";"Tab2",#N/A,FALSE,"P"}</definedName>
    <definedName name="wwwwwwww" localSheetId="18" hidden="1">{"Tab1",#N/A,FALSE,"P";"Tab2",#N/A,FALSE,"P"}</definedName>
    <definedName name="wwwwwwww" localSheetId="20" hidden="1">{"Tab1",#N/A,FALSE,"P";"Tab2",#N/A,FALSE,"P"}</definedName>
    <definedName name="wwwwwwww" localSheetId="21" hidden="1">{"Tab1",#N/A,FALSE,"P";"Tab2",#N/A,FALSE,"P"}</definedName>
    <definedName name="wwwwwwww" localSheetId="13" hidden="1">{"Tab1",#N/A,FALSE,"P";"Tab2",#N/A,FALSE,"P"}</definedName>
    <definedName name="wwwwwwww" localSheetId="24" hidden="1">{"Tab1",#N/A,FALSE,"P";"Tab2",#N/A,FALSE,"P"}</definedName>
    <definedName name="wwwwwwww" localSheetId="25" hidden="1">{"Tab1",#N/A,FALSE,"P";"Tab2",#N/A,FALSE,"P"}</definedName>
    <definedName name="wwwwwwww" localSheetId="30" hidden="1">{"Tab1",#N/A,FALSE,"P";"Tab2",#N/A,FALSE,"P"}</definedName>
    <definedName name="wwwwwwww" localSheetId="32" hidden="1">{"Tab1",#N/A,FALSE,"P";"Tab2",#N/A,FALSE,"P"}</definedName>
    <definedName name="wwwwwwww" localSheetId="34" hidden="1">{"Tab1",#N/A,FALSE,"P";"Tab2",#N/A,FALSE,"P"}</definedName>
    <definedName name="wwwwwwww" localSheetId="35" hidden="1">{"Tab1",#N/A,FALSE,"P";"Tab2",#N/A,FALSE,"P"}</definedName>
    <definedName name="wwwwwwww" localSheetId="36" hidden="1">{"Tab1",#N/A,FALSE,"P";"Tab2",#N/A,FALSE,"P"}</definedName>
    <definedName name="wwwwwwww" localSheetId="37" hidden="1">{"Tab1",#N/A,FALSE,"P";"Tab2",#N/A,FALSE,"P"}</definedName>
    <definedName name="wwwwwwww" localSheetId="38" hidden="1">{"Tab1",#N/A,FALSE,"P";"Tab2",#N/A,FALSE,"P"}</definedName>
    <definedName name="wwwwwwww" localSheetId="39" hidden="1">{"Tab1",#N/A,FALSE,"P";"Tab2",#N/A,FALSE,"P"}</definedName>
    <definedName name="wwwwwwww" localSheetId="40" hidden="1">{"Tab1",#N/A,FALSE,"P";"Tab2",#N/A,FALSE,"P"}</definedName>
    <definedName name="wwwwwwww" localSheetId="41" hidden="1">{"Tab1",#N/A,FALSE,"P";"Tab2",#N/A,FALSE,"P"}</definedName>
    <definedName name="wwwwwwww" localSheetId="42" hidden="1">{"Tab1",#N/A,FALSE,"P";"Tab2",#N/A,FALSE,"P"}</definedName>
    <definedName name="wwwwwwww" localSheetId="45" hidden="1">{"Tab1",#N/A,FALSE,"P";"Tab2",#N/A,FALSE,"P"}</definedName>
    <definedName name="wwwwwwww" localSheetId="19" hidden="1">{"Tab1",#N/A,FALSE,"P";"Tab2",#N/A,FALSE,"P"}</definedName>
    <definedName name="wwwwwwww" hidden="1">{"Tab1",#N/A,FALSE,"P";"Tab2",#N/A,FALSE,"P"}</definedName>
    <definedName name="X" localSheetId="46">#REF!</definedName>
    <definedName name="X" localSheetId="47">#REF!</definedName>
    <definedName name="X" localSheetId="17">#REF!</definedName>
    <definedName name="X" localSheetId="18">#REF!</definedName>
    <definedName name="X" localSheetId="21">#REF!</definedName>
    <definedName name="X" localSheetId="13">#REF!</definedName>
    <definedName name="X" localSheetId="25">#REF!</definedName>
    <definedName name="X" localSheetId="32">#REF!</definedName>
    <definedName name="X" localSheetId="34">#REF!</definedName>
    <definedName name="X" localSheetId="45">#REF!</definedName>
    <definedName name="X" localSheetId="19">#REF!</definedName>
    <definedName name="X">#REF!</definedName>
    <definedName name="Xaxis" localSheetId="47">#REF!</definedName>
    <definedName name="Xaxis" localSheetId="50">#REF!</definedName>
    <definedName name="Xaxis" localSheetId="51">#REF!</definedName>
    <definedName name="Xaxis" localSheetId="17">#REF!</definedName>
    <definedName name="Xaxis" localSheetId="20">#REF!</definedName>
    <definedName name="Xaxis" localSheetId="21">#REF!</definedName>
    <definedName name="Xaxis" localSheetId="25">#REF!</definedName>
    <definedName name="Xaxis" localSheetId="35">#REF!</definedName>
    <definedName name="Xaxis" localSheetId="36">#REF!</definedName>
    <definedName name="Xaxis" localSheetId="37">#REF!</definedName>
    <definedName name="Xaxis" localSheetId="39">#REF!</definedName>
    <definedName name="Xaxis" localSheetId="40">#REF!</definedName>
    <definedName name="Xaxis" localSheetId="41">#REF!</definedName>
    <definedName name="Xaxis" localSheetId="19">#REF!</definedName>
    <definedName name="Xaxis">#REF!</definedName>
    <definedName name="XBANANO" localSheetId="17">#REF!</definedName>
    <definedName name="XBANANO" localSheetId="20">#REF!</definedName>
    <definedName name="XBANANO" localSheetId="25">#REF!</definedName>
    <definedName name="XBANANO">#REF!</definedName>
    <definedName name="XCAFE" localSheetId="17">#REF!</definedName>
    <definedName name="XCAFE">#REF!</definedName>
    <definedName name="XGS" localSheetId="17">#REF!</definedName>
    <definedName name="XGS">#REF!</definedName>
    <definedName name="XMENSUALES" localSheetId="17">#REF!</definedName>
    <definedName name="XMENSUALES">#REF!</definedName>
    <definedName name="xx" localSheetId="46" hidden="1">{"Riqfin97",#N/A,FALSE,"Tran";"Riqfinpro",#N/A,FALSE,"Tran"}</definedName>
    <definedName name="xx" localSheetId="47" hidden="1">{"Riqfin97",#N/A,FALSE,"Tran";"Riqfinpro",#N/A,FALSE,"Tran"}</definedName>
    <definedName name="xx" localSheetId="49" hidden="1">{"Riqfin97",#N/A,FALSE,"Tran";"Riqfinpro",#N/A,FALSE,"Tran"}</definedName>
    <definedName name="xx" localSheetId="50" hidden="1">{"Riqfin97",#N/A,FALSE,"Tran";"Riqfinpro",#N/A,FALSE,"Tran"}</definedName>
    <definedName name="xx" localSheetId="51" hidden="1">{"Riqfin97",#N/A,FALSE,"Tran";"Riqfinpro",#N/A,FALSE,"Tran"}</definedName>
    <definedName name="xx" localSheetId="17" hidden="1">{"Riqfin97",#N/A,FALSE,"Tran";"Riqfinpro",#N/A,FALSE,"Tran"}</definedName>
    <definedName name="xx" localSheetId="18" hidden="1">{"Riqfin97",#N/A,FALSE,"Tran";"Riqfinpro",#N/A,FALSE,"Tran"}</definedName>
    <definedName name="xx" localSheetId="20" hidden="1">{"Riqfin97",#N/A,FALSE,"Tran";"Riqfinpro",#N/A,FALSE,"Tran"}</definedName>
    <definedName name="xx" localSheetId="21" hidden="1">{"Riqfin97",#N/A,FALSE,"Tran";"Riqfinpro",#N/A,FALSE,"Tran"}</definedName>
    <definedName name="xx" localSheetId="13" hidden="1">{"Riqfin97",#N/A,FALSE,"Tran";"Riqfinpro",#N/A,FALSE,"Tran"}</definedName>
    <definedName name="xx" localSheetId="24" hidden="1">{"Riqfin97",#N/A,FALSE,"Tran";"Riqfinpro",#N/A,FALSE,"Tran"}</definedName>
    <definedName name="xx" localSheetId="25" hidden="1">{"Riqfin97",#N/A,FALSE,"Tran";"Riqfinpro",#N/A,FALSE,"Tran"}</definedName>
    <definedName name="xx" localSheetId="30" hidden="1">{"Riqfin97",#N/A,FALSE,"Tran";"Riqfinpro",#N/A,FALSE,"Tran"}</definedName>
    <definedName name="xx" localSheetId="32" hidden="1">{"Riqfin97",#N/A,FALSE,"Tran";"Riqfinpro",#N/A,FALSE,"Tran"}</definedName>
    <definedName name="xx" localSheetId="34" hidden="1">{"Riqfin97",#N/A,FALSE,"Tran";"Riqfinpro",#N/A,FALSE,"Tran"}</definedName>
    <definedName name="xx" localSheetId="35" hidden="1">{"Riqfin97",#N/A,FALSE,"Tran";"Riqfinpro",#N/A,FALSE,"Tran"}</definedName>
    <definedName name="xx" localSheetId="36" hidden="1">{"Riqfin97",#N/A,FALSE,"Tran";"Riqfinpro",#N/A,FALSE,"Tran"}</definedName>
    <definedName name="xx" localSheetId="37" hidden="1">{"Riqfin97",#N/A,FALSE,"Tran";"Riqfinpro",#N/A,FALSE,"Tran"}</definedName>
    <definedName name="xx" localSheetId="38" hidden="1">{"Riqfin97",#N/A,FALSE,"Tran";"Riqfinpro",#N/A,FALSE,"Tran"}</definedName>
    <definedName name="xx" localSheetId="39" hidden="1">{"Riqfin97",#N/A,FALSE,"Tran";"Riqfinpro",#N/A,FALSE,"Tran"}</definedName>
    <definedName name="xx" localSheetId="40" hidden="1">{"Riqfin97",#N/A,FALSE,"Tran";"Riqfinpro",#N/A,FALSE,"Tran"}</definedName>
    <definedName name="xx" localSheetId="41" hidden="1">{"Riqfin97",#N/A,FALSE,"Tran";"Riqfinpro",#N/A,FALSE,"Tran"}</definedName>
    <definedName name="xx" localSheetId="42" hidden="1">{"Riqfin97",#N/A,FALSE,"Tran";"Riqfinpro",#N/A,FALSE,"Tran"}</definedName>
    <definedName name="xx" localSheetId="45" hidden="1">{"Riqfin97",#N/A,FALSE,"Tran";"Riqfinpro",#N/A,FALSE,"Tran"}</definedName>
    <definedName name="xx" localSheetId="19" hidden="1">{"Riqfin97",#N/A,FALSE,"Tran";"Riqfinpro",#N/A,FALSE,"Tran"}</definedName>
    <definedName name="xx" hidden="1">{"Riqfin97",#N/A,FALSE,"Tran";"Riqfinpro",#N/A,FALSE,"Tran"}</definedName>
    <definedName name="xxWRS_1">'[41]shared data'!$A$1:$A$77</definedName>
    <definedName name="xxWRS_2" localSheetId="46">#REF!</definedName>
    <definedName name="xxWRS_2" localSheetId="17">#REF!</definedName>
    <definedName name="xxWRS_2" localSheetId="18">#REF!</definedName>
    <definedName name="xxWRS_2" localSheetId="20">#REF!</definedName>
    <definedName name="xxWRS_2" localSheetId="25">#REF!</definedName>
    <definedName name="xxWRS_2" localSheetId="19">#REF!</definedName>
    <definedName name="xxWRS_2">#REF!</definedName>
    <definedName name="xxWRS_3" localSheetId="17">#REF!</definedName>
    <definedName name="xxWRS_3" localSheetId="18">#REF!</definedName>
    <definedName name="xxWRS_3" localSheetId="20">#REF!</definedName>
    <definedName name="xxWRS_3" localSheetId="25">#REF!</definedName>
    <definedName name="xxWRS_3" localSheetId="19">#REF!</definedName>
    <definedName name="xxWRS_3">#REF!</definedName>
    <definedName name="xxWRS_4">[68]Q5!$A$1:$A$104</definedName>
    <definedName name="xxWRS_5">[68]Q6!$A$1:$A$160</definedName>
    <definedName name="xxWRS_6">[68]Q7!$A$1:$A$59</definedName>
    <definedName name="xxWRS_7">[68]Q5!$A$1:$A$109</definedName>
    <definedName name="xxWRS_8">[68]Q6!$A$1:$A$162</definedName>
    <definedName name="xxWRS_9">[68]Q7!$A$1:$A$61</definedName>
    <definedName name="xxx">[80]GDP_WEO!$A$3:$AB$188</definedName>
    <definedName name="XXX1" localSheetId="46">#REF!</definedName>
    <definedName name="XXX1" localSheetId="17">#REF!</definedName>
    <definedName name="XXX1" localSheetId="18">#REF!</definedName>
    <definedName name="XXX1" localSheetId="20">#REF!</definedName>
    <definedName name="XXX1" localSheetId="25">#REF!</definedName>
    <definedName name="XXX1" localSheetId="35">#REF!</definedName>
    <definedName name="XXX1" localSheetId="19">#REF!</definedName>
    <definedName name="XXX1">#REF!</definedName>
    <definedName name="xxxx" localSheetId="46" hidden="1">{"Riqfin97",#N/A,FALSE,"Tran";"Riqfinpro",#N/A,FALSE,"Tran"}</definedName>
    <definedName name="xxxx" localSheetId="47" hidden="1">{"Riqfin97",#N/A,FALSE,"Tran";"Riqfinpro",#N/A,FALSE,"Tran"}</definedName>
    <definedName name="xxxx" localSheetId="49" hidden="1">{"Riqfin97",#N/A,FALSE,"Tran";"Riqfinpro",#N/A,FALSE,"Tran"}</definedName>
    <definedName name="xxxx" localSheetId="50" hidden="1">{"Riqfin97",#N/A,FALSE,"Tran";"Riqfinpro",#N/A,FALSE,"Tran"}</definedName>
    <definedName name="xxxx" localSheetId="51" hidden="1">{"Riqfin97",#N/A,FALSE,"Tran";"Riqfinpro",#N/A,FALSE,"Tran"}</definedName>
    <definedName name="xxxx" localSheetId="17" hidden="1">{"Riqfin97",#N/A,FALSE,"Tran";"Riqfinpro",#N/A,FALSE,"Tran"}</definedName>
    <definedName name="xxxx" localSheetId="18" hidden="1">{"Riqfin97",#N/A,FALSE,"Tran";"Riqfinpro",#N/A,FALSE,"Tran"}</definedName>
    <definedName name="xxxx" localSheetId="20" hidden="1">{"Riqfin97",#N/A,FALSE,"Tran";"Riqfinpro",#N/A,FALSE,"Tran"}</definedName>
    <definedName name="xxxx" localSheetId="21" hidden="1">{"Riqfin97",#N/A,FALSE,"Tran";"Riqfinpro",#N/A,FALSE,"Tran"}</definedName>
    <definedName name="xxxx" localSheetId="13" hidden="1">{"Riqfin97",#N/A,FALSE,"Tran";"Riqfinpro",#N/A,FALSE,"Tran"}</definedName>
    <definedName name="xxxx" localSheetId="24" hidden="1">{"Riqfin97",#N/A,FALSE,"Tran";"Riqfinpro",#N/A,FALSE,"Tran"}</definedName>
    <definedName name="xxxx" localSheetId="25" hidden="1">{"Riqfin97",#N/A,FALSE,"Tran";"Riqfinpro",#N/A,FALSE,"Tran"}</definedName>
    <definedName name="xxxx" localSheetId="30" hidden="1">{"Riqfin97",#N/A,FALSE,"Tran";"Riqfinpro",#N/A,FALSE,"Tran"}</definedName>
    <definedName name="xxxx" localSheetId="32" hidden="1">{"Riqfin97",#N/A,FALSE,"Tran";"Riqfinpro",#N/A,FALSE,"Tran"}</definedName>
    <definedName name="xxxx" localSheetId="34" hidden="1">{"Riqfin97",#N/A,FALSE,"Tran";"Riqfinpro",#N/A,FALSE,"Tran"}</definedName>
    <definedName name="xxxx" localSheetId="35" hidden="1">{"Riqfin97",#N/A,FALSE,"Tran";"Riqfinpro",#N/A,FALSE,"Tran"}</definedName>
    <definedName name="xxxx" localSheetId="36" hidden="1">{"Riqfin97",#N/A,FALSE,"Tran";"Riqfinpro",#N/A,FALSE,"Tran"}</definedName>
    <definedName name="xxxx" localSheetId="37" hidden="1">{"Riqfin97",#N/A,FALSE,"Tran";"Riqfinpro",#N/A,FALSE,"Tran"}</definedName>
    <definedName name="xxxx" localSheetId="38" hidden="1">{"Riqfin97",#N/A,FALSE,"Tran";"Riqfinpro",#N/A,FALSE,"Tran"}</definedName>
    <definedName name="xxxx" localSheetId="39" hidden="1">{"Riqfin97",#N/A,FALSE,"Tran";"Riqfinpro",#N/A,FALSE,"Tran"}</definedName>
    <definedName name="xxxx" localSheetId="40" hidden="1">{"Riqfin97",#N/A,FALSE,"Tran";"Riqfinpro",#N/A,FALSE,"Tran"}</definedName>
    <definedName name="xxxx" localSheetId="41" hidden="1">{"Riqfin97",#N/A,FALSE,"Tran";"Riqfinpro",#N/A,FALSE,"Tran"}</definedName>
    <definedName name="xxxx" localSheetId="42" hidden="1">{"Riqfin97",#N/A,FALSE,"Tran";"Riqfinpro",#N/A,FALSE,"Tran"}</definedName>
    <definedName name="xxxx" localSheetId="45" hidden="1">{"Riqfin97",#N/A,FALSE,"Tran";"Riqfinpro",#N/A,FALSE,"Tran"}</definedName>
    <definedName name="xxxx" localSheetId="19" hidden="1">{"Riqfin97",#N/A,FALSE,"Tran";"Riqfinpro",#N/A,FALSE,"Tran"}</definedName>
    <definedName name="xxxx" hidden="1">{"Riqfin97",#N/A,FALSE,"Tran";"Riqfinpro",#N/A,FALSE,"Tran"}</definedName>
    <definedName name="xxxxxxxxxxxxxx" localSheetId="46" hidden="1">{"Riqfin97",#N/A,FALSE,"Tran";"Riqfinpro",#N/A,FALSE,"Tran"}</definedName>
    <definedName name="xxxxxxxxxxxxxx" localSheetId="47" hidden="1">{"Riqfin97",#N/A,FALSE,"Tran";"Riqfinpro",#N/A,FALSE,"Tran"}</definedName>
    <definedName name="xxxxxxxxxxxxxx" localSheetId="49" hidden="1">{"Riqfin97",#N/A,FALSE,"Tran";"Riqfinpro",#N/A,FALSE,"Tran"}</definedName>
    <definedName name="xxxxxxxxxxxxxx" localSheetId="50" hidden="1">{"Riqfin97",#N/A,FALSE,"Tran";"Riqfinpro",#N/A,FALSE,"Tran"}</definedName>
    <definedName name="xxxxxxxxxxxxxx" localSheetId="51" hidden="1">{"Riqfin97",#N/A,FALSE,"Tran";"Riqfinpro",#N/A,FALSE,"Tran"}</definedName>
    <definedName name="xxxxxxxxxxxxxx" localSheetId="17" hidden="1">{"Riqfin97",#N/A,FALSE,"Tran";"Riqfinpro",#N/A,FALSE,"Tran"}</definedName>
    <definedName name="xxxxxxxxxxxxxx" localSheetId="18" hidden="1">{"Riqfin97",#N/A,FALSE,"Tran";"Riqfinpro",#N/A,FALSE,"Tran"}</definedName>
    <definedName name="xxxxxxxxxxxxxx" localSheetId="20" hidden="1">{"Riqfin97",#N/A,FALSE,"Tran";"Riqfinpro",#N/A,FALSE,"Tran"}</definedName>
    <definedName name="xxxxxxxxxxxxxx" localSheetId="21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24" hidden="1">{"Riqfin97",#N/A,FALSE,"Tran";"Riqfinpro",#N/A,FALSE,"Tran"}</definedName>
    <definedName name="xxxxxxxxxxxxxx" localSheetId="25" hidden="1">{"Riqfin97",#N/A,FALSE,"Tran";"Riqfinpro",#N/A,FALSE,"Tran"}</definedName>
    <definedName name="xxxxxxxxxxxxxx" localSheetId="30" hidden="1">{"Riqfin97",#N/A,FALSE,"Tran";"Riqfinpro",#N/A,FALSE,"Tran"}</definedName>
    <definedName name="xxxxxxxxxxxxxx" localSheetId="32" hidden="1">{"Riqfin97",#N/A,FALSE,"Tran";"Riqfinpro",#N/A,FALSE,"Tran"}</definedName>
    <definedName name="xxxxxxxxxxxxxx" localSheetId="34" hidden="1">{"Riqfin97",#N/A,FALSE,"Tran";"Riqfinpro",#N/A,FALSE,"Tran"}</definedName>
    <definedName name="xxxxxxxxxxxxxx" localSheetId="35" hidden="1">{"Riqfin97",#N/A,FALSE,"Tran";"Riqfinpro",#N/A,FALSE,"Tran"}</definedName>
    <definedName name="xxxxxxxxxxxxxx" localSheetId="36" hidden="1">{"Riqfin97",#N/A,FALSE,"Tran";"Riqfinpro",#N/A,FALSE,"Tran"}</definedName>
    <definedName name="xxxxxxxxxxxxxx" localSheetId="37" hidden="1">{"Riqfin97",#N/A,FALSE,"Tran";"Riqfinpro",#N/A,FALSE,"Tran"}</definedName>
    <definedName name="xxxxxxxxxxxxxx" localSheetId="38" hidden="1">{"Riqfin97",#N/A,FALSE,"Tran";"Riqfinpro",#N/A,FALSE,"Tran"}</definedName>
    <definedName name="xxxxxxxxxxxxxx" localSheetId="39" hidden="1">{"Riqfin97",#N/A,FALSE,"Tran";"Riqfinpro",#N/A,FALSE,"Tran"}</definedName>
    <definedName name="xxxxxxxxxxxxxx" localSheetId="40" hidden="1">{"Riqfin97",#N/A,FALSE,"Tran";"Riqfinpro",#N/A,FALSE,"Tran"}</definedName>
    <definedName name="xxxxxxxxxxxxxx" localSheetId="41" hidden="1">{"Riqfin97",#N/A,FALSE,"Tran";"Riqfinpro",#N/A,FALSE,"Tran"}</definedName>
    <definedName name="xxxxxxxxxxxxxx" localSheetId="42" hidden="1">{"Riqfin97",#N/A,FALSE,"Tran";"Riqfinpro",#N/A,FALSE,"Tran"}</definedName>
    <definedName name="xxxxxxxxxxxxxx" localSheetId="45" hidden="1">{"Riqfin97",#N/A,FALSE,"Tran";"Riqfinpro",#N/A,FALSE,"Tran"}</definedName>
    <definedName name="xxxxxxxxxxxxxx" localSheetId="19" hidden="1">{"Riqfin97",#N/A,FALSE,"Tran";"Riqfinpro",#N/A,FALSE,"Tran"}</definedName>
    <definedName name="xxxxxxxxxxxxxx" hidden="1">{"Riqfin97",#N/A,FALSE,"Tran";"Riqfinpro",#N/A,FALSE,"Tran"}</definedName>
    <definedName name="y" localSheetId="46" hidden="1">#REF!</definedName>
    <definedName name="y" localSheetId="47" hidden="1">#REF!</definedName>
    <definedName name="y" localSheetId="50" hidden="1">#REF!</definedName>
    <definedName name="y" localSheetId="51" hidden="1">#REF!</definedName>
    <definedName name="y" localSheetId="17" hidden="1">#REF!</definedName>
    <definedName name="y" localSheetId="18" hidden="1">#REF!</definedName>
    <definedName name="y" localSheetId="20" hidden="1">#REF!</definedName>
    <definedName name="y" localSheetId="21" hidden="1">#REF!</definedName>
    <definedName name="y" localSheetId="25" hidden="1">#REF!</definedName>
    <definedName name="y" localSheetId="32" hidden="1">#REF!</definedName>
    <definedName name="y" localSheetId="34" hidden="1">#REF!</definedName>
    <definedName name="y" localSheetId="35" hidden="1">#REF!</definedName>
    <definedName name="y" localSheetId="36" hidden="1">#REF!</definedName>
    <definedName name="y" localSheetId="37" hidden="1">#REF!</definedName>
    <definedName name="y" localSheetId="38" hidden="1">#REF!</definedName>
    <definedName name="y" localSheetId="39" hidden="1">#REF!</definedName>
    <definedName name="y" localSheetId="40" hidden="1">#REF!</definedName>
    <definedName name="y" localSheetId="41" hidden="1">#REF!</definedName>
    <definedName name="y" localSheetId="45" hidden="1">#REF!</definedName>
    <definedName name="y" localSheetId="19" hidden="1">#REF!</definedName>
    <definedName name="y" hidden="1">#REF!</definedName>
    <definedName name="ycirr" localSheetId="17">#REF!</definedName>
    <definedName name="ycirr" localSheetId="18">#REF!</definedName>
    <definedName name="ycirr" localSheetId="20">#REF!</definedName>
    <definedName name="ycirr" localSheetId="25">#REF!</definedName>
    <definedName name="ycirr" localSheetId="19">#REF!</definedName>
    <definedName name="ycirr">#REF!</definedName>
    <definedName name="Year" localSheetId="17">#REF!</definedName>
    <definedName name="Year" localSheetId="20">#REF!</definedName>
    <definedName name="Year" localSheetId="25">#REF!</definedName>
    <definedName name="Year">#REF!</definedName>
    <definedName name="Years" localSheetId="17">#REF!</definedName>
    <definedName name="Years">#REF!</definedName>
    <definedName name="yenr" localSheetId="17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46" hidden="1">'[49]Fax a enviar'!#REF!</definedName>
    <definedName name="ytyry" localSheetId="47" hidden="1">'[49]Fax a enviar'!#REF!</definedName>
    <definedName name="ytyry" localSheetId="50" hidden="1">'[50]Fax a enviar'!#REF!</definedName>
    <definedName name="ytyry" localSheetId="51" hidden="1">'[50]Fax a enviar'!#REF!</definedName>
    <definedName name="ytyry" localSheetId="17" hidden="1">'[49]Fax a enviar'!#REF!</definedName>
    <definedName name="ytyry" localSheetId="18" hidden="1">'[49]Fax a enviar'!#REF!</definedName>
    <definedName name="ytyry" localSheetId="20" hidden="1">'[49]Fax a enviar'!#REF!</definedName>
    <definedName name="ytyry" localSheetId="25" hidden="1">'[49]Fax a enviar'!#REF!</definedName>
    <definedName name="ytyry" localSheetId="32" hidden="1">'[49]Fax a enviar'!#REF!</definedName>
    <definedName name="ytyry" localSheetId="34" hidden="1">'[49]Fax a enviar'!#REF!</definedName>
    <definedName name="ytyry" localSheetId="35" hidden="1">'[49]Fax a enviar'!#REF!</definedName>
    <definedName name="ytyry" localSheetId="36" hidden="1">'[49]Fax a enviar'!#REF!</definedName>
    <definedName name="ytyry" localSheetId="37" hidden="1">'[50]Fax a enviar'!#REF!</definedName>
    <definedName name="ytyry" localSheetId="38" hidden="1">'[50]Fax a enviar'!#REF!</definedName>
    <definedName name="ytyry" localSheetId="39" hidden="1">'[50]Fax a enviar'!#REF!</definedName>
    <definedName name="ytyry" localSheetId="40" hidden="1">'[50]Fax a enviar'!#REF!</definedName>
    <definedName name="ytyry" localSheetId="41" hidden="1">'[50]Fax a enviar'!#REF!</definedName>
    <definedName name="ytyry" localSheetId="45" hidden="1">'[49]Fax a enviar'!#REF!</definedName>
    <definedName name="ytyry" localSheetId="19" hidden="1">'[49]Fax a enviar'!#REF!</definedName>
    <definedName name="ytyry" hidden="1">'[49]Fax a enviar'!#REF!</definedName>
    <definedName name="ytytryry" localSheetId="46" hidden="1">#REF!</definedName>
    <definedName name="ytytryry" localSheetId="47" hidden="1">#REF!</definedName>
    <definedName name="ytytryry" localSheetId="50" hidden="1">#REF!</definedName>
    <definedName name="ytytryry" localSheetId="51" hidden="1">#REF!</definedName>
    <definedName name="ytytryry" localSheetId="17" hidden="1">#REF!</definedName>
    <definedName name="ytytryry" localSheetId="18" hidden="1">#REF!</definedName>
    <definedName name="ytytryry" localSheetId="20" hidden="1">#REF!</definedName>
    <definedName name="ytytryry" localSheetId="21" hidden="1">#REF!</definedName>
    <definedName name="ytytryry" localSheetId="25" hidden="1">#REF!</definedName>
    <definedName name="ytytryry" localSheetId="32" hidden="1">#REF!</definedName>
    <definedName name="ytytryry" localSheetId="34" hidden="1">#REF!</definedName>
    <definedName name="ytytryry" localSheetId="35" hidden="1">#REF!</definedName>
    <definedName name="ytytryry" localSheetId="36" hidden="1">#REF!</definedName>
    <definedName name="ytytryry" localSheetId="37" hidden="1">#REF!</definedName>
    <definedName name="ytytryry" localSheetId="38" hidden="1">#REF!</definedName>
    <definedName name="ytytryry" localSheetId="39" hidden="1">#REF!</definedName>
    <definedName name="ytytryry" localSheetId="40" hidden="1">#REF!</definedName>
    <definedName name="ytytryry" localSheetId="41" hidden="1">#REF!</definedName>
    <definedName name="ytytryry" localSheetId="45" hidden="1">#REF!</definedName>
    <definedName name="ytytryry" localSheetId="19" hidden="1">#REF!</definedName>
    <definedName name="ytytryry" hidden="1">#REF!</definedName>
    <definedName name="ytyty" localSheetId="46" hidden="1">'[38]Fax a enviar'!#REF!</definedName>
    <definedName name="ytyty" localSheetId="47" hidden="1">'[38]Fax a enviar'!#REF!</definedName>
    <definedName name="ytyty" localSheetId="50" hidden="1">'[75]Fax a enviar'!#REF!</definedName>
    <definedName name="ytyty" localSheetId="51" hidden="1">'[75]Fax a enviar'!#REF!</definedName>
    <definedName name="ytyty" localSheetId="17" hidden="1">'[38]Fax a enviar'!#REF!</definedName>
    <definedName name="ytyty" localSheetId="18" hidden="1">'[38]Fax a enviar'!#REF!</definedName>
    <definedName name="ytyty" localSheetId="20" hidden="1">'[38]Fax a enviar'!#REF!</definedName>
    <definedName name="ytyty" localSheetId="25" hidden="1">'[38]Fax a enviar'!#REF!</definedName>
    <definedName name="ytyty" localSheetId="32" hidden="1">'[38]Fax a enviar'!#REF!</definedName>
    <definedName name="ytyty" localSheetId="34" hidden="1">'[38]Fax a enviar'!#REF!</definedName>
    <definedName name="ytyty" localSheetId="36" hidden="1">'[38]Fax a enviar'!#REF!</definedName>
    <definedName name="ytyty" localSheetId="37" hidden="1">'[75]Fax a enviar'!#REF!</definedName>
    <definedName name="ytyty" localSheetId="38" hidden="1">'[75]Fax a enviar'!#REF!</definedName>
    <definedName name="ytyty" localSheetId="39" hidden="1">'[75]Fax a enviar'!#REF!</definedName>
    <definedName name="ytyty" localSheetId="40" hidden="1">'[75]Fax a enviar'!#REF!</definedName>
    <definedName name="ytyty" localSheetId="41" hidden="1">'[75]Fax a enviar'!#REF!</definedName>
    <definedName name="ytyty" localSheetId="45" hidden="1">'[38]Fax a enviar'!#REF!</definedName>
    <definedName name="ytyty" localSheetId="19" hidden="1">'[38]Fax a enviar'!#REF!</definedName>
    <definedName name="ytyty" hidden="1">'[38]Fax a enviar'!#REF!</definedName>
    <definedName name="ytytyt" localSheetId="47" hidden="1">'[38]Fax a enviar'!#REF!</definedName>
    <definedName name="ytytyt" localSheetId="50" hidden="1">'[75]Fax a enviar'!#REF!</definedName>
    <definedName name="ytytyt" localSheetId="51" hidden="1">'[75]Fax a enviar'!#REF!</definedName>
    <definedName name="ytytyt" localSheetId="17" hidden="1">'[38]Fax a enviar'!#REF!</definedName>
    <definedName name="ytytyt" localSheetId="20" hidden="1">'[38]Fax a enviar'!#REF!</definedName>
    <definedName name="ytytyt" localSheetId="25" hidden="1">'[38]Fax a enviar'!#REF!</definedName>
    <definedName name="ytytyt" localSheetId="32" hidden="1">'[38]Fax a enviar'!#REF!</definedName>
    <definedName name="ytytyt" localSheetId="34" hidden="1">'[38]Fax a enviar'!#REF!</definedName>
    <definedName name="ytytyt" localSheetId="36" hidden="1">'[38]Fax a enviar'!#REF!</definedName>
    <definedName name="ytytyt" localSheetId="37" hidden="1">'[75]Fax a enviar'!#REF!</definedName>
    <definedName name="ytytyt" localSheetId="39" hidden="1">'[75]Fax a enviar'!#REF!</definedName>
    <definedName name="ytytyt" localSheetId="40" hidden="1">'[75]Fax a enviar'!#REF!</definedName>
    <definedName name="ytytyt" localSheetId="41" hidden="1">'[75]Fax a enviar'!#REF!</definedName>
    <definedName name="ytytyt" localSheetId="45" hidden="1">'[38]Fax a enviar'!#REF!</definedName>
    <definedName name="ytytyt" hidden="1">'[38]Fax a enviar'!#REF!</definedName>
    <definedName name="yu" localSheetId="46" hidden="1">{"Tab1",#N/A,FALSE,"P";"Tab2",#N/A,FALSE,"P"}</definedName>
    <definedName name="yu" localSheetId="47" hidden="1">{"Tab1",#N/A,FALSE,"P";"Tab2",#N/A,FALSE,"P"}</definedName>
    <definedName name="yu" localSheetId="49" hidden="1">{"Tab1",#N/A,FALSE,"P";"Tab2",#N/A,FALSE,"P"}</definedName>
    <definedName name="yu" localSheetId="50" hidden="1">{"Tab1",#N/A,FALSE,"P";"Tab2",#N/A,FALSE,"P"}</definedName>
    <definedName name="yu" localSheetId="51" hidden="1">{"Tab1",#N/A,FALSE,"P";"Tab2",#N/A,FALSE,"P"}</definedName>
    <definedName name="yu" localSheetId="17" hidden="1">{"Tab1",#N/A,FALSE,"P";"Tab2",#N/A,FALSE,"P"}</definedName>
    <definedName name="yu" localSheetId="18" hidden="1">{"Tab1",#N/A,FALSE,"P";"Tab2",#N/A,FALSE,"P"}</definedName>
    <definedName name="yu" localSheetId="20" hidden="1">{"Tab1",#N/A,FALSE,"P";"Tab2",#N/A,FALSE,"P"}</definedName>
    <definedName name="yu" localSheetId="21" hidden="1">{"Tab1",#N/A,FALSE,"P";"Tab2",#N/A,FALSE,"P"}</definedName>
    <definedName name="yu" localSheetId="13" hidden="1">{"Tab1",#N/A,FALSE,"P";"Tab2",#N/A,FALSE,"P"}</definedName>
    <definedName name="yu" localSheetId="24" hidden="1">{"Tab1",#N/A,FALSE,"P";"Tab2",#N/A,FALSE,"P"}</definedName>
    <definedName name="yu" localSheetId="25" hidden="1">{"Tab1",#N/A,FALSE,"P";"Tab2",#N/A,FALSE,"P"}</definedName>
    <definedName name="yu" localSheetId="30" hidden="1">{"Tab1",#N/A,FALSE,"P";"Tab2",#N/A,FALSE,"P"}</definedName>
    <definedName name="yu" localSheetId="32" hidden="1">{"Tab1",#N/A,FALSE,"P";"Tab2",#N/A,FALSE,"P"}</definedName>
    <definedName name="yu" localSheetId="34" hidden="1">{"Tab1",#N/A,FALSE,"P";"Tab2",#N/A,FALSE,"P"}</definedName>
    <definedName name="yu" localSheetId="35" hidden="1">{"Tab1",#N/A,FALSE,"P";"Tab2",#N/A,FALSE,"P"}</definedName>
    <definedName name="yu" localSheetId="36" hidden="1">{"Tab1",#N/A,FALSE,"P";"Tab2",#N/A,FALSE,"P"}</definedName>
    <definedName name="yu" localSheetId="37" hidden="1">{"Tab1",#N/A,FALSE,"P";"Tab2",#N/A,FALSE,"P"}</definedName>
    <definedName name="yu" localSheetId="38" hidden="1">{"Tab1",#N/A,FALSE,"P";"Tab2",#N/A,FALSE,"P"}</definedName>
    <definedName name="yu" localSheetId="39" hidden="1">{"Tab1",#N/A,FALSE,"P";"Tab2",#N/A,FALSE,"P"}</definedName>
    <definedName name="yu" localSheetId="40" hidden="1">{"Tab1",#N/A,FALSE,"P";"Tab2",#N/A,FALSE,"P"}</definedName>
    <definedName name="yu" localSheetId="41" hidden="1">{"Tab1",#N/A,FALSE,"P";"Tab2",#N/A,FALSE,"P"}</definedName>
    <definedName name="yu" localSheetId="42" hidden="1">{"Tab1",#N/A,FALSE,"P";"Tab2",#N/A,FALSE,"P"}</definedName>
    <definedName name="yu" localSheetId="45" hidden="1">{"Tab1",#N/A,FALSE,"P";"Tab2",#N/A,FALSE,"P"}</definedName>
    <definedName name="yu" localSheetId="19" hidden="1">{"Tab1",#N/A,FALSE,"P";"Tab2",#N/A,FALSE,"P"}</definedName>
    <definedName name="yu" hidden="1">{"Tab1",#N/A,FALSE,"P";"Tab2",#N/A,FALSE,"P"}</definedName>
    <definedName name="yucvvjkjo09" hidden="1">'[66]Fax a enviar'!#REF!</definedName>
    <definedName name="YY" localSheetId="46">#REF!</definedName>
    <definedName name="YY" localSheetId="47">#REF!</definedName>
    <definedName name="YY" localSheetId="50">#REF!</definedName>
    <definedName name="YY" localSheetId="51">#REF!</definedName>
    <definedName name="YY" localSheetId="17">#REF!</definedName>
    <definedName name="YY" localSheetId="18">#REF!</definedName>
    <definedName name="YY" localSheetId="20">#REF!</definedName>
    <definedName name="YY" localSheetId="21">#REF!</definedName>
    <definedName name="YY" localSheetId="25">#REF!</definedName>
    <definedName name="YY" localSheetId="32">#REF!</definedName>
    <definedName name="YY" localSheetId="34">#REF!</definedName>
    <definedName name="YY" localSheetId="35">#REF!</definedName>
    <definedName name="YY" localSheetId="36">#REF!</definedName>
    <definedName name="YY" localSheetId="37">#REF!</definedName>
    <definedName name="YY" localSheetId="38">#REF!</definedName>
    <definedName name="YY" localSheetId="39">#REF!</definedName>
    <definedName name="YY" localSheetId="40">#REF!</definedName>
    <definedName name="YY" localSheetId="41">#REF!</definedName>
    <definedName name="YY" localSheetId="45">#REF!</definedName>
    <definedName name="YY" localSheetId="19">#REF!</definedName>
    <definedName name="YY">#REF!</definedName>
    <definedName name="YY1A" localSheetId="47">#REF!</definedName>
    <definedName name="YY1A" localSheetId="50">#REF!</definedName>
    <definedName name="YY1A" localSheetId="51">#REF!</definedName>
    <definedName name="YY1A" localSheetId="17">#REF!</definedName>
    <definedName name="YY1A" localSheetId="20">#REF!</definedName>
    <definedName name="YY1A" localSheetId="21">#REF!</definedName>
    <definedName name="YY1A" localSheetId="25">#REF!</definedName>
    <definedName name="YY1A" localSheetId="35">#REF!</definedName>
    <definedName name="YY1A" localSheetId="36">#REF!</definedName>
    <definedName name="YY1A" localSheetId="37">#REF!</definedName>
    <definedName name="YY1A" localSheetId="39">#REF!</definedName>
    <definedName name="YY1A" localSheetId="40">#REF!</definedName>
    <definedName name="YY1A" localSheetId="41">#REF!</definedName>
    <definedName name="YY1A" localSheetId="19">#REF!</definedName>
    <definedName name="YY1A">#REF!</definedName>
    <definedName name="yytutyu" localSheetId="47" hidden="1">#REF!</definedName>
    <definedName name="yytutyu" localSheetId="50" hidden="1">#REF!</definedName>
    <definedName name="yytutyu" localSheetId="51" hidden="1">#REF!</definedName>
    <definedName name="yytutyu" localSheetId="17" hidden="1">#REF!</definedName>
    <definedName name="yytutyu" localSheetId="20" hidden="1">#REF!</definedName>
    <definedName name="yytutyu" localSheetId="21" hidden="1">#REF!</definedName>
    <definedName name="yytutyu" localSheetId="25" hidden="1">#REF!</definedName>
    <definedName name="yytutyu" localSheetId="35" hidden="1">#REF!</definedName>
    <definedName name="yytutyu" localSheetId="36" hidden="1">#REF!</definedName>
    <definedName name="yytutyu" localSheetId="37" hidden="1">#REF!</definedName>
    <definedName name="yytutyu" localSheetId="39" hidden="1">#REF!</definedName>
    <definedName name="yytutyu" localSheetId="40" hidden="1">#REF!</definedName>
    <definedName name="yytutyu" localSheetId="41" hidden="1">#REF!</definedName>
    <definedName name="yytutyu" localSheetId="19" hidden="1">#REF!</definedName>
    <definedName name="yytutyu" hidden="1">#REF!</definedName>
    <definedName name="yyy" localSheetId="46" hidden="1">{"Tab1",#N/A,FALSE,"P";"Tab2",#N/A,FALSE,"P"}</definedName>
    <definedName name="yyy" localSheetId="47" hidden="1">{"Tab1",#N/A,FALSE,"P";"Tab2",#N/A,FALSE,"P"}</definedName>
    <definedName name="yyy" localSheetId="49" hidden="1">{"Tab1",#N/A,FALSE,"P";"Tab2",#N/A,FALSE,"P"}</definedName>
    <definedName name="yyy" localSheetId="50" hidden="1">{"Tab1",#N/A,FALSE,"P";"Tab2",#N/A,FALSE,"P"}</definedName>
    <definedName name="yyy" localSheetId="51" hidden="1">{"Tab1",#N/A,FALSE,"P";"Tab2",#N/A,FALSE,"P"}</definedName>
    <definedName name="yyy" localSheetId="17" hidden="1">{"Tab1",#N/A,FALSE,"P";"Tab2",#N/A,FALSE,"P"}</definedName>
    <definedName name="yyy" localSheetId="18" hidden="1">{"Tab1",#N/A,FALSE,"P";"Tab2",#N/A,FALSE,"P"}</definedName>
    <definedName name="yyy" localSheetId="20" hidden="1">{"Tab1",#N/A,FALSE,"P";"Tab2",#N/A,FALSE,"P"}</definedName>
    <definedName name="yyy" localSheetId="21" hidden="1">{"Tab1",#N/A,FALSE,"P";"Tab2",#N/A,FALSE,"P"}</definedName>
    <definedName name="yyy" localSheetId="13" hidden="1">{"Tab1",#N/A,FALSE,"P";"Tab2",#N/A,FALSE,"P"}</definedName>
    <definedName name="yyy" localSheetId="24" hidden="1">{"Tab1",#N/A,FALSE,"P";"Tab2",#N/A,FALSE,"P"}</definedName>
    <definedName name="yyy" localSheetId="25" hidden="1">{"Tab1",#N/A,FALSE,"P";"Tab2",#N/A,FALSE,"P"}</definedName>
    <definedName name="yyy" localSheetId="30" hidden="1">{"Tab1",#N/A,FALSE,"P";"Tab2",#N/A,FALSE,"P"}</definedName>
    <definedName name="yyy" localSheetId="32" hidden="1">{"Tab1",#N/A,FALSE,"P";"Tab2",#N/A,FALSE,"P"}</definedName>
    <definedName name="yyy" localSheetId="34" hidden="1">{"Tab1",#N/A,FALSE,"P";"Tab2",#N/A,FALSE,"P"}</definedName>
    <definedName name="yyy" localSheetId="35" hidden="1">{"Tab1",#N/A,FALSE,"P";"Tab2",#N/A,FALSE,"P"}</definedName>
    <definedName name="yyy" localSheetId="36" hidden="1">{"Tab1",#N/A,FALSE,"P";"Tab2",#N/A,FALSE,"P"}</definedName>
    <definedName name="yyy" localSheetId="37" hidden="1">{"Tab1",#N/A,FALSE,"P";"Tab2",#N/A,FALSE,"P"}</definedName>
    <definedName name="yyy" localSheetId="38" hidden="1">{"Tab1",#N/A,FALSE,"P";"Tab2",#N/A,FALSE,"P"}</definedName>
    <definedName name="yyy" localSheetId="39" hidden="1">{"Tab1",#N/A,FALSE,"P";"Tab2",#N/A,FALSE,"P"}</definedName>
    <definedName name="yyy" localSheetId="40" hidden="1">{"Tab1",#N/A,FALSE,"P";"Tab2",#N/A,FALSE,"P"}</definedName>
    <definedName name="yyy" localSheetId="41" hidden="1">{"Tab1",#N/A,FALSE,"P";"Tab2",#N/A,FALSE,"P"}</definedName>
    <definedName name="yyy" localSheetId="42" hidden="1">{"Tab1",#N/A,FALSE,"P";"Tab2",#N/A,FALSE,"P"}</definedName>
    <definedName name="yyy" localSheetId="45" hidden="1">{"Tab1",#N/A,FALSE,"P";"Tab2",#N/A,FALSE,"P"}</definedName>
    <definedName name="yyy" localSheetId="19" hidden="1">{"Tab1",#N/A,FALSE,"P";"Tab2",#N/A,FALSE,"P"}</definedName>
    <definedName name="yyy" hidden="1">{"Tab1",#N/A,FALSE,"P";"Tab2",#N/A,FALSE,"P"}</definedName>
    <definedName name="yyyyyy" hidden="1">'[67]Fax a enviar'!#REF!</definedName>
    <definedName name="yyyyyyyy" hidden="1">'[67]Fax a enviar'!#REF!</definedName>
    <definedName name="yyyyyyyyyyy" hidden="1">'[40]Fax a enviar'!#REF!</definedName>
    <definedName name="yyyyyyyyyyyyy" localSheetId="46" hidden="1">#REF!</definedName>
    <definedName name="yyyyyyyyyyyyy" localSheetId="47" hidden="1">#REF!</definedName>
    <definedName name="yyyyyyyyyyyyy" localSheetId="50" hidden="1">#REF!</definedName>
    <definedName name="yyyyyyyyyyyyy" localSheetId="51" hidden="1">#REF!</definedName>
    <definedName name="yyyyyyyyyyyyy" localSheetId="17" hidden="1">#REF!</definedName>
    <definedName name="yyyyyyyyyyyyy" localSheetId="18" hidden="1">#REF!</definedName>
    <definedName name="yyyyyyyyyyyyy" localSheetId="20" hidden="1">#REF!</definedName>
    <definedName name="yyyyyyyyyyyyy" localSheetId="21" hidden="1">#REF!</definedName>
    <definedName name="yyyyyyyyyyyyy" localSheetId="25" hidden="1">#REF!</definedName>
    <definedName name="yyyyyyyyyyyyy" localSheetId="32" hidden="1">#REF!</definedName>
    <definedName name="yyyyyyyyyyyyy" localSheetId="34" hidden="1">#REF!</definedName>
    <definedName name="yyyyyyyyyyyyy" localSheetId="35" hidden="1">#REF!</definedName>
    <definedName name="yyyyyyyyyyyyy" localSheetId="36" hidden="1">#REF!</definedName>
    <definedName name="yyyyyyyyyyyyy" localSheetId="37" hidden="1">#REF!</definedName>
    <definedName name="yyyyyyyyyyyyy" localSheetId="38" hidden="1">#REF!</definedName>
    <definedName name="yyyyyyyyyyyyy" localSheetId="39" hidden="1">#REF!</definedName>
    <definedName name="yyyyyyyyyyyyy" localSheetId="40" hidden="1">#REF!</definedName>
    <definedName name="yyyyyyyyyyyyy" localSheetId="41" hidden="1">#REF!</definedName>
    <definedName name="yyyyyyyyyyyyy" localSheetId="45" hidden="1">#REF!</definedName>
    <definedName name="yyyyyyyyyyyyy" localSheetId="19" hidden="1">#REF!</definedName>
    <definedName name="yyyyyyyyyyyyy" hidden="1">#REF!</definedName>
    <definedName name="yyyyyyyyyyyyyyy" localSheetId="46" hidden="1">'[67]Fax a enviar'!#REF!</definedName>
    <definedName name="yyyyyyyyyyyyyyy" localSheetId="47" hidden="1">'[67]Fax a enviar'!#REF!</definedName>
    <definedName name="yyyyyyyyyyyyyyy" localSheetId="17" hidden="1">'[67]Fax a enviar'!#REF!</definedName>
    <definedName name="yyyyyyyyyyyyyyy" localSheetId="18" hidden="1">'[67]Fax a enviar'!#REF!</definedName>
    <definedName name="yyyyyyyyyyyyyyy" localSheetId="32" hidden="1">'[67]Fax a enviar'!#REF!</definedName>
    <definedName name="yyyyyyyyyyyyyyy" localSheetId="34" hidden="1">'[67]Fax a enviar'!#REF!</definedName>
    <definedName name="yyyyyyyyyyyyyyy" localSheetId="37" hidden="1">'[72]Fax a enviar'!#REF!</definedName>
    <definedName name="yyyyyyyyyyyyyyy" localSheetId="38" hidden="1">'[72]Fax a enviar'!#REF!</definedName>
    <definedName name="yyyyyyyyyyyyyyy" localSheetId="45" hidden="1">'[67]Fax a enviar'!#REF!</definedName>
    <definedName name="yyyyyyyyyyyyyyy" localSheetId="19" hidden="1">'[67]Fax a enviar'!#REF!</definedName>
    <definedName name="yyyyyyyyyyyyyyy" hidden="1">'[67]Fax a enviar'!#REF!</definedName>
    <definedName name="yyyyyyyyyyyyyyyyyyyyyy" localSheetId="47" hidden="1">'[62]Fax a enviar'!#REF!</definedName>
    <definedName name="yyyyyyyyyyyyyyyyyyyyyy" localSheetId="32" hidden="1">'[62]Fax a enviar'!#REF!</definedName>
    <definedName name="yyyyyyyyyyyyyyyyyyyyyy" localSheetId="34" hidden="1">'[62]Fax a enviar'!#REF!</definedName>
    <definedName name="yyyyyyyyyyyyyyyyyyyyyy" localSheetId="37" hidden="1">'[62]Fax a enviar'!#REF!</definedName>
    <definedName name="yyyyyyyyyyyyyyyyyyyyyy" localSheetId="38" hidden="1">'[62]Fax a enviar'!#REF!</definedName>
    <definedName name="yyyyyyyyyyyyyyyyyyyyyy" localSheetId="45" hidden="1">'[62]Fax a enviar'!#REF!</definedName>
    <definedName name="yyyyyyyyyyyyyyyyyyyyyy" localSheetId="19" hidden="1">'[62]Fax a enviar'!#REF!</definedName>
    <definedName name="yyyyyyyyyyyyyyyyyyyyyy" hidden="1">'[62]Fax a enviar'!#REF!</definedName>
    <definedName name="Z" localSheetId="46">#REF!</definedName>
    <definedName name="Z" localSheetId="47">#REF!</definedName>
    <definedName name="Z" localSheetId="50">#REF!</definedName>
    <definedName name="Z" localSheetId="51">#REF!</definedName>
    <definedName name="Z" localSheetId="17">#REF!</definedName>
    <definedName name="Z" localSheetId="18">#REF!</definedName>
    <definedName name="Z" localSheetId="20">#REF!</definedName>
    <definedName name="Z" localSheetId="21">#REF!</definedName>
    <definedName name="Z" localSheetId="25">#REF!</definedName>
    <definedName name="Z" localSheetId="32">#REF!</definedName>
    <definedName name="Z" localSheetId="34">#REF!</definedName>
    <definedName name="Z" localSheetId="35">#REF!</definedName>
    <definedName name="Z" localSheetId="36">#REF!</definedName>
    <definedName name="Z" localSheetId="37">#REF!</definedName>
    <definedName name="Z" localSheetId="38">#REF!</definedName>
    <definedName name="Z" localSheetId="39">#REF!</definedName>
    <definedName name="Z" localSheetId="40">#REF!</definedName>
    <definedName name="Z" localSheetId="41">#REF!</definedName>
    <definedName name="Z" localSheetId="45">#REF!</definedName>
    <definedName name="Z" localSheetId="19">#REF!</definedName>
    <definedName name="Z">#REF!</definedName>
    <definedName name="Z_1A8C061B_2301_11D3_BFD1_000039E37209_.wvu.Cols" localSheetId="46" hidden="1">#REF!,#REF!,#REF!</definedName>
    <definedName name="Z_1A8C061B_2301_11D3_BFD1_000039E37209_.wvu.Cols" localSheetId="47" hidden="1">#REF!,#REF!,#REF!</definedName>
    <definedName name="Z_1A8C061B_2301_11D3_BFD1_000039E37209_.wvu.Cols" localSheetId="50" hidden="1">#REF!,#REF!,#REF!</definedName>
    <definedName name="Z_1A8C061B_2301_11D3_BFD1_000039E37209_.wvu.Cols" localSheetId="51" hidden="1">#REF!,#REF!,#REF!</definedName>
    <definedName name="Z_1A8C061B_2301_11D3_BFD1_000039E37209_.wvu.Cols" localSheetId="17" hidden="1">#REF!,#REF!,#REF!</definedName>
    <definedName name="Z_1A8C061B_2301_11D3_BFD1_000039E37209_.wvu.Cols" localSheetId="18" hidden="1">#REF!,#REF!,#REF!</definedName>
    <definedName name="Z_1A8C061B_2301_11D3_BFD1_000039E37209_.wvu.Cols" localSheetId="20" hidden="1">#REF!,#REF!,#REF!</definedName>
    <definedName name="Z_1A8C061B_2301_11D3_BFD1_000039E37209_.wvu.Cols" localSheetId="21" hidden="1">#REF!,#REF!,#REF!</definedName>
    <definedName name="Z_1A8C061B_2301_11D3_BFD1_000039E37209_.wvu.Cols" localSheetId="25" hidden="1">#REF!,#REF!,#REF!</definedName>
    <definedName name="Z_1A8C061B_2301_11D3_BFD1_000039E37209_.wvu.Cols" localSheetId="32" hidden="1">#REF!,#REF!,#REF!</definedName>
    <definedName name="Z_1A8C061B_2301_11D3_BFD1_000039E37209_.wvu.Cols" localSheetId="34" hidden="1">#REF!,#REF!,#REF!</definedName>
    <definedName name="Z_1A8C061B_2301_11D3_BFD1_000039E37209_.wvu.Cols" localSheetId="35" hidden="1">#REF!,#REF!,#REF!</definedName>
    <definedName name="Z_1A8C061B_2301_11D3_BFD1_000039E37209_.wvu.Cols" localSheetId="36" hidden="1">#REF!,#REF!,#REF!</definedName>
    <definedName name="Z_1A8C061B_2301_11D3_BFD1_000039E37209_.wvu.Cols" localSheetId="37" hidden="1">#REF!,#REF!,#REF!</definedName>
    <definedName name="Z_1A8C061B_2301_11D3_BFD1_000039E37209_.wvu.Cols" localSheetId="38" hidden="1">#REF!,#REF!,#REF!</definedName>
    <definedName name="Z_1A8C061B_2301_11D3_BFD1_000039E37209_.wvu.Cols" localSheetId="39" hidden="1">#REF!,#REF!,#REF!</definedName>
    <definedName name="Z_1A8C061B_2301_11D3_BFD1_000039E37209_.wvu.Cols" localSheetId="40" hidden="1">#REF!,#REF!,#REF!</definedName>
    <definedName name="Z_1A8C061B_2301_11D3_BFD1_000039E37209_.wvu.Cols" localSheetId="41" hidden="1">#REF!,#REF!,#REF!</definedName>
    <definedName name="Z_1A8C061B_2301_11D3_BFD1_000039E37209_.wvu.Cols" localSheetId="45" hidden="1">#REF!,#REF!,#REF!</definedName>
    <definedName name="Z_1A8C061B_2301_11D3_BFD1_000039E37209_.wvu.Cols" localSheetId="19" hidden="1">#REF!,#REF!,#REF!</definedName>
    <definedName name="Z_1A8C061B_2301_11D3_BFD1_000039E37209_.wvu.Cols" hidden="1">#REF!,#REF!,#REF!</definedName>
    <definedName name="Z_1A8C061B_2301_11D3_BFD1_000039E37209_.wvu.Rows" localSheetId="47" hidden="1">#REF!,#REF!,#REF!</definedName>
    <definedName name="Z_1A8C061B_2301_11D3_BFD1_000039E37209_.wvu.Rows" localSheetId="50" hidden="1">#REF!,#REF!,#REF!</definedName>
    <definedName name="Z_1A8C061B_2301_11D3_BFD1_000039E37209_.wvu.Rows" localSheetId="51" hidden="1">#REF!,#REF!,#REF!</definedName>
    <definedName name="Z_1A8C061B_2301_11D3_BFD1_000039E37209_.wvu.Rows" localSheetId="17" hidden="1">#REF!,#REF!,#REF!</definedName>
    <definedName name="Z_1A8C061B_2301_11D3_BFD1_000039E37209_.wvu.Rows" localSheetId="20" hidden="1">#REF!,#REF!,#REF!</definedName>
    <definedName name="Z_1A8C061B_2301_11D3_BFD1_000039E37209_.wvu.Rows" localSheetId="21" hidden="1">#REF!,#REF!,#REF!</definedName>
    <definedName name="Z_1A8C061B_2301_11D3_BFD1_000039E37209_.wvu.Rows" localSheetId="25" hidden="1">#REF!,#REF!,#REF!</definedName>
    <definedName name="Z_1A8C061B_2301_11D3_BFD1_000039E37209_.wvu.Rows" localSheetId="35" hidden="1">#REF!,#REF!,#REF!</definedName>
    <definedName name="Z_1A8C061B_2301_11D3_BFD1_000039E37209_.wvu.Rows" localSheetId="36" hidden="1">#REF!,#REF!,#REF!</definedName>
    <definedName name="Z_1A8C061B_2301_11D3_BFD1_000039E37209_.wvu.Rows" localSheetId="37" hidden="1">#REF!,#REF!,#REF!</definedName>
    <definedName name="Z_1A8C061B_2301_11D3_BFD1_000039E37209_.wvu.Rows" localSheetId="39" hidden="1">#REF!,#REF!,#REF!</definedName>
    <definedName name="Z_1A8C061B_2301_11D3_BFD1_000039E37209_.wvu.Rows" localSheetId="40" hidden="1">#REF!,#REF!,#REF!</definedName>
    <definedName name="Z_1A8C061B_2301_11D3_BFD1_000039E37209_.wvu.Rows" localSheetId="41" hidden="1">#REF!,#REF!,#REF!</definedName>
    <definedName name="Z_1A8C061B_2301_11D3_BFD1_000039E37209_.wvu.Rows" localSheetId="19" hidden="1">#REF!,#REF!,#REF!</definedName>
    <definedName name="Z_1A8C061B_2301_11D3_BFD1_000039E37209_.wvu.Rows" hidden="1">#REF!,#REF!,#REF!</definedName>
    <definedName name="Z_1A8C061C_2301_11D3_BFD1_000039E37209_.wvu.Cols" localSheetId="47" hidden="1">#REF!,#REF!,#REF!</definedName>
    <definedName name="Z_1A8C061C_2301_11D3_BFD1_000039E37209_.wvu.Cols" localSheetId="50" hidden="1">#REF!,#REF!,#REF!</definedName>
    <definedName name="Z_1A8C061C_2301_11D3_BFD1_000039E37209_.wvu.Cols" localSheetId="51" hidden="1">#REF!,#REF!,#REF!</definedName>
    <definedName name="Z_1A8C061C_2301_11D3_BFD1_000039E37209_.wvu.Cols" localSheetId="17" hidden="1">#REF!,#REF!,#REF!</definedName>
    <definedName name="Z_1A8C061C_2301_11D3_BFD1_000039E37209_.wvu.Cols" localSheetId="20" hidden="1">#REF!,#REF!,#REF!</definedName>
    <definedName name="Z_1A8C061C_2301_11D3_BFD1_000039E37209_.wvu.Cols" localSheetId="21" hidden="1">#REF!,#REF!,#REF!</definedName>
    <definedName name="Z_1A8C061C_2301_11D3_BFD1_000039E37209_.wvu.Cols" localSheetId="25" hidden="1">#REF!,#REF!,#REF!</definedName>
    <definedName name="Z_1A8C061C_2301_11D3_BFD1_000039E37209_.wvu.Cols" localSheetId="35" hidden="1">#REF!,#REF!,#REF!</definedName>
    <definedName name="Z_1A8C061C_2301_11D3_BFD1_000039E37209_.wvu.Cols" localSheetId="36" hidden="1">#REF!,#REF!,#REF!</definedName>
    <definedName name="Z_1A8C061C_2301_11D3_BFD1_000039E37209_.wvu.Cols" localSheetId="37" hidden="1">#REF!,#REF!,#REF!</definedName>
    <definedName name="Z_1A8C061C_2301_11D3_BFD1_000039E37209_.wvu.Cols" localSheetId="39" hidden="1">#REF!,#REF!,#REF!</definedName>
    <definedName name="Z_1A8C061C_2301_11D3_BFD1_000039E37209_.wvu.Cols" localSheetId="40" hidden="1">#REF!,#REF!,#REF!</definedName>
    <definedName name="Z_1A8C061C_2301_11D3_BFD1_000039E37209_.wvu.Cols" localSheetId="41" hidden="1">#REF!,#REF!,#REF!</definedName>
    <definedName name="Z_1A8C061C_2301_11D3_BFD1_000039E37209_.wvu.Cols" localSheetId="19" hidden="1">#REF!,#REF!,#REF!</definedName>
    <definedName name="Z_1A8C061C_2301_11D3_BFD1_000039E37209_.wvu.Cols" hidden="1">#REF!,#REF!,#REF!</definedName>
    <definedName name="Z_1A8C061C_2301_11D3_BFD1_000039E37209_.wvu.Rows" localSheetId="50" hidden="1">#REF!,#REF!,#REF!</definedName>
    <definedName name="Z_1A8C061C_2301_11D3_BFD1_000039E37209_.wvu.Rows" localSheetId="51" hidden="1">#REF!,#REF!,#REF!</definedName>
    <definedName name="Z_1A8C061C_2301_11D3_BFD1_000039E37209_.wvu.Rows" localSheetId="17" hidden="1">#REF!,#REF!,#REF!</definedName>
    <definedName name="Z_1A8C061C_2301_11D3_BFD1_000039E37209_.wvu.Rows" localSheetId="21" hidden="1">#REF!,#REF!,#REF!</definedName>
    <definedName name="Z_1A8C061C_2301_11D3_BFD1_000039E37209_.wvu.Rows" localSheetId="35" hidden="1">#REF!,#REF!,#REF!</definedName>
    <definedName name="Z_1A8C061C_2301_11D3_BFD1_000039E37209_.wvu.Rows" localSheetId="36" hidden="1">#REF!,#REF!,#REF!</definedName>
    <definedName name="Z_1A8C061C_2301_11D3_BFD1_000039E37209_.wvu.Rows" localSheetId="37" hidden="1">#REF!,#REF!,#REF!</definedName>
    <definedName name="Z_1A8C061C_2301_11D3_BFD1_000039E37209_.wvu.Rows" localSheetId="39" hidden="1">#REF!,#REF!,#REF!</definedName>
    <definedName name="Z_1A8C061C_2301_11D3_BFD1_000039E37209_.wvu.Rows" localSheetId="40" hidden="1">#REF!,#REF!,#REF!</definedName>
    <definedName name="Z_1A8C061C_2301_11D3_BFD1_000039E37209_.wvu.Rows" localSheetId="41" hidden="1">#REF!,#REF!,#REF!</definedName>
    <definedName name="Z_1A8C061C_2301_11D3_BFD1_000039E37209_.wvu.Rows" localSheetId="19" hidden="1">#REF!,#REF!,#REF!</definedName>
    <definedName name="Z_1A8C061C_2301_11D3_BFD1_000039E37209_.wvu.Rows" hidden="1">#REF!,#REF!,#REF!</definedName>
    <definedName name="Z_1A8C061E_2301_11D3_BFD1_000039E37209_.wvu.Cols" localSheetId="50" hidden="1">#REF!,#REF!,#REF!</definedName>
    <definedName name="Z_1A8C061E_2301_11D3_BFD1_000039E37209_.wvu.Cols" localSheetId="51" hidden="1">#REF!,#REF!,#REF!</definedName>
    <definedName name="Z_1A8C061E_2301_11D3_BFD1_000039E37209_.wvu.Cols" localSheetId="17" hidden="1">#REF!,#REF!,#REF!</definedName>
    <definedName name="Z_1A8C061E_2301_11D3_BFD1_000039E37209_.wvu.Cols" localSheetId="21" hidden="1">#REF!,#REF!,#REF!</definedName>
    <definedName name="Z_1A8C061E_2301_11D3_BFD1_000039E37209_.wvu.Cols" localSheetId="35" hidden="1">#REF!,#REF!,#REF!</definedName>
    <definedName name="Z_1A8C061E_2301_11D3_BFD1_000039E37209_.wvu.Cols" localSheetId="36" hidden="1">#REF!,#REF!,#REF!</definedName>
    <definedName name="Z_1A8C061E_2301_11D3_BFD1_000039E37209_.wvu.Cols" localSheetId="37" hidden="1">#REF!,#REF!,#REF!</definedName>
    <definedName name="Z_1A8C061E_2301_11D3_BFD1_000039E37209_.wvu.Cols" localSheetId="39" hidden="1">#REF!,#REF!,#REF!</definedName>
    <definedName name="Z_1A8C061E_2301_11D3_BFD1_000039E37209_.wvu.Cols" localSheetId="40" hidden="1">#REF!,#REF!,#REF!</definedName>
    <definedName name="Z_1A8C061E_2301_11D3_BFD1_000039E37209_.wvu.Cols" localSheetId="41" hidden="1">#REF!,#REF!,#REF!</definedName>
    <definedName name="Z_1A8C061E_2301_11D3_BFD1_000039E37209_.wvu.Cols" localSheetId="19" hidden="1">#REF!,#REF!,#REF!</definedName>
    <definedName name="Z_1A8C061E_2301_11D3_BFD1_000039E37209_.wvu.Cols" hidden="1">#REF!,#REF!,#REF!</definedName>
    <definedName name="Z_1A8C061E_2301_11D3_BFD1_000039E37209_.wvu.Rows" localSheetId="50" hidden="1">#REF!,#REF!,#REF!</definedName>
    <definedName name="Z_1A8C061E_2301_11D3_BFD1_000039E37209_.wvu.Rows" localSheetId="51" hidden="1">#REF!,#REF!,#REF!</definedName>
    <definedName name="Z_1A8C061E_2301_11D3_BFD1_000039E37209_.wvu.Rows" localSheetId="17" hidden="1">#REF!,#REF!,#REF!</definedName>
    <definedName name="Z_1A8C061E_2301_11D3_BFD1_000039E37209_.wvu.Rows" localSheetId="21" hidden="1">#REF!,#REF!,#REF!</definedName>
    <definedName name="Z_1A8C061E_2301_11D3_BFD1_000039E37209_.wvu.Rows" localSheetId="35" hidden="1">#REF!,#REF!,#REF!</definedName>
    <definedName name="Z_1A8C061E_2301_11D3_BFD1_000039E37209_.wvu.Rows" localSheetId="36" hidden="1">#REF!,#REF!,#REF!</definedName>
    <definedName name="Z_1A8C061E_2301_11D3_BFD1_000039E37209_.wvu.Rows" localSheetId="37" hidden="1">#REF!,#REF!,#REF!</definedName>
    <definedName name="Z_1A8C061E_2301_11D3_BFD1_000039E37209_.wvu.Rows" localSheetId="39" hidden="1">#REF!,#REF!,#REF!</definedName>
    <definedName name="Z_1A8C061E_2301_11D3_BFD1_000039E37209_.wvu.Rows" localSheetId="40" hidden="1">#REF!,#REF!,#REF!</definedName>
    <definedName name="Z_1A8C061E_2301_11D3_BFD1_000039E37209_.wvu.Rows" localSheetId="41" hidden="1">#REF!,#REF!,#REF!</definedName>
    <definedName name="Z_1A8C061E_2301_11D3_BFD1_000039E37209_.wvu.Rows" localSheetId="19" hidden="1">#REF!,#REF!,#REF!</definedName>
    <definedName name="Z_1A8C061E_2301_11D3_BFD1_000039E37209_.wvu.Rows" hidden="1">#REF!,#REF!,#REF!</definedName>
    <definedName name="Z_1A8C061F_2301_11D3_BFD1_000039E37209_.wvu.Cols" localSheetId="50" hidden="1">#REF!,#REF!,#REF!</definedName>
    <definedName name="Z_1A8C061F_2301_11D3_BFD1_000039E37209_.wvu.Cols" localSheetId="51" hidden="1">#REF!,#REF!,#REF!</definedName>
    <definedName name="Z_1A8C061F_2301_11D3_BFD1_000039E37209_.wvu.Cols" localSheetId="17" hidden="1">#REF!,#REF!,#REF!</definedName>
    <definedName name="Z_1A8C061F_2301_11D3_BFD1_000039E37209_.wvu.Cols" localSheetId="21" hidden="1">#REF!,#REF!,#REF!</definedName>
    <definedName name="Z_1A8C061F_2301_11D3_BFD1_000039E37209_.wvu.Cols" localSheetId="35" hidden="1">#REF!,#REF!,#REF!</definedName>
    <definedName name="Z_1A8C061F_2301_11D3_BFD1_000039E37209_.wvu.Cols" localSheetId="36" hidden="1">#REF!,#REF!,#REF!</definedName>
    <definedName name="Z_1A8C061F_2301_11D3_BFD1_000039E37209_.wvu.Cols" localSheetId="37" hidden="1">#REF!,#REF!,#REF!</definedName>
    <definedName name="Z_1A8C061F_2301_11D3_BFD1_000039E37209_.wvu.Cols" localSheetId="39" hidden="1">#REF!,#REF!,#REF!</definedName>
    <definedName name="Z_1A8C061F_2301_11D3_BFD1_000039E37209_.wvu.Cols" localSheetId="40" hidden="1">#REF!,#REF!,#REF!</definedName>
    <definedName name="Z_1A8C061F_2301_11D3_BFD1_000039E37209_.wvu.Cols" localSheetId="41" hidden="1">#REF!,#REF!,#REF!</definedName>
    <definedName name="Z_1A8C061F_2301_11D3_BFD1_000039E37209_.wvu.Cols" localSheetId="19" hidden="1">#REF!,#REF!,#REF!</definedName>
    <definedName name="Z_1A8C061F_2301_11D3_BFD1_000039E37209_.wvu.Cols" hidden="1">#REF!,#REF!,#REF!</definedName>
    <definedName name="Z_1A8C061F_2301_11D3_BFD1_000039E37209_.wvu.Rows" localSheetId="50" hidden="1">#REF!,#REF!,#REF!</definedName>
    <definedName name="Z_1A8C061F_2301_11D3_BFD1_000039E37209_.wvu.Rows" localSheetId="51" hidden="1">#REF!,#REF!,#REF!</definedName>
    <definedName name="Z_1A8C061F_2301_11D3_BFD1_000039E37209_.wvu.Rows" localSheetId="17" hidden="1">#REF!,#REF!,#REF!</definedName>
    <definedName name="Z_1A8C061F_2301_11D3_BFD1_000039E37209_.wvu.Rows" localSheetId="21" hidden="1">#REF!,#REF!,#REF!</definedName>
    <definedName name="Z_1A8C061F_2301_11D3_BFD1_000039E37209_.wvu.Rows" localSheetId="35" hidden="1">#REF!,#REF!,#REF!</definedName>
    <definedName name="Z_1A8C061F_2301_11D3_BFD1_000039E37209_.wvu.Rows" localSheetId="36" hidden="1">#REF!,#REF!,#REF!</definedName>
    <definedName name="Z_1A8C061F_2301_11D3_BFD1_000039E37209_.wvu.Rows" localSheetId="37" hidden="1">#REF!,#REF!,#REF!</definedName>
    <definedName name="Z_1A8C061F_2301_11D3_BFD1_000039E37209_.wvu.Rows" localSheetId="39" hidden="1">#REF!,#REF!,#REF!</definedName>
    <definedName name="Z_1A8C061F_2301_11D3_BFD1_000039E37209_.wvu.Rows" localSheetId="40" hidden="1">#REF!,#REF!,#REF!</definedName>
    <definedName name="Z_1A8C061F_2301_11D3_BFD1_000039E37209_.wvu.Rows" localSheetId="41" hidden="1">#REF!,#REF!,#REF!</definedName>
    <definedName name="Z_1A8C061F_2301_11D3_BFD1_000039E37209_.wvu.Rows" localSheetId="19" hidden="1">#REF!,#REF!,#REF!</definedName>
    <definedName name="Z_1A8C061F_2301_11D3_BFD1_000039E37209_.wvu.Rows" hidden="1">#REF!,#REF!,#REF!</definedName>
    <definedName name="Z_95224721_0485_11D4_BFD1_00508B5F4DA4_.wvu.Cols" localSheetId="46" hidden="1">#REF!</definedName>
    <definedName name="Z_95224721_0485_11D4_BFD1_00508B5F4DA4_.wvu.Cols" localSheetId="47" hidden="1">#REF!</definedName>
    <definedName name="Z_95224721_0485_11D4_BFD1_00508B5F4DA4_.wvu.Cols" localSheetId="50" hidden="1">#REF!</definedName>
    <definedName name="Z_95224721_0485_11D4_BFD1_00508B5F4DA4_.wvu.Cols" localSheetId="51" hidden="1">#REF!</definedName>
    <definedName name="Z_95224721_0485_11D4_BFD1_00508B5F4DA4_.wvu.Cols" localSheetId="17" hidden="1">#REF!</definedName>
    <definedName name="Z_95224721_0485_11D4_BFD1_00508B5F4DA4_.wvu.Cols" localSheetId="18" hidden="1">#REF!</definedName>
    <definedName name="Z_95224721_0485_11D4_BFD1_00508B5F4DA4_.wvu.Cols" localSheetId="20" hidden="1">#REF!</definedName>
    <definedName name="Z_95224721_0485_11D4_BFD1_00508B5F4DA4_.wvu.Cols" localSheetId="21" hidden="1">#REF!</definedName>
    <definedName name="Z_95224721_0485_11D4_BFD1_00508B5F4DA4_.wvu.Cols" localSheetId="25" hidden="1">#REF!</definedName>
    <definedName name="Z_95224721_0485_11D4_BFD1_00508B5F4DA4_.wvu.Cols" localSheetId="32" hidden="1">#REF!</definedName>
    <definedName name="Z_95224721_0485_11D4_BFD1_00508B5F4DA4_.wvu.Cols" localSheetId="34" hidden="1">#REF!</definedName>
    <definedName name="Z_95224721_0485_11D4_BFD1_00508B5F4DA4_.wvu.Cols" localSheetId="35" hidden="1">#REF!</definedName>
    <definedName name="Z_95224721_0485_11D4_BFD1_00508B5F4DA4_.wvu.Cols" localSheetId="36" hidden="1">#REF!</definedName>
    <definedName name="Z_95224721_0485_11D4_BFD1_00508B5F4DA4_.wvu.Cols" localSheetId="37" hidden="1">#REF!</definedName>
    <definedName name="Z_95224721_0485_11D4_BFD1_00508B5F4DA4_.wvu.Cols" localSheetId="38" hidden="1">#REF!</definedName>
    <definedName name="Z_95224721_0485_11D4_BFD1_00508B5F4DA4_.wvu.Cols" localSheetId="39" hidden="1">#REF!</definedName>
    <definedName name="Z_95224721_0485_11D4_BFD1_00508B5F4DA4_.wvu.Cols" localSheetId="40" hidden="1">#REF!</definedName>
    <definedName name="Z_95224721_0485_11D4_BFD1_00508B5F4DA4_.wvu.Cols" localSheetId="41" hidden="1">#REF!</definedName>
    <definedName name="Z_95224721_0485_11D4_BFD1_00508B5F4DA4_.wvu.Cols" localSheetId="45" hidden="1">#REF!</definedName>
    <definedName name="Z_95224721_0485_11D4_BFD1_00508B5F4DA4_.wvu.Cols" localSheetId="19" hidden="1">#REF!</definedName>
    <definedName name="Z_95224721_0485_11D4_BFD1_00508B5F4DA4_.wvu.Cols" hidden="1">#REF!</definedName>
    <definedName name="zc" localSheetId="46" hidden="1">{"Riqfin97",#N/A,FALSE,"Tran";"Riqfinpro",#N/A,FALSE,"Tran"}</definedName>
    <definedName name="zc" localSheetId="47" hidden="1">{"Riqfin97",#N/A,FALSE,"Tran";"Riqfinpro",#N/A,FALSE,"Tran"}</definedName>
    <definedName name="zc" localSheetId="49" hidden="1">{"Riqfin97",#N/A,FALSE,"Tran";"Riqfinpro",#N/A,FALSE,"Tran"}</definedName>
    <definedName name="zc" localSheetId="50" hidden="1">{"Riqfin97",#N/A,FALSE,"Tran";"Riqfinpro",#N/A,FALSE,"Tran"}</definedName>
    <definedName name="zc" localSheetId="51" hidden="1">{"Riqfin97",#N/A,FALSE,"Tran";"Riqfinpro",#N/A,FALSE,"Tran"}</definedName>
    <definedName name="zc" localSheetId="17" hidden="1">{"Riqfin97",#N/A,FALSE,"Tran";"Riqfinpro",#N/A,FALSE,"Tran"}</definedName>
    <definedName name="zc" localSheetId="18" hidden="1">{"Riqfin97",#N/A,FALSE,"Tran";"Riqfinpro",#N/A,FALSE,"Tran"}</definedName>
    <definedName name="zc" localSheetId="20" hidden="1">{"Riqfin97",#N/A,FALSE,"Tran";"Riqfinpro",#N/A,FALSE,"Tran"}</definedName>
    <definedName name="zc" localSheetId="21" hidden="1">{"Riqfin97",#N/A,FALSE,"Tran";"Riqfinpro",#N/A,FALSE,"Tran"}</definedName>
    <definedName name="zc" localSheetId="13" hidden="1">{"Riqfin97",#N/A,FALSE,"Tran";"Riqfinpro",#N/A,FALSE,"Tran"}</definedName>
    <definedName name="zc" localSheetId="24" hidden="1">{"Riqfin97",#N/A,FALSE,"Tran";"Riqfinpro",#N/A,FALSE,"Tran"}</definedName>
    <definedName name="zc" localSheetId="25" hidden="1">{"Riqfin97",#N/A,FALSE,"Tran";"Riqfinpro",#N/A,FALSE,"Tran"}</definedName>
    <definedName name="zc" localSheetId="30" hidden="1">{"Riqfin97",#N/A,FALSE,"Tran";"Riqfinpro",#N/A,FALSE,"Tran"}</definedName>
    <definedName name="zc" localSheetId="32" hidden="1">{"Riqfin97",#N/A,FALSE,"Tran";"Riqfinpro",#N/A,FALSE,"Tran"}</definedName>
    <definedName name="zc" localSheetId="34" hidden="1">{"Riqfin97",#N/A,FALSE,"Tran";"Riqfinpro",#N/A,FALSE,"Tran"}</definedName>
    <definedName name="zc" localSheetId="35" hidden="1">{"Riqfin97",#N/A,FALSE,"Tran";"Riqfinpro",#N/A,FALSE,"Tran"}</definedName>
    <definedName name="zc" localSheetId="36" hidden="1">{"Riqfin97",#N/A,FALSE,"Tran";"Riqfinpro",#N/A,FALSE,"Tran"}</definedName>
    <definedName name="zc" localSheetId="37" hidden="1">{"Riqfin97",#N/A,FALSE,"Tran";"Riqfinpro",#N/A,FALSE,"Tran"}</definedName>
    <definedName name="zc" localSheetId="38" hidden="1">{"Riqfin97",#N/A,FALSE,"Tran";"Riqfinpro",#N/A,FALSE,"Tran"}</definedName>
    <definedName name="zc" localSheetId="39" hidden="1">{"Riqfin97",#N/A,FALSE,"Tran";"Riqfinpro",#N/A,FALSE,"Tran"}</definedName>
    <definedName name="zc" localSheetId="40" hidden="1">{"Riqfin97",#N/A,FALSE,"Tran";"Riqfinpro",#N/A,FALSE,"Tran"}</definedName>
    <definedName name="zc" localSheetId="41" hidden="1">{"Riqfin97",#N/A,FALSE,"Tran";"Riqfinpro",#N/A,FALSE,"Tran"}</definedName>
    <definedName name="zc" localSheetId="42" hidden="1">{"Riqfin97",#N/A,FALSE,"Tran";"Riqfinpro",#N/A,FALSE,"Tran"}</definedName>
    <definedName name="zc" localSheetId="45" hidden="1">{"Riqfin97",#N/A,FALSE,"Tran";"Riqfinpro",#N/A,FALSE,"Tran"}</definedName>
    <definedName name="zc" localSheetId="19" hidden="1">{"Riqfin97",#N/A,FALSE,"Tran";"Riqfinpro",#N/A,FALSE,"Tran"}</definedName>
    <definedName name="zc" hidden="1">{"Riqfin97",#N/A,FALSE,"Tran";"Riqfinpro",#N/A,FALSE,"Tran"}</definedName>
    <definedName name="zio" localSheetId="46" hidden="1">{"Tab1",#N/A,FALSE,"P";"Tab2",#N/A,FALSE,"P"}</definedName>
    <definedName name="zio" localSheetId="47" hidden="1">{"Tab1",#N/A,FALSE,"P";"Tab2",#N/A,FALSE,"P"}</definedName>
    <definedName name="zio" localSheetId="49" hidden="1">{"Tab1",#N/A,FALSE,"P";"Tab2",#N/A,FALSE,"P"}</definedName>
    <definedName name="zio" localSheetId="50" hidden="1">{"Tab1",#N/A,FALSE,"P";"Tab2",#N/A,FALSE,"P"}</definedName>
    <definedName name="zio" localSheetId="51" hidden="1">{"Tab1",#N/A,FALSE,"P";"Tab2",#N/A,FALSE,"P"}</definedName>
    <definedName name="zio" localSheetId="17" hidden="1">{"Tab1",#N/A,FALSE,"P";"Tab2",#N/A,FALSE,"P"}</definedName>
    <definedName name="zio" localSheetId="18" hidden="1">{"Tab1",#N/A,FALSE,"P";"Tab2",#N/A,FALSE,"P"}</definedName>
    <definedName name="zio" localSheetId="20" hidden="1">{"Tab1",#N/A,FALSE,"P";"Tab2",#N/A,FALSE,"P"}</definedName>
    <definedName name="zio" localSheetId="21" hidden="1">{"Tab1",#N/A,FALSE,"P";"Tab2",#N/A,FALSE,"P"}</definedName>
    <definedName name="zio" localSheetId="13" hidden="1">{"Tab1",#N/A,FALSE,"P";"Tab2",#N/A,FALSE,"P"}</definedName>
    <definedName name="zio" localSheetId="24" hidden="1">{"Tab1",#N/A,FALSE,"P";"Tab2",#N/A,FALSE,"P"}</definedName>
    <definedName name="zio" localSheetId="25" hidden="1">{"Tab1",#N/A,FALSE,"P";"Tab2",#N/A,FALSE,"P"}</definedName>
    <definedName name="zio" localSheetId="30" hidden="1">{"Tab1",#N/A,FALSE,"P";"Tab2",#N/A,FALSE,"P"}</definedName>
    <definedName name="zio" localSheetId="32" hidden="1">{"Tab1",#N/A,FALSE,"P";"Tab2",#N/A,FALSE,"P"}</definedName>
    <definedName name="zio" localSheetId="34" hidden="1">{"Tab1",#N/A,FALSE,"P";"Tab2",#N/A,FALSE,"P"}</definedName>
    <definedName name="zio" localSheetId="35" hidden="1">{"Tab1",#N/A,FALSE,"P";"Tab2",#N/A,FALSE,"P"}</definedName>
    <definedName name="zio" localSheetId="36" hidden="1">{"Tab1",#N/A,FALSE,"P";"Tab2",#N/A,FALSE,"P"}</definedName>
    <definedName name="zio" localSheetId="37" hidden="1">{"Tab1",#N/A,FALSE,"P";"Tab2",#N/A,FALSE,"P"}</definedName>
    <definedName name="zio" localSheetId="38" hidden="1">{"Tab1",#N/A,FALSE,"P";"Tab2",#N/A,FALSE,"P"}</definedName>
    <definedName name="zio" localSheetId="39" hidden="1">{"Tab1",#N/A,FALSE,"P";"Tab2",#N/A,FALSE,"P"}</definedName>
    <definedName name="zio" localSheetId="40" hidden="1">{"Tab1",#N/A,FALSE,"P";"Tab2",#N/A,FALSE,"P"}</definedName>
    <definedName name="zio" localSheetId="41" hidden="1">{"Tab1",#N/A,FALSE,"P";"Tab2",#N/A,FALSE,"P"}</definedName>
    <definedName name="zio" localSheetId="42" hidden="1">{"Tab1",#N/A,FALSE,"P";"Tab2",#N/A,FALSE,"P"}</definedName>
    <definedName name="zio" localSheetId="45" hidden="1">{"Tab1",#N/A,FALSE,"P";"Tab2",#N/A,FALSE,"P"}</definedName>
    <definedName name="zio" localSheetId="19" hidden="1">{"Tab1",#N/A,FALSE,"P";"Tab2",#N/A,FALSE,"P"}</definedName>
    <definedName name="zio" hidden="1">{"Tab1",#N/A,FALSE,"P";"Tab2",#N/A,FALSE,"P"}</definedName>
    <definedName name="zn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46">#REF!</definedName>
    <definedName name="zrrae" localSheetId="47">#REF!</definedName>
    <definedName name="zrrae" localSheetId="50">#REF!</definedName>
    <definedName name="zrrae" localSheetId="51">#REF!</definedName>
    <definedName name="zrrae" localSheetId="17">#REF!</definedName>
    <definedName name="zrrae" localSheetId="18">#REF!</definedName>
    <definedName name="zrrae" localSheetId="20">#REF!</definedName>
    <definedName name="zrrae" localSheetId="21">#REF!</definedName>
    <definedName name="zrrae" localSheetId="25">#REF!</definedName>
    <definedName name="zrrae" localSheetId="32">#REF!</definedName>
    <definedName name="zrrae" localSheetId="34">#REF!</definedName>
    <definedName name="zrrae" localSheetId="35">#REF!</definedName>
    <definedName name="zrrae" localSheetId="36">#REF!</definedName>
    <definedName name="zrrae" localSheetId="37">#REF!</definedName>
    <definedName name="zrrae" localSheetId="38">#REF!</definedName>
    <definedName name="zrrae" localSheetId="39">#REF!</definedName>
    <definedName name="zrrae" localSheetId="40">#REF!</definedName>
    <definedName name="zrrae" localSheetId="41">#REF!</definedName>
    <definedName name="zrrae" localSheetId="45">#REF!</definedName>
    <definedName name="zrrae" localSheetId="19">#REF!</definedName>
    <definedName name="zrrae">#REF!</definedName>
    <definedName name="zv" localSheetId="46" hidden="1">{"Tab1",#N/A,FALSE,"P";"Tab2",#N/A,FALSE,"P"}</definedName>
    <definedName name="zv" localSheetId="47" hidden="1">{"Tab1",#N/A,FALSE,"P";"Tab2",#N/A,FALSE,"P"}</definedName>
    <definedName name="zv" localSheetId="49" hidden="1">{"Tab1",#N/A,FALSE,"P";"Tab2",#N/A,FALSE,"P"}</definedName>
    <definedName name="zv" localSheetId="50" hidden="1">{"Tab1",#N/A,FALSE,"P";"Tab2",#N/A,FALSE,"P"}</definedName>
    <definedName name="zv" localSheetId="51" hidden="1">{"Tab1",#N/A,FALSE,"P";"Tab2",#N/A,FALSE,"P"}</definedName>
    <definedName name="zv" localSheetId="17" hidden="1">{"Tab1",#N/A,FALSE,"P";"Tab2",#N/A,FALSE,"P"}</definedName>
    <definedName name="zv" localSheetId="18" hidden="1">{"Tab1",#N/A,FALSE,"P";"Tab2",#N/A,FALSE,"P"}</definedName>
    <definedName name="zv" localSheetId="20" hidden="1">{"Tab1",#N/A,FALSE,"P";"Tab2",#N/A,FALSE,"P"}</definedName>
    <definedName name="zv" localSheetId="21" hidden="1">{"Tab1",#N/A,FALSE,"P";"Tab2",#N/A,FALSE,"P"}</definedName>
    <definedName name="zv" localSheetId="13" hidden="1">{"Tab1",#N/A,FALSE,"P";"Tab2",#N/A,FALSE,"P"}</definedName>
    <definedName name="zv" localSheetId="24" hidden="1">{"Tab1",#N/A,FALSE,"P";"Tab2",#N/A,FALSE,"P"}</definedName>
    <definedName name="zv" localSheetId="25" hidden="1">{"Tab1",#N/A,FALSE,"P";"Tab2",#N/A,FALSE,"P"}</definedName>
    <definedName name="zv" localSheetId="30" hidden="1">{"Tab1",#N/A,FALSE,"P";"Tab2",#N/A,FALSE,"P"}</definedName>
    <definedName name="zv" localSheetId="32" hidden="1">{"Tab1",#N/A,FALSE,"P";"Tab2",#N/A,FALSE,"P"}</definedName>
    <definedName name="zv" localSheetId="34" hidden="1">{"Tab1",#N/A,FALSE,"P";"Tab2",#N/A,FALSE,"P"}</definedName>
    <definedName name="zv" localSheetId="35" hidden="1">{"Tab1",#N/A,FALSE,"P";"Tab2",#N/A,FALSE,"P"}</definedName>
    <definedName name="zv" localSheetId="36" hidden="1">{"Tab1",#N/A,FALSE,"P";"Tab2",#N/A,FALSE,"P"}</definedName>
    <definedName name="zv" localSheetId="37" hidden="1">{"Tab1",#N/A,FALSE,"P";"Tab2",#N/A,FALSE,"P"}</definedName>
    <definedName name="zv" localSheetId="38" hidden="1">{"Tab1",#N/A,FALSE,"P";"Tab2",#N/A,FALSE,"P"}</definedName>
    <definedName name="zv" localSheetId="39" hidden="1">{"Tab1",#N/A,FALSE,"P";"Tab2",#N/A,FALSE,"P"}</definedName>
    <definedName name="zv" localSheetId="40" hidden="1">{"Tab1",#N/A,FALSE,"P";"Tab2",#N/A,FALSE,"P"}</definedName>
    <definedName name="zv" localSheetId="41" hidden="1">{"Tab1",#N/A,FALSE,"P";"Tab2",#N/A,FALSE,"P"}</definedName>
    <definedName name="zv" localSheetId="42" hidden="1">{"Tab1",#N/A,FALSE,"P";"Tab2",#N/A,FALSE,"P"}</definedName>
    <definedName name="zv" localSheetId="45" hidden="1">{"Tab1",#N/A,FALSE,"P";"Tab2",#N/A,FALSE,"P"}</definedName>
    <definedName name="zv" localSheetId="19" hidden="1">{"Tab1",#N/A,FALSE,"P";"Tab2",#N/A,FALSE,"P"}</definedName>
    <definedName name="zv" hidden="1">{"Tab1",#N/A,FALSE,"P";"Tab2",#N/A,FALSE,"P"}</definedName>
    <definedName name="zx" localSheetId="46" hidden="1">{"Tab1",#N/A,FALSE,"P";"Tab2",#N/A,FALSE,"P"}</definedName>
    <definedName name="zx" localSheetId="47" hidden="1">{"Tab1",#N/A,FALSE,"P";"Tab2",#N/A,FALSE,"P"}</definedName>
    <definedName name="zx" localSheetId="49" hidden="1">{"Tab1",#N/A,FALSE,"P";"Tab2",#N/A,FALSE,"P"}</definedName>
    <definedName name="zx" localSheetId="50" hidden="1">{"Tab1",#N/A,FALSE,"P";"Tab2",#N/A,FALSE,"P"}</definedName>
    <definedName name="zx" localSheetId="51" hidden="1">{"Tab1",#N/A,FALSE,"P";"Tab2",#N/A,FALSE,"P"}</definedName>
    <definedName name="zx" localSheetId="17" hidden="1">{"Tab1",#N/A,FALSE,"P";"Tab2",#N/A,FALSE,"P"}</definedName>
    <definedName name="zx" localSheetId="18" hidden="1">{"Tab1",#N/A,FALSE,"P";"Tab2",#N/A,FALSE,"P"}</definedName>
    <definedName name="zx" localSheetId="20" hidden="1">{"Tab1",#N/A,FALSE,"P";"Tab2",#N/A,FALSE,"P"}</definedName>
    <definedName name="zx" localSheetId="21" hidden="1">{"Tab1",#N/A,FALSE,"P";"Tab2",#N/A,FALSE,"P"}</definedName>
    <definedName name="zx" localSheetId="13" hidden="1">{"Tab1",#N/A,FALSE,"P";"Tab2",#N/A,FALSE,"P"}</definedName>
    <definedName name="zx" localSheetId="24" hidden="1">{"Tab1",#N/A,FALSE,"P";"Tab2",#N/A,FALSE,"P"}</definedName>
    <definedName name="zx" localSheetId="25" hidden="1">{"Tab1",#N/A,FALSE,"P";"Tab2",#N/A,FALSE,"P"}</definedName>
    <definedName name="zx" localSheetId="30" hidden="1">{"Tab1",#N/A,FALSE,"P";"Tab2",#N/A,FALSE,"P"}</definedName>
    <definedName name="zx" localSheetId="32" hidden="1">{"Tab1",#N/A,FALSE,"P";"Tab2",#N/A,FALSE,"P"}</definedName>
    <definedName name="zx" localSheetId="34" hidden="1">{"Tab1",#N/A,FALSE,"P";"Tab2",#N/A,FALSE,"P"}</definedName>
    <definedName name="zx" localSheetId="35" hidden="1">{"Tab1",#N/A,FALSE,"P";"Tab2",#N/A,FALSE,"P"}</definedName>
    <definedName name="zx" localSheetId="36" hidden="1">{"Tab1",#N/A,FALSE,"P";"Tab2",#N/A,FALSE,"P"}</definedName>
    <definedName name="zx" localSheetId="37" hidden="1">{"Tab1",#N/A,FALSE,"P";"Tab2",#N/A,FALSE,"P"}</definedName>
    <definedName name="zx" localSheetId="38" hidden="1">{"Tab1",#N/A,FALSE,"P";"Tab2",#N/A,FALSE,"P"}</definedName>
    <definedName name="zx" localSheetId="39" hidden="1">{"Tab1",#N/A,FALSE,"P";"Tab2",#N/A,FALSE,"P"}</definedName>
    <definedName name="zx" localSheetId="40" hidden="1">{"Tab1",#N/A,FALSE,"P";"Tab2",#N/A,FALSE,"P"}</definedName>
    <definedName name="zx" localSheetId="41" hidden="1">{"Tab1",#N/A,FALSE,"P";"Tab2",#N/A,FALSE,"P"}</definedName>
    <definedName name="zx" localSheetId="42" hidden="1">{"Tab1",#N/A,FALSE,"P";"Tab2",#N/A,FALSE,"P"}</definedName>
    <definedName name="zx" localSheetId="45" hidden="1">{"Tab1",#N/A,FALSE,"P";"Tab2",#N/A,FALSE,"P"}</definedName>
    <definedName name="zx" localSheetId="19" hidden="1">{"Tab1",#N/A,FALSE,"P";"Tab2",#N/A,FALSE,"P"}</definedName>
    <definedName name="zx" hidden="1">{"Tab1",#N/A,FALSE,"P";"Tab2",#N/A,FALSE,"P"}</definedName>
    <definedName name="zz" localSheetId="46" hidden="1">{"Tab1",#N/A,FALSE,"P";"Tab2",#N/A,FALSE,"P"}</definedName>
    <definedName name="zz" localSheetId="47" hidden="1">{"Tab1",#N/A,FALSE,"P";"Tab2",#N/A,FALSE,"P"}</definedName>
    <definedName name="zz" localSheetId="49" hidden="1">{"Tab1",#N/A,FALSE,"P";"Tab2",#N/A,FALSE,"P"}</definedName>
    <definedName name="zz" localSheetId="50" hidden="1">{"Tab1",#N/A,FALSE,"P";"Tab2",#N/A,FALSE,"P"}</definedName>
    <definedName name="zz" localSheetId="51" hidden="1">{"Tab1",#N/A,FALSE,"P";"Tab2",#N/A,FALSE,"P"}</definedName>
    <definedName name="zz" localSheetId="17" hidden="1">{"Tab1",#N/A,FALSE,"P";"Tab2",#N/A,FALSE,"P"}</definedName>
    <definedName name="zz" localSheetId="18" hidden="1">{"Tab1",#N/A,FALSE,"P";"Tab2",#N/A,FALSE,"P"}</definedName>
    <definedName name="zz" localSheetId="20" hidden="1">{"Tab1",#N/A,FALSE,"P";"Tab2",#N/A,FALSE,"P"}</definedName>
    <definedName name="zz" localSheetId="21" hidden="1">{"Tab1",#N/A,FALSE,"P";"Tab2",#N/A,FALSE,"P"}</definedName>
    <definedName name="zz" localSheetId="13" hidden="1">{"Tab1",#N/A,FALSE,"P";"Tab2",#N/A,FALSE,"P"}</definedName>
    <definedName name="zz" localSheetId="24" hidden="1">{"Tab1",#N/A,FALSE,"P";"Tab2",#N/A,FALSE,"P"}</definedName>
    <definedName name="zz" localSheetId="25" hidden="1">{"Tab1",#N/A,FALSE,"P";"Tab2",#N/A,FALSE,"P"}</definedName>
    <definedName name="zz" localSheetId="30" hidden="1">{"Tab1",#N/A,FALSE,"P";"Tab2",#N/A,FALSE,"P"}</definedName>
    <definedName name="zz" localSheetId="32" hidden="1">{"Tab1",#N/A,FALSE,"P";"Tab2",#N/A,FALSE,"P"}</definedName>
    <definedName name="zz" localSheetId="34" hidden="1">{"Tab1",#N/A,FALSE,"P";"Tab2",#N/A,FALSE,"P"}</definedName>
    <definedName name="zz" localSheetId="35" hidden="1">{"Tab1",#N/A,FALSE,"P";"Tab2",#N/A,FALSE,"P"}</definedName>
    <definedName name="zz" localSheetId="36" hidden="1">{"Tab1",#N/A,FALSE,"P";"Tab2",#N/A,FALSE,"P"}</definedName>
    <definedName name="zz" localSheetId="37" hidden="1">{"Tab1",#N/A,FALSE,"P";"Tab2",#N/A,FALSE,"P"}</definedName>
    <definedName name="zz" localSheetId="38" hidden="1">{"Tab1",#N/A,FALSE,"P";"Tab2",#N/A,FALSE,"P"}</definedName>
    <definedName name="zz" localSheetId="39" hidden="1">{"Tab1",#N/A,FALSE,"P";"Tab2",#N/A,FALSE,"P"}</definedName>
    <definedName name="zz" localSheetId="40" hidden="1">{"Tab1",#N/A,FALSE,"P";"Tab2",#N/A,FALSE,"P"}</definedName>
    <definedName name="zz" localSheetId="41" hidden="1">{"Tab1",#N/A,FALSE,"P";"Tab2",#N/A,FALSE,"P"}</definedName>
    <definedName name="zz" localSheetId="42" hidden="1">{"Tab1",#N/A,FALSE,"P";"Tab2",#N/A,FALSE,"P"}</definedName>
    <definedName name="zz" localSheetId="45" hidden="1">{"Tab1",#N/A,FALSE,"P";"Tab2",#N/A,FALSE,"P"}</definedName>
    <definedName name="zz" localSheetId="19" hidden="1">{"Tab1",#N/A,FALSE,"P";"Tab2",#N/A,FALSE,"P"}</definedName>
    <definedName name="zz" hidden="1">{"Tab1",#N/A,FALSE,"P";"Tab2",#N/A,FALSE,"P"}</definedName>
    <definedName name="zzrr" localSheetId="46">#REF!</definedName>
    <definedName name="zzrr" localSheetId="47">#REF!</definedName>
    <definedName name="zzrr" localSheetId="50">#REF!</definedName>
    <definedName name="zzrr" localSheetId="51">#REF!</definedName>
    <definedName name="zzrr" localSheetId="17">#REF!</definedName>
    <definedName name="zzrr" localSheetId="18">#REF!</definedName>
    <definedName name="zzrr" localSheetId="20">#REF!</definedName>
    <definedName name="zzrr" localSheetId="21">#REF!</definedName>
    <definedName name="zzrr" localSheetId="25">#REF!</definedName>
    <definedName name="zzrr" localSheetId="32">#REF!</definedName>
    <definedName name="zzrr" localSheetId="34">#REF!</definedName>
    <definedName name="zzrr" localSheetId="35">#REF!</definedName>
    <definedName name="zzrr" localSheetId="36">#REF!</definedName>
    <definedName name="zzrr" localSheetId="37">#REF!</definedName>
    <definedName name="zzrr" localSheetId="38">#REF!</definedName>
    <definedName name="zzrr" localSheetId="39">#REF!</definedName>
    <definedName name="zzrr" localSheetId="40">#REF!</definedName>
    <definedName name="zzrr" localSheetId="41">#REF!</definedName>
    <definedName name="zzrr" localSheetId="45">#REF!</definedName>
    <definedName name="zzrr" localSheetId="19">#REF!</definedName>
    <definedName name="zzrr">#REF!</definedName>
    <definedName name="zzzz" localSheetId="46" hidden="1">{"Tab1",#N/A,FALSE,"P";"Tab2",#N/A,FALSE,"P"}</definedName>
    <definedName name="zzzz" localSheetId="47" hidden="1">{"Tab1",#N/A,FALSE,"P";"Tab2",#N/A,FALSE,"P"}</definedName>
    <definedName name="zzzz" localSheetId="49" hidden="1">{"Tab1",#N/A,FALSE,"P";"Tab2",#N/A,FALSE,"P"}</definedName>
    <definedName name="zzzz" localSheetId="50" hidden="1">{"Tab1",#N/A,FALSE,"P";"Tab2",#N/A,FALSE,"P"}</definedName>
    <definedName name="zzzz" localSheetId="51" hidden="1">{"Tab1",#N/A,FALSE,"P";"Tab2",#N/A,FALSE,"P"}</definedName>
    <definedName name="zzzz" localSheetId="17" hidden="1">{"Tab1",#N/A,FALSE,"P";"Tab2",#N/A,FALSE,"P"}</definedName>
    <definedName name="zzzz" localSheetId="18" hidden="1">{"Tab1",#N/A,FALSE,"P";"Tab2",#N/A,FALSE,"P"}</definedName>
    <definedName name="zzzz" localSheetId="20" hidden="1">{"Tab1",#N/A,FALSE,"P";"Tab2",#N/A,FALSE,"P"}</definedName>
    <definedName name="zzzz" localSheetId="21" hidden="1">{"Tab1",#N/A,FALSE,"P";"Tab2",#N/A,FALSE,"P"}</definedName>
    <definedName name="zzzz" localSheetId="13" hidden="1">{"Tab1",#N/A,FALSE,"P";"Tab2",#N/A,FALSE,"P"}</definedName>
    <definedName name="zzzz" localSheetId="24" hidden="1">{"Tab1",#N/A,FALSE,"P";"Tab2",#N/A,FALSE,"P"}</definedName>
    <definedName name="zzzz" localSheetId="25" hidden="1">{"Tab1",#N/A,FALSE,"P";"Tab2",#N/A,FALSE,"P"}</definedName>
    <definedName name="zzzz" localSheetId="30" hidden="1">{"Tab1",#N/A,FALSE,"P";"Tab2",#N/A,FALSE,"P"}</definedName>
    <definedName name="zzzz" localSheetId="32" hidden="1">{"Tab1",#N/A,FALSE,"P";"Tab2",#N/A,FALSE,"P"}</definedName>
    <definedName name="zzzz" localSheetId="34" hidden="1">{"Tab1",#N/A,FALSE,"P";"Tab2",#N/A,FALSE,"P"}</definedName>
    <definedName name="zzzz" localSheetId="35" hidden="1">{"Tab1",#N/A,FALSE,"P";"Tab2",#N/A,FALSE,"P"}</definedName>
    <definedName name="zzzz" localSheetId="36" hidden="1">{"Tab1",#N/A,FALSE,"P";"Tab2",#N/A,FALSE,"P"}</definedName>
    <definedName name="zzzz" localSheetId="37" hidden="1">{"Tab1",#N/A,FALSE,"P";"Tab2",#N/A,FALSE,"P"}</definedName>
    <definedName name="zzzz" localSheetId="38" hidden="1">{"Tab1",#N/A,FALSE,"P";"Tab2",#N/A,FALSE,"P"}</definedName>
    <definedName name="zzzz" localSheetId="39" hidden="1">{"Tab1",#N/A,FALSE,"P";"Tab2",#N/A,FALSE,"P"}</definedName>
    <definedName name="zzzz" localSheetId="40" hidden="1">{"Tab1",#N/A,FALSE,"P";"Tab2",#N/A,FALSE,"P"}</definedName>
    <definedName name="zzzz" localSheetId="41" hidden="1">{"Tab1",#N/A,FALSE,"P";"Tab2",#N/A,FALSE,"P"}</definedName>
    <definedName name="zzzz" localSheetId="42" hidden="1">{"Tab1",#N/A,FALSE,"P";"Tab2",#N/A,FALSE,"P"}</definedName>
    <definedName name="zzzz" localSheetId="45" hidden="1">{"Tab1",#N/A,FALSE,"P";"Tab2",#N/A,FALSE,"P"}</definedName>
    <definedName name="zzzz" localSheetId="19" hidden="1">{"Tab1",#N/A,FALSE,"P";"Tab2",#N/A,FALSE,"P"}</definedName>
    <definedName name="zzzz" hidden="1">{"Tab1",#N/A,FALSE,"P";"Tab2",#N/A,FALSE,"P"}</definedName>
    <definedName name="zzzzzzzzzz" localSheetId="4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0" i="85" l="1"/>
  <c r="J40" i="85"/>
  <c r="I40" i="85"/>
  <c r="H40" i="85"/>
  <c r="K39" i="85"/>
  <c r="I39" i="85"/>
  <c r="K38" i="85"/>
  <c r="I38" i="85"/>
  <c r="K37" i="85"/>
  <c r="J37" i="85"/>
  <c r="I37" i="85"/>
  <c r="H37" i="85"/>
  <c r="H36" i="85"/>
  <c r="G36" i="85"/>
  <c r="G33" i="85" s="1"/>
  <c r="F36" i="85"/>
  <c r="K36" i="85" s="1"/>
  <c r="E36" i="85"/>
  <c r="D36" i="85"/>
  <c r="C36" i="85"/>
  <c r="K35" i="85"/>
  <c r="I35" i="85"/>
  <c r="J35" i="85" s="1"/>
  <c r="K34" i="85"/>
  <c r="G34" i="85"/>
  <c r="F34" i="85"/>
  <c r="I34" i="85" s="1"/>
  <c r="J34" i="85" s="1"/>
  <c r="E34" i="85"/>
  <c r="E33" i="85" s="1"/>
  <c r="D34" i="85"/>
  <c r="C34" i="85"/>
  <c r="C33" i="85" s="1"/>
  <c r="D33" i="85"/>
  <c r="K32" i="85"/>
  <c r="I32" i="85"/>
  <c r="J32" i="85" s="1"/>
  <c r="H32" i="85"/>
  <c r="K31" i="85"/>
  <c r="I31" i="85"/>
  <c r="H31" i="85"/>
  <c r="K30" i="85"/>
  <c r="J30" i="85"/>
  <c r="I30" i="85"/>
  <c r="H30" i="85"/>
  <c r="K29" i="85"/>
  <c r="J29" i="85"/>
  <c r="I29" i="85"/>
  <c r="H29" i="85"/>
  <c r="K28" i="85"/>
  <c r="J28" i="85"/>
  <c r="I28" i="85"/>
  <c r="H28" i="85"/>
  <c r="H27" i="85"/>
  <c r="G27" i="85"/>
  <c r="F27" i="85"/>
  <c r="K27" i="85" s="1"/>
  <c r="E27" i="85"/>
  <c r="D27" i="85"/>
  <c r="C27" i="85"/>
  <c r="K26" i="85"/>
  <c r="I26" i="85"/>
  <c r="J26" i="85" s="1"/>
  <c r="H26" i="85"/>
  <c r="K25" i="85"/>
  <c r="I25" i="85"/>
  <c r="J25" i="85" s="1"/>
  <c r="H25" i="85"/>
  <c r="K24" i="85"/>
  <c r="I24" i="85"/>
  <c r="J24" i="85" s="1"/>
  <c r="H24" i="85"/>
  <c r="G24" i="85"/>
  <c r="G9" i="85" s="1"/>
  <c r="F24" i="85"/>
  <c r="E24" i="85"/>
  <c r="D24" i="85"/>
  <c r="C24" i="85"/>
  <c r="K23" i="85"/>
  <c r="J23" i="85"/>
  <c r="I23" i="85"/>
  <c r="H23" i="85"/>
  <c r="K22" i="85"/>
  <c r="I22" i="85"/>
  <c r="J22" i="85" s="1"/>
  <c r="H22" i="85"/>
  <c r="K21" i="85"/>
  <c r="J21" i="85"/>
  <c r="I21" i="85"/>
  <c r="H21" i="85"/>
  <c r="K20" i="85"/>
  <c r="I20" i="85"/>
  <c r="J20" i="85" s="1"/>
  <c r="H20" i="85"/>
  <c r="K19" i="85"/>
  <c r="J19" i="85"/>
  <c r="I19" i="85"/>
  <c r="H19" i="85"/>
  <c r="K18" i="85"/>
  <c r="I18" i="85"/>
  <c r="J18" i="85" s="1"/>
  <c r="H18" i="85"/>
  <c r="K17" i="85"/>
  <c r="J17" i="85"/>
  <c r="I17" i="85"/>
  <c r="H17" i="85"/>
  <c r="K16" i="85"/>
  <c r="I16" i="85"/>
  <c r="J16" i="85" s="1"/>
  <c r="H16" i="85"/>
  <c r="J15" i="85"/>
  <c r="I15" i="85"/>
  <c r="G15" i="85"/>
  <c r="F15" i="85"/>
  <c r="K15" i="85" s="1"/>
  <c r="E15" i="85"/>
  <c r="D15" i="85"/>
  <c r="H15" i="85" s="1"/>
  <c r="C15" i="85"/>
  <c r="K14" i="85"/>
  <c r="I14" i="85"/>
  <c r="J14" i="85" s="1"/>
  <c r="H14" i="85"/>
  <c r="K13" i="85"/>
  <c r="I13" i="85"/>
  <c r="J13" i="85" s="1"/>
  <c r="H13" i="85"/>
  <c r="K12" i="85"/>
  <c r="I12" i="85"/>
  <c r="J12" i="85" s="1"/>
  <c r="H12" i="85"/>
  <c r="K11" i="85"/>
  <c r="I11" i="85"/>
  <c r="J11" i="85" s="1"/>
  <c r="H11" i="85"/>
  <c r="K10" i="85"/>
  <c r="G10" i="85"/>
  <c r="F10" i="85"/>
  <c r="H10" i="85" s="1"/>
  <c r="E10" i="85"/>
  <c r="E9" i="85" s="1"/>
  <c r="D10" i="85"/>
  <c r="C10" i="85"/>
  <c r="C9" i="85" s="1"/>
  <c r="F9" i="85"/>
  <c r="K9" i="85" s="1"/>
  <c r="D9" i="85"/>
  <c r="D41" i="85" s="1"/>
  <c r="K42" i="84"/>
  <c r="I42" i="84"/>
  <c r="J42" i="84" s="1"/>
  <c r="K41" i="84"/>
  <c r="I41" i="84"/>
  <c r="G40" i="84"/>
  <c r="F40" i="84"/>
  <c r="E40" i="84"/>
  <c r="D40" i="84"/>
  <c r="C40" i="84"/>
  <c r="K39" i="84"/>
  <c r="I39" i="84"/>
  <c r="J39" i="84" s="1"/>
  <c r="H39" i="84"/>
  <c r="K38" i="84"/>
  <c r="I38" i="84"/>
  <c r="J38" i="84" s="1"/>
  <c r="H38" i="84"/>
  <c r="K37" i="84"/>
  <c r="I37" i="84"/>
  <c r="J37" i="84" s="1"/>
  <c r="K36" i="84"/>
  <c r="I36" i="84"/>
  <c r="J36" i="84" s="1"/>
  <c r="K35" i="84"/>
  <c r="I35" i="84"/>
  <c r="J35" i="84" s="1"/>
  <c r="H35" i="84"/>
  <c r="G34" i="84"/>
  <c r="F34" i="84"/>
  <c r="K34" i="84" s="1"/>
  <c r="E34" i="84"/>
  <c r="D34" i="84"/>
  <c r="C34" i="84"/>
  <c r="K32" i="84"/>
  <c r="I32" i="84"/>
  <c r="J32" i="84" s="1"/>
  <c r="H32" i="84"/>
  <c r="K31" i="84"/>
  <c r="I31" i="84"/>
  <c r="J31" i="84" s="1"/>
  <c r="H31" i="84"/>
  <c r="K30" i="84"/>
  <c r="I30" i="84"/>
  <c r="J30" i="84" s="1"/>
  <c r="H30" i="84"/>
  <c r="K29" i="84"/>
  <c r="I29" i="84"/>
  <c r="J29" i="84" s="1"/>
  <c r="H29" i="84"/>
  <c r="K28" i="84"/>
  <c r="I28" i="84"/>
  <c r="J28" i="84" s="1"/>
  <c r="H28" i="84"/>
  <c r="K27" i="84"/>
  <c r="I27" i="84"/>
  <c r="J27" i="84" s="1"/>
  <c r="H27" i="84"/>
  <c r="G26" i="84"/>
  <c r="F26" i="84"/>
  <c r="E26" i="84"/>
  <c r="D26" i="84"/>
  <c r="C26" i="84"/>
  <c r="C12" i="84" s="1"/>
  <c r="K25" i="84"/>
  <c r="I25" i="84"/>
  <c r="J25" i="84" s="1"/>
  <c r="H25" i="84"/>
  <c r="K24" i="84"/>
  <c r="I24" i="84"/>
  <c r="J24" i="84" s="1"/>
  <c r="H24" i="84"/>
  <c r="K23" i="84"/>
  <c r="I23" i="84"/>
  <c r="J23" i="84" s="1"/>
  <c r="H23" i="84"/>
  <c r="K22" i="84"/>
  <c r="I22" i="84"/>
  <c r="J22" i="84" s="1"/>
  <c r="H22" i="84"/>
  <c r="K21" i="84"/>
  <c r="I21" i="84"/>
  <c r="J21" i="84" s="1"/>
  <c r="H21" i="84"/>
  <c r="K20" i="84"/>
  <c r="I20" i="84"/>
  <c r="J20" i="84" s="1"/>
  <c r="H20" i="84"/>
  <c r="K19" i="84"/>
  <c r="I19" i="84"/>
  <c r="J19" i="84" s="1"/>
  <c r="H19" i="84"/>
  <c r="K18" i="84"/>
  <c r="I18" i="84"/>
  <c r="J18" i="84" s="1"/>
  <c r="H18" i="84"/>
  <c r="K17" i="84"/>
  <c r="I17" i="84"/>
  <c r="J17" i="84" s="1"/>
  <c r="H17" i="84"/>
  <c r="K16" i="84"/>
  <c r="I16" i="84"/>
  <c r="J16" i="84" s="1"/>
  <c r="H16" i="84"/>
  <c r="K15" i="84"/>
  <c r="I15" i="84"/>
  <c r="J15" i="84" s="1"/>
  <c r="H15" i="84"/>
  <c r="K14" i="84"/>
  <c r="I14" i="84"/>
  <c r="J14" i="84" s="1"/>
  <c r="H14" i="84"/>
  <c r="G13" i="84"/>
  <c r="F13" i="84"/>
  <c r="E13" i="84"/>
  <c r="D13" i="84"/>
  <c r="K80" i="83"/>
  <c r="I80" i="83"/>
  <c r="H80" i="83"/>
  <c r="K79" i="83"/>
  <c r="I79" i="83"/>
  <c r="H79" i="83"/>
  <c r="K78" i="83"/>
  <c r="I78" i="83"/>
  <c r="H78" i="83"/>
  <c r="K77" i="83"/>
  <c r="H77" i="83"/>
  <c r="K76" i="83"/>
  <c r="I76" i="83"/>
  <c r="J76" i="83" s="1"/>
  <c r="H76" i="83"/>
  <c r="K75" i="83"/>
  <c r="H75" i="83"/>
  <c r="K74" i="83"/>
  <c r="H74" i="83"/>
  <c r="K73" i="83"/>
  <c r="I73" i="83"/>
  <c r="J73" i="83" s="1"/>
  <c r="H73" i="83"/>
  <c r="G72" i="83"/>
  <c r="F72" i="83"/>
  <c r="E72" i="83"/>
  <c r="D72" i="83"/>
  <c r="C72" i="83"/>
  <c r="K71" i="83"/>
  <c r="I71" i="83"/>
  <c r="H71" i="83"/>
  <c r="K70" i="83"/>
  <c r="I70" i="83"/>
  <c r="J70" i="83" s="1"/>
  <c r="H70" i="83"/>
  <c r="K69" i="83"/>
  <c r="I69" i="83"/>
  <c r="J69" i="83" s="1"/>
  <c r="H69" i="83"/>
  <c r="K68" i="83"/>
  <c r="I68" i="83"/>
  <c r="J68" i="83" s="1"/>
  <c r="H68" i="83"/>
  <c r="K67" i="83"/>
  <c r="I67" i="83"/>
  <c r="J67" i="83" s="1"/>
  <c r="H67" i="83"/>
  <c r="K66" i="83"/>
  <c r="I66" i="83"/>
  <c r="J66" i="83" s="1"/>
  <c r="H66" i="83"/>
  <c r="K65" i="83"/>
  <c r="I65" i="83"/>
  <c r="J65" i="83" s="1"/>
  <c r="H65" i="83"/>
  <c r="K64" i="83"/>
  <c r="I64" i="83"/>
  <c r="J64" i="83" s="1"/>
  <c r="H64" i="83"/>
  <c r="K63" i="83"/>
  <c r="I63" i="83"/>
  <c r="J63" i="83" s="1"/>
  <c r="H63" i="83"/>
  <c r="K62" i="83"/>
  <c r="I62" i="83"/>
  <c r="J62" i="83" s="1"/>
  <c r="H62" i="83"/>
  <c r="K61" i="83"/>
  <c r="H61" i="83"/>
  <c r="K60" i="83"/>
  <c r="I60" i="83"/>
  <c r="J60" i="83" s="1"/>
  <c r="H60" i="83"/>
  <c r="K59" i="83"/>
  <c r="I59" i="83"/>
  <c r="J59" i="83" s="1"/>
  <c r="H59" i="83"/>
  <c r="K58" i="83"/>
  <c r="I58" i="83"/>
  <c r="J58" i="83" s="1"/>
  <c r="H58" i="83"/>
  <c r="K57" i="83"/>
  <c r="I57" i="83"/>
  <c r="J57" i="83" s="1"/>
  <c r="H57" i="83"/>
  <c r="K56" i="83"/>
  <c r="I56" i="83"/>
  <c r="J56" i="83" s="1"/>
  <c r="H56" i="83"/>
  <c r="K55" i="83"/>
  <c r="I55" i="83"/>
  <c r="J55" i="83" s="1"/>
  <c r="H55" i="83"/>
  <c r="K54" i="83"/>
  <c r="I54" i="83"/>
  <c r="J54" i="83" s="1"/>
  <c r="H54" i="83"/>
  <c r="K53" i="83"/>
  <c r="I53" i="83"/>
  <c r="K52" i="83"/>
  <c r="I52" i="83"/>
  <c r="J52" i="83" s="1"/>
  <c r="H52" i="83"/>
  <c r="K51" i="83"/>
  <c r="I51" i="83"/>
  <c r="J51" i="83" s="1"/>
  <c r="H51" i="83"/>
  <c r="K50" i="83"/>
  <c r="I50" i="83"/>
  <c r="J50" i="83" s="1"/>
  <c r="H50" i="83"/>
  <c r="K49" i="83"/>
  <c r="H49" i="83"/>
  <c r="K48" i="83"/>
  <c r="I48" i="83"/>
  <c r="J48" i="83" s="1"/>
  <c r="H48" i="83"/>
  <c r="K47" i="83"/>
  <c r="H47" i="83"/>
  <c r="K46" i="83"/>
  <c r="H46" i="83"/>
  <c r="K45" i="83"/>
  <c r="I45" i="83"/>
  <c r="J45" i="83" s="1"/>
  <c r="H45" i="83"/>
  <c r="K44" i="83"/>
  <c r="I44" i="83"/>
  <c r="K43" i="83"/>
  <c r="I43" i="83"/>
  <c r="J43" i="83" s="1"/>
  <c r="H43" i="83"/>
  <c r="K42" i="83"/>
  <c r="I42" i="83"/>
  <c r="J42" i="83" s="1"/>
  <c r="H42" i="83"/>
  <c r="K41" i="83"/>
  <c r="I41" i="83"/>
  <c r="J41" i="83" s="1"/>
  <c r="H41" i="83"/>
  <c r="K40" i="83"/>
  <c r="I40" i="83"/>
  <c r="J40" i="83" s="1"/>
  <c r="H40" i="83"/>
  <c r="K39" i="83"/>
  <c r="I39" i="83"/>
  <c r="J39" i="83" s="1"/>
  <c r="H39" i="83"/>
  <c r="K38" i="83"/>
  <c r="H38" i="83"/>
  <c r="K37" i="83"/>
  <c r="I37" i="83"/>
  <c r="J37" i="83" s="1"/>
  <c r="H37" i="83"/>
  <c r="K36" i="83"/>
  <c r="I36" i="83"/>
  <c r="J36" i="83" s="1"/>
  <c r="H36" i="83"/>
  <c r="K35" i="83"/>
  <c r="I35" i="83"/>
  <c r="J35" i="83" s="1"/>
  <c r="H35" i="83"/>
  <c r="K34" i="83"/>
  <c r="I34" i="83"/>
  <c r="J34" i="83" s="1"/>
  <c r="H34" i="83"/>
  <c r="K33" i="83"/>
  <c r="I33" i="83"/>
  <c r="J33" i="83" s="1"/>
  <c r="H33" i="83"/>
  <c r="K32" i="83"/>
  <c r="I32" i="83"/>
  <c r="J32" i="83" s="1"/>
  <c r="H32" i="83"/>
  <c r="K31" i="83"/>
  <c r="I31" i="83"/>
  <c r="J31" i="83" s="1"/>
  <c r="H31" i="83"/>
  <c r="K30" i="83"/>
  <c r="I30" i="83"/>
  <c r="J30" i="83" s="1"/>
  <c r="H30" i="83"/>
  <c r="K29" i="83"/>
  <c r="I29" i="83"/>
  <c r="J29" i="83" s="1"/>
  <c r="H29" i="83"/>
  <c r="K28" i="83"/>
  <c r="I28" i="83"/>
  <c r="J28" i="83" s="1"/>
  <c r="H28" i="83"/>
  <c r="K27" i="83"/>
  <c r="I27" i="83"/>
  <c r="J27" i="83" s="1"/>
  <c r="H27" i="83"/>
  <c r="K26" i="83"/>
  <c r="H26" i="83"/>
  <c r="K25" i="83"/>
  <c r="I25" i="83"/>
  <c r="J25" i="83" s="1"/>
  <c r="H25" i="83"/>
  <c r="K24" i="83"/>
  <c r="H24" i="83"/>
  <c r="K23" i="83"/>
  <c r="I23" i="83"/>
  <c r="J23" i="83" s="1"/>
  <c r="H23" i="83"/>
  <c r="K22" i="83"/>
  <c r="J22" i="83"/>
  <c r="I22" i="83"/>
  <c r="H22" i="83"/>
  <c r="K21" i="83"/>
  <c r="I21" i="83"/>
  <c r="J21" i="83" s="1"/>
  <c r="H21" i="83"/>
  <c r="K20" i="83"/>
  <c r="I20" i="83"/>
  <c r="J20" i="83" s="1"/>
  <c r="H20" i="83"/>
  <c r="K19" i="83"/>
  <c r="I19" i="83"/>
  <c r="J19" i="83" s="1"/>
  <c r="H19" i="83"/>
  <c r="K18" i="83"/>
  <c r="I18" i="83"/>
  <c r="J18" i="83" s="1"/>
  <c r="H18" i="83"/>
  <c r="K17" i="83"/>
  <c r="I17" i="83"/>
  <c r="J17" i="83" s="1"/>
  <c r="H17" i="83"/>
  <c r="K16" i="83"/>
  <c r="H16" i="83"/>
  <c r="K15" i="83"/>
  <c r="H15" i="83"/>
  <c r="K14" i="83"/>
  <c r="I14" i="83"/>
  <c r="J14" i="83" s="1"/>
  <c r="H14" i="83"/>
  <c r="K13" i="83"/>
  <c r="I13" i="83"/>
  <c r="J13" i="83" s="1"/>
  <c r="H13" i="83"/>
  <c r="G12" i="83"/>
  <c r="F12" i="83"/>
  <c r="F81" i="83" s="1"/>
  <c r="E12" i="83"/>
  <c r="E81" i="83" s="1"/>
  <c r="D12" i="83"/>
  <c r="D81" i="83" s="1"/>
  <c r="C12" i="83"/>
  <c r="G14" i="82"/>
  <c r="F14" i="82"/>
  <c r="D14" i="82"/>
  <c r="H13" i="82"/>
  <c r="G13" i="82"/>
  <c r="H12" i="82"/>
  <c r="G12" i="82"/>
  <c r="F23" i="80"/>
  <c r="F22" i="80"/>
  <c r="F21" i="80"/>
  <c r="F20" i="80"/>
  <c r="F19" i="80"/>
  <c r="D18" i="80"/>
  <c r="F17" i="80"/>
  <c r="F16" i="80"/>
  <c r="F15" i="80"/>
  <c r="F14" i="80"/>
  <c r="F13" i="80"/>
  <c r="F12" i="80"/>
  <c r="D11" i="80"/>
  <c r="K20" i="79"/>
  <c r="J20" i="79"/>
  <c r="I20" i="79"/>
  <c r="K19" i="79"/>
  <c r="J19" i="79"/>
  <c r="I19" i="79"/>
  <c r="K18" i="79"/>
  <c r="J18" i="79"/>
  <c r="I18" i="79"/>
  <c r="H17" i="79"/>
  <c r="G17" i="79"/>
  <c r="I17" i="79" s="1"/>
  <c r="F17" i="79"/>
  <c r="E17" i="79"/>
  <c r="E12" i="79" s="1"/>
  <c r="K16" i="79"/>
  <c r="J16" i="79"/>
  <c r="I16" i="79"/>
  <c r="K15" i="79"/>
  <c r="J15" i="79"/>
  <c r="I15" i="79"/>
  <c r="K14" i="79"/>
  <c r="J14" i="79"/>
  <c r="I14" i="79"/>
  <c r="H13" i="79"/>
  <c r="G13" i="79"/>
  <c r="I13" i="79" s="1"/>
  <c r="F13" i="79"/>
  <c r="F12" i="79" s="1"/>
  <c r="E13" i="79"/>
  <c r="H12" i="79"/>
  <c r="K68" i="78"/>
  <c r="J68" i="78"/>
  <c r="I68" i="78"/>
  <c r="K67" i="78"/>
  <c r="J67" i="78"/>
  <c r="I67" i="78"/>
  <c r="K66" i="78"/>
  <c r="J66" i="78"/>
  <c r="I66" i="78"/>
  <c r="K65" i="78"/>
  <c r="J65" i="78"/>
  <c r="I65" i="78"/>
  <c r="K64" i="78"/>
  <c r="J64" i="78"/>
  <c r="I64" i="78"/>
  <c r="K63" i="78"/>
  <c r="J63" i="78"/>
  <c r="I63" i="78"/>
  <c r="K62" i="78"/>
  <c r="J62" i="78"/>
  <c r="I62" i="78"/>
  <c r="K61" i="78"/>
  <c r="J61" i="78"/>
  <c r="I61" i="78"/>
  <c r="K60" i="78"/>
  <c r="J60" i="78"/>
  <c r="I60" i="78"/>
  <c r="K59" i="78"/>
  <c r="J59" i="78"/>
  <c r="I59" i="78"/>
  <c r="K58" i="78"/>
  <c r="J58" i="78"/>
  <c r="I58" i="78"/>
  <c r="K57" i="78"/>
  <c r="J57" i="78"/>
  <c r="I57" i="78"/>
  <c r="K56" i="78"/>
  <c r="J56" i="78"/>
  <c r="I56" i="78"/>
  <c r="K55" i="78"/>
  <c r="J55" i="78"/>
  <c r="I55" i="78"/>
  <c r="K54" i="78"/>
  <c r="J54" i="78"/>
  <c r="I54" i="78"/>
  <c r="K53" i="78"/>
  <c r="J53" i="78"/>
  <c r="I53" i="78"/>
  <c r="K52" i="78"/>
  <c r="J52" i="78"/>
  <c r="I52" i="78"/>
  <c r="K51" i="78"/>
  <c r="J51" i="78"/>
  <c r="I51" i="78"/>
  <c r="K50" i="78"/>
  <c r="J50" i="78"/>
  <c r="I50" i="78"/>
  <c r="K49" i="78"/>
  <c r="J49" i="78"/>
  <c r="I49" i="78"/>
  <c r="K48" i="78"/>
  <c r="J48" i="78"/>
  <c r="I48" i="78"/>
  <c r="K47" i="78"/>
  <c r="J47" i="78"/>
  <c r="I47" i="78"/>
  <c r="K46" i="78"/>
  <c r="J46" i="78"/>
  <c r="I46" i="78"/>
  <c r="K45" i="78"/>
  <c r="J45" i="78"/>
  <c r="I45" i="78"/>
  <c r="K44" i="78"/>
  <c r="J44" i="78"/>
  <c r="I44" i="78"/>
  <c r="K43" i="78"/>
  <c r="J43" i="78"/>
  <c r="I43" i="78"/>
  <c r="K42" i="78"/>
  <c r="J42" i="78"/>
  <c r="I42" i="78"/>
  <c r="K41" i="78"/>
  <c r="J41" i="78"/>
  <c r="I41" i="78"/>
  <c r="K40" i="78"/>
  <c r="J40" i="78"/>
  <c r="I40" i="78"/>
  <c r="K39" i="78"/>
  <c r="J39" i="78"/>
  <c r="I39" i="78"/>
  <c r="H38" i="78"/>
  <c r="G38" i="78"/>
  <c r="K38" i="78" s="1"/>
  <c r="F38" i="78"/>
  <c r="E38" i="78"/>
  <c r="D38" i="78"/>
  <c r="K37" i="78"/>
  <c r="J37" i="78"/>
  <c r="I37" i="78"/>
  <c r="K36" i="78"/>
  <c r="J36" i="78"/>
  <c r="I36" i="78"/>
  <c r="K35" i="78"/>
  <c r="J35" i="78"/>
  <c r="I35" i="78"/>
  <c r="K34" i="78"/>
  <c r="J34" i="78"/>
  <c r="I34" i="78"/>
  <c r="K33" i="78"/>
  <c r="J33" i="78"/>
  <c r="I33" i="78"/>
  <c r="K32" i="78"/>
  <c r="J32" i="78"/>
  <c r="I32" i="78"/>
  <c r="K31" i="78"/>
  <c r="J31" i="78"/>
  <c r="I31" i="78"/>
  <c r="K30" i="78"/>
  <c r="J30" i="78"/>
  <c r="I30" i="78"/>
  <c r="K29" i="78"/>
  <c r="J29" i="78"/>
  <c r="I29" i="78"/>
  <c r="K28" i="78"/>
  <c r="J28" i="78"/>
  <c r="I28" i="78"/>
  <c r="K27" i="78"/>
  <c r="J27" i="78"/>
  <c r="I27" i="78"/>
  <c r="K26" i="78"/>
  <c r="J26" i="78"/>
  <c r="I26" i="78"/>
  <c r="K25" i="78"/>
  <c r="J25" i="78"/>
  <c r="I25" i="78"/>
  <c r="K24" i="78"/>
  <c r="J24" i="78"/>
  <c r="I24" i="78"/>
  <c r="K23" i="78"/>
  <c r="J23" i="78"/>
  <c r="I23" i="78"/>
  <c r="K22" i="78"/>
  <c r="J22" i="78"/>
  <c r="I22" i="78"/>
  <c r="K21" i="78"/>
  <c r="J21" i="78"/>
  <c r="I21" i="78"/>
  <c r="H20" i="78"/>
  <c r="H12" i="78" s="1"/>
  <c r="H69" i="78" s="1"/>
  <c r="G20" i="78"/>
  <c r="F20" i="78"/>
  <c r="E20" i="78"/>
  <c r="D20" i="78"/>
  <c r="D12" i="78" s="1"/>
  <c r="D69" i="78" s="1"/>
  <c r="K19" i="78"/>
  <c r="J19" i="78"/>
  <c r="I19" i="78"/>
  <c r="K18" i="78"/>
  <c r="J18" i="78"/>
  <c r="I18" i="78"/>
  <c r="K17" i="78"/>
  <c r="J17" i="78"/>
  <c r="I17" i="78"/>
  <c r="K16" i="78"/>
  <c r="J16" i="78"/>
  <c r="I16" i="78"/>
  <c r="K15" i="78"/>
  <c r="J15" i="78"/>
  <c r="I15" i="78"/>
  <c r="K14" i="78"/>
  <c r="J14" i="78"/>
  <c r="I14" i="78"/>
  <c r="K13" i="78"/>
  <c r="J13" i="78"/>
  <c r="I13" i="78"/>
  <c r="F12" i="78"/>
  <c r="E12" i="78"/>
  <c r="G81" i="83" l="1"/>
  <c r="H72" i="83"/>
  <c r="C81" i="83"/>
  <c r="H12" i="83"/>
  <c r="I72" i="83"/>
  <c r="J72" i="83" s="1"/>
  <c r="E33" i="84"/>
  <c r="G33" i="84"/>
  <c r="D33" i="84"/>
  <c r="E12" i="84"/>
  <c r="E43" i="84" s="1"/>
  <c r="C33" i="84"/>
  <c r="C43" i="84" s="1"/>
  <c r="G12" i="84"/>
  <c r="G43" i="84" s="1"/>
  <c r="D12" i="84"/>
  <c r="D43" i="84" s="1"/>
  <c r="H13" i="84"/>
  <c r="K40" i="84"/>
  <c r="I13" i="84"/>
  <c r="J13" i="84" s="1"/>
  <c r="K13" i="84"/>
  <c r="F12" i="84"/>
  <c r="H40" i="84"/>
  <c r="I40" i="84"/>
  <c r="J40" i="84" s="1"/>
  <c r="H14" i="82"/>
  <c r="F18" i="80"/>
  <c r="D24" i="80"/>
  <c r="E14" i="80" s="1"/>
  <c r="I20" i="78"/>
  <c r="J38" i="78"/>
  <c r="I38" i="78"/>
  <c r="K20" i="78"/>
  <c r="F69" i="78"/>
  <c r="J20" i="78"/>
  <c r="G12" i="78"/>
  <c r="K12" i="78" s="1"/>
  <c r="K81" i="83"/>
  <c r="H81" i="83"/>
  <c r="I81" i="83"/>
  <c r="J81" i="83" s="1"/>
  <c r="I12" i="84"/>
  <c r="J12" i="84" s="1"/>
  <c r="C41" i="85"/>
  <c r="G41" i="85"/>
  <c r="E41" i="85"/>
  <c r="J13" i="79"/>
  <c r="J17" i="79"/>
  <c r="I12" i="83"/>
  <c r="J12" i="83" s="1"/>
  <c r="K72" i="83"/>
  <c r="F33" i="84"/>
  <c r="I27" i="85"/>
  <c r="J27" i="85" s="1"/>
  <c r="I36" i="85"/>
  <c r="J36" i="85" s="1"/>
  <c r="K13" i="79"/>
  <c r="K17" i="79"/>
  <c r="H26" i="84"/>
  <c r="F33" i="85"/>
  <c r="E69" i="78"/>
  <c r="K12" i="83"/>
  <c r="I26" i="84"/>
  <c r="J26" i="84" s="1"/>
  <c r="F41" i="85"/>
  <c r="H34" i="84"/>
  <c r="H9" i="85"/>
  <c r="G69" i="78"/>
  <c r="G12" i="79"/>
  <c r="F11" i="80"/>
  <c r="K26" i="84"/>
  <c r="I34" i="84"/>
  <c r="J34" i="84" s="1"/>
  <c r="I9" i="85"/>
  <c r="J9" i="85" s="1"/>
  <c r="I10" i="85"/>
  <c r="J10" i="85" s="1"/>
  <c r="F25" i="76"/>
  <c r="E25" i="76"/>
  <c r="D25" i="76"/>
  <c r="H24" i="76"/>
  <c r="G24" i="76"/>
  <c r="H23" i="76"/>
  <c r="G23" i="76"/>
  <c r="F21" i="76"/>
  <c r="H21" i="76" s="1"/>
  <c r="E21" i="76"/>
  <c r="D21" i="76"/>
  <c r="F20" i="76"/>
  <c r="H20" i="76" s="1"/>
  <c r="E20" i="76"/>
  <c r="D20" i="76"/>
  <c r="H17" i="76"/>
  <c r="G17" i="76"/>
  <c r="H16" i="76"/>
  <c r="G16" i="76"/>
  <c r="H15" i="76"/>
  <c r="G15" i="76"/>
  <c r="F14" i="76"/>
  <c r="H14" i="76" s="1"/>
  <c r="E14" i="76"/>
  <c r="D14" i="76"/>
  <c r="H13" i="76"/>
  <c r="G13" i="76"/>
  <c r="H12" i="76"/>
  <c r="G12" i="76"/>
  <c r="F11" i="76"/>
  <c r="E11" i="76"/>
  <c r="E22" i="76" s="1"/>
  <c r="D11" i="76"/>
  <c r="D22" i="75"/>
  <c r="F22" i="75" s="1"/>
  <c r="F21" i="75"/>
  <c r="F20" i="75"/>
  <c r="F19" i="75"/>
  <c r="F18" i="75"/>
  <c r="F17" i="75"/>
  <c r="F16" i="75"/>
  <c r="F15" i="75"/>
  <c r="F14" i="75"/>
  <c r="F13" i="75"/>
  <c r="F12" i="75"/>
  <c r="F11" i="75"/>
  <c r="I12" i="19"/>
  <c r="J12" i="19"/>
  <c r="K12" i="19" s="1"/>
  <c r="I13" i="19"/>
  <c r="J13" i="19"/>
  <c r="K13" i="19"/>
  <c r="I14" i="19"/>
  <c r="J14" i="19"/>
  <c r="K14" i="19" s="1"/>
  <c r="I15" i="19"/>
  <c r="J15" i="19"/>
  <c r="K15" i="19"/>
  <c r="I16" i="19"/>
  <c r="J16" i="19"/>
  <c r="K16" i="19"/>
  <c r="I17" i="19"/>
  <c r="J17" i="19"/>
  <c r="K17" i="19" s="1"/>
  <c r="I18" i="19"/>
  <c r="J18" i="19"/>
  <c r="K18" i="19" s="1"/>
  <c r="I19" i="19"/>
  <c r="J19" i="19"/>
  <c r="K19" i="19"/>
  <c r="I20" i="19"/>
  <c r="J20" i="19"/>
  <c r="K20" i="19" s="1"/>
  <c r="I21" i="19"/>
  <c r="J21" i="19"/>
  <c r="K21" i="19"/>
  <c r="I22" i="19"/>
  <c r="J22" i="19"/>
  <c r="K22" i="19" s="1"/>
  <c r="I23" i="19"/>
  <c r="J23" i="19"/>
  <c r="K23" i="19"/>
  <c r="I24" i="19"/>
  <c r="J24" i="19"/>
  <c r="K24" i="19"/>
  <c r="I25" i="19"/>
  <c r="J25" i="19"/>
  <c r="K25" i="19"/>
  <c r="I26" i="19"/>
  <c r="J26" i="19"/>
  <c r="K26" i="19" s="1"/>
  <c r="I27" i="19"/>
  <c r="J27" i="19"/>
  <c r="K27" i="19" s="1"/>
  <c r="I28" i="19"/>
  <c r="J28" i="19"/>
  <c r="K28" i="19" s="1"/>
  <c r="I29" i="19"/>
  <c r="J29" i="19"/>
  <c r="K29" i="19" s="1"/>
  <c r="I30" i="19"/>
  <c r="J30" i="19"/>
  <c r="K30" i="19" s="1"/>
  <c r="I31" i="19"/>
  <c r="J31" i="19"/>
  <c r="K31" i="19"/>
  <c r="I32" i="19"/>
  <c r="J32" i="19"/>
  <c r="K32" i="19" s="1"/>
  <c r="I33" i="19"/>
  <c r="J33" i="19"/>
  <c r="K33" i="19" s="1"/>
  <c r="I34" i="19"/>
  <c r="J34" i="19"/>
  <c r="K34" i="19" s="1"/>
  <c r="I35" i="19"/>
  <c r="J35" i="19"/>
  <c r="K35" i="19" s="1"/>
  <c r="I36" i="19"/>
  <c r="J36" i="19"/>
  <c r="K36" i="19" s="1"/>
  <c r="I37" i="19"/>
  <c r="J37" i="19"/>
  <c r="K37" i="19" s="1"/>
  <c r="I38" i="19"/>
  <c r="J38" i="19"/>
  <c r="K38" i="19" s="1"/>
  <c r="K12" i="84" l="1"/>
  <c r="F43" i="84"/>
  <c r="K43" i="84" s="1"/>
  <c r="H12" i="84"/>
  <c r="E15" i="80"/>
  <c r="E11" i="80"/>
  <c r="E12" i="80"/>
  <c r="F24" i="80"/>
  <c r="E22" i="80"/>
  <c r="E20" i="80"/>
  <c r="E21" i="80"/>
  <c r="E13" i="80"/>
  <c r="E16" i="80"/>
  <c r="E24" i="80"/>
  <c r="E18" i="80"/>
  <c r="E23" i="80"/>
  <c r="E17" i="80"/>
  <c r="E19" i="80"/>
  <c r="I12" i="78"/>
  <c r="J12" i="78"/>
  <c r="G25" i="76"/>
  <c r="H25" i="76"/>
  <c r="F22" i="76"/>
  <c r="D19" i="76"/>
  <c r="E12" i="75"/>
  <c r="E21" i="75"/>
  <c r="H43" i="84"/>
  <c r="I41" i="85"/>
  <c r="J41" i="85" s="1"/>
  <c r="H41" i="85"/>
  <c r="K41" i="85"/>
  <c r="K33" i="85"/>
  <c r="I33" i="85"/>
  <c r="J33" i="85" s="1"/>
  <c r="H33" i="85"/>
  <c r="K33" i="84"/>
  <c r="I33" i="84"/>
  <c r="J33" i="84" s="1"/>
  <c r="H33" i="84"/>
  <c r="I12" i="79"/>
  <c r="J12" i="79"/>
  <c r="K12" i="79"/>
  <c r="I69" i="78"/>
  <c r="J69" i="78"/>
  <c r="K69" i="78"/>
  <c r="H22" i="76"/>
  <c r="G22" i="76"/>
  <c r="G11" i="76"/>
  <c r="D22" i="76"/>
  <c r="G14" i="76"/>
  <c r="E19" i="76"/>
  <c r="F19" i="76"/>
  <c r="G21" i="76"/>
  <c r="H11" i="76"/>
  <c r="G20" i="76"/>
  <c r="E13" i="75"/>
  <c r="E18" i="75"/>
  <c r="E14" i="75"/>
  <c r="E17" i="75"/>
  <c r="E11" i="75"/>
  <c r="E20" i="75"/>
  <c r="E16" i="75"/>
  <c r="E22" i="75"/>
  <c r="E15" i="75"/>
  <c r="E19" i="75"/>
  <c r="I43" i="84" l="1"/>
  <c r="J43" i="84" s="1"/>
  <c r="G19" i="76"/>
  <c r="H19" i="76"/>
  <c r="F34" i="60" l="1"/>
  <c r="F33" i="60"/>
  <c r="F32" i="60"/>
  <c r="F31" i="60"/>
  <c r="F30" i="60"/>
  <c r="F29" i="60"/>
  <c r="F28" i="60"/>
  <c r="F24" i="60"/>
  <c r="F23" i="60"/>
  <c r="F22" i="60"/>
  <c r="F21" i="60"/>
  <c r="F20" i="60"/>
  <c r="F19" i="60"/>
  <c r="F18" i="60"/>
  <c r="F17" i="60"/>
  <c r="F16" i="60"/>
  <c r="F15" i="60"/>
  <c r="F14" i="60"/>
  <c r="F13" i="60"/>
  <c r="F12" i="60"/>
  <c r="F11" i="60"/>
  <c r="F10" i="60"/>
  <c r="F9" i="60"/>
  <c r="F10" i="59"/>
  <c r="G10" i="59" s="1"/>
  <c r="H10" i="59" s="1"/>
  <c r="D16" i="58" l="1"/>
  <c r="C16" i="58"/>
  <c r="D13" i="58"/>
  <c r="D15" i="58" s="1"/>
  <c r="C13" i="58"/>
  <c r="C15" i="58" s="1"/>
  <c r="D10" i="58"/>
  <c r="C10" i="58"/>
  <c r="C49" i="56"/>
  <c r="E49" i="56" s="1"/>
  <c r="E48" i="56"/>
  <c r="D48" i="56"/>
  <c r="E47" i="56"/>
  <c r="D47" i="56"/>
  <c r="E46" i="56"/>
  <c r="D46" i="56"/>
  <c r="E45" i="56"/>
  <c r="D45" i="56"/>
  <c r="E44" i="56"/>
  <c r="D44" i="56"/>
  <c r="E43" i="56"/>
  <c r="D43" i="56"/>
  <c r="E42" i="56"/>
  <c r="D42" i="56"/>
  <c r="E41" i="56"/>
  <c r="D41" i="56"/>
  <c r="E40" i="56"/>
  <c r="D40" i="56"/>
  <c r="E39" i="56"/>
  <c r="D39" i="56"/>
  <c r="C36" i="56"/>
  <c r="D34" i="56" s="1"/>
  <c r="E35" i="56"/>
  <c r="E34" i="56"/>
  <c r="E33" i="56"/>
  <c r="E32" i="56"/>
  <c r="E31" i="56"/>
  <c r="E30" i="56"/>
  <c r="E29" i="56"/>
  <c r="E28" i="56"/>
  <c r="D28" i="56"/>
  <c r="E27" i="56"/>
  <c r="E26" i="56"/>
  <c r="E25" i="56"/>
  <c r="E24" i="56"/>
  <c r="D24" i="56"/>
  <c r="E23" i="56"/>
  <c r="E22" i="56"/>
  <c r="C21" i="56"/>
  <c r="D21" i="56" s="1"/>
  <c r="E20" i="56"/>
  <c r="E19" i="56"/>
  <c r="E18" i="56"/>
  <c r="D18" i="56"/>
  <c r="E17" i="56"/>
  <c r="E16" i="56"/>
  <c r="E15" i="56"/>
  <c r="E14" i="56"/>
  <c r="D14" i="56"/>
  <c r="E13" i="56"/>
  <c r="E12" i="56"/>
  <c r="E11" i="56"/>
  <c r="E10" i="56"/>
  <c r="D10" i="56"/>
  <c r="E9" i="56"/>
  <c r="G42" i="55"/>
  <c r="I42" i="55" s="1"/>
  <c r="F42" i="55"/>
  <c r="H41" i="55"/>
  <c r="H40" i="55"/>
  <c r="H39" i="55"/>
  <c r="H38" i="55"/>
  <c r="H37" i="55"/>
  <c r="H36" i="55"/>
  <c r="H35" i="55"/>
  <c r="H33" i="55"/>
  <c r="H32" i="55"/>
  <c r="H31" i="55"/>
  <c r="H29" i="55"/>
  <c r="H26" i="55"/>
  <c r="H25" i="55"/>
  <c r="H24" i="55"/>
  <c r="H23" i="55"/>
  <c r="H22" i="55"/>
  <c r="H21" i="55"/>
  <c r="H20" i="55"/>
  <c r="H19" i="55"/>
  <c r="H18" i="55"/>
  <c r="H16" i="55"/>
  <c r="H13" i="55"/>
  <c r="H12" i="55"/>
  <c r="H11" i="55"/>
  <c r="H10" i="55"/>
  <c r="D11" i="56" l="1"/>
  <c r="D15" i="56"/>
  <c r="E21" i="56"/>
  <c r="D17" i="56"/>
  <c r="D12" i="56"/>
  <c r="D9" i="56"/>
  <c r="D13" i="56"/>
  <c r="C37" i="56"/>
  <c r="E37" i="56" s="1"/>
  <c r="D19" i="56"/>
  <c r="C38" i="56"/>
  <c r="E38" i="56" s="1"/>
  <c r="D23" i="56"/>
  <c r="D27" i="56"/>
  <c r="D31" i="56"/>
  <c r="D35" i="56"/>
  <c r="D16" i="56"/>
  <c r="D20" i="56"/>
  <c r="D36" i="56"/>
  <c r="D32" i="56"/>
  <c r="D25" i="56"/>
  <c r="D29" i="56"/>
  <c r="D33" i="56"/>
  <c r="E36" i="56"/>
  <c r="D22" i="56"/>
  <c r="D26" i="56"/>
  <c r="D30" i="56"/>
  <c r="I13" i="55"/>
  <c r="I16" i="55"/>
  <c r="I10" i="55"/>
  <c r="I20" i="55"/>
  <c r="I24" i="55"/>
  <c r="I31" i="55"/>
  <c r="I25" i="55"/>
  <c r="I21" i="55"/>
  <c r="I37" i="55"/>
  <c r="I32" i="55"/>
  <c r="I33" i="55"/>
  <c r="I40" i="55"/>
  <c r="I36" i="55"/>
  <c r="I41" i="55"/>
  <c r="I11" i="55"/>
  <c r="I18" i="55"/>
  <c r="I22" i="55"/>
  <c r="I26" i="55"/>
  <c r="I38" i="55"/>
  <c r="H42" i="55"/>
  <c r="I12" i="55"/>
  <c r="I19" i="55"/>
  <c r="I23" i="55"/>
  <c r="I29" i="55"/>
  <c r="I35" i="55"/>
  <c r="I39" i="55"/>
  <c r="I34" i="54" l="1"/>
  <c r="H33" i="54"/>
  <c r="H32" i="54"/>
  <c r="H31" i="54"/>
  <c r="H30" i="54"/>
  <c r="H29" i="54"/>
  <c r="H28" i="54"/>
  <c r="H27" i="54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I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50" i="52"/>
  <c r="G49" i="52"/>
  <c r="G48" i="52"/>
  <c r="G47" i="52"/>
  <c r="G46" i="52"/>
  <c r="G45" i="52"/>
  <c r="G44" i="52"/>
  <c r="G43" i="52"/>
  <c r="G42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I38" i="51"/>
  <c r="H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23" i="51"/>
  <c r="H22" i="51"/>
  <c r="H21" i="51"/>
  <c r="H20" i="51"/>
  <c r="H19" i="51"/>
  <c r="H18" i="51"/>
  <c r="H17" i="51"/>
  <c r="H16" i="51"/>
  <c r="H15" i="51"/>
  <c r="H14" i="51"/>
  <c r="I49" i="50"/>
  <c r="H48" i="50"/>
  <c r="H47" i="50"/>
  <c r="H46" i="50"/>
  <c r="H45" i="50"/>
  <c r="H44" i="50"/>
  <c r="H43" i="50"/>
  <c r="H42" i="50"/>
  <c r="H41" i="50"/>
  <c r="H40" i="50"/>
  <c r="H39" i="50"/>
  <c r="H38" i="50"/>
  <c r="H37" i="50"/>
  <c r="H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G37" i="8" l="1"/>
  <c r="K62" i="44"/>
  <c r="I62" i="44"/>
  <c r="J62" i="44" s="1"/>
  <c r="H62" i="44"/>
  <c r="G62" i="44"/>
  <c r="K61" i="44"/>
  <c r="I61" i="44"/>
  <c r="J61" i="44" s="1"/>
  <c r="H61" i="44"/>
  <c r="G61" i="44"/>
  <c r="F60" i="44"/>
  <c r="K60" i="44" s="1"/>
  <c r="E60" i="44"/>
  <c r="D60" i="44"/>
  <c r="K58" i="44"/>
  <c r="J58" i="44"/>
  <c r="I58" i="44"/>
  <c r="G58" i="44"/>
  <c r="J57" i="44"/>
  <c r="I57" i="44"/>
  <c r="F57" i="44"/>
  <c r="G57" i="44" s="1"/>
  <c r="E57" i="44"/>
  <c r="D57" i="44"/>
  <c r="K56" i="44"/>
  <c r="I56" i="44"/>
  <c r="J56" i="44" s="1"/>
  <c r="H56" i="44"/>
  <c r="G56" i="44"/>
  <c r="F55" i="44"/>
  <c r="K55" i="44" s="1"/>
  <c r="E55" i="44"/>
  <c r="D55" i="44"/>
  <c r="K54" i="44"/>
  <c r="J54" i="44"/>
  <c r="I54" i="44"/>
  <c r="G54" i="44"/>
  <c r="J53" i="44"/>
  <c r="I53" i="44"/>
  <c r="F53" i="44"/>
  <c r="G53" i="44" s="1"/>
  <c r="E53" i="44"/>
  <c r="D53" i="44"/>
  <c r="E52" i="44"/>
  <c r="D52" i="44"/>
  <c r="K51" i="44"/>
  <c r="I51" i="44"/>
  <c r="J51" i="44" s="1"/>
  <c r="G51" i="44"/>
  <c r="K50" i="44"/>
  <c r="I50" i="44"/>
  <c r="J50" i="44" s="1"/>
  <c r="H50" i="44"/>
  <c r="G50" i="44"/>
  <c r="K49" i="44"/>
  <c r="J49" i="44"/>
  <c r="I49" i="44"/>
  <c r="H49" i="44"/>
  <c r="G49" i="44"/>
  <c r="K48" i="44"/>
  <c r="G48" i="44"/>
  <c r="F48" i="44"/>
  <c r="I48" i="44" s="1"/>
  <c r="J48" i="44" s="1"/>
  <c r="E48" i="44"/>
  <c r="D48" i="44"/>
  <c r="K47" i="44"/>
  <c r="I47" i="44"/>
  <c r="J47" i="44" s="1"/>
  <c r="H47" i="44"/>
  <c r="G47" i="44"/>
  <c r="K46" i="44"/>
  <c r="I46" i="44"/>
  <c r="J46" i="44" s="1"/>
  <c r="H46" i="44"/>
  <c r="G46" i="44"/>
  <c r="K45" i="44"/>
  <c r="I45" i="44"/>
  <c r="J45" i="44" s="1"/>
  <c r="H45" i="44"/>
  <c r="G45" i="44"/>
  <c r="F44" i="44"/>
  <c r="K44" i="44" s="1"/>
  <c r="E44" i="44"/>
  <c r="D44" i="44"/>
  <c r="K43" i="44"/>
  <c r="J43" i="44"/>
  <c r="I43" i="44"/>
  <c r="H43" i="44"/>
  <c r="G43" i="44"/>
  <c r="K42" i="44"/>
  <c r="I42" i="44"/>
  <c r="G42" i="44"/>
  <c r="F41" i="44"/>
  <c r="K41" i="44" s="1"/>
  <c r="E41" i="44"/>
  <c r="D41" i="44"/>
  <c r="I40" i="44"/>
  <c r="F40" i="44"/>
  <c r="K40" i="44" s="1"/>
  <c r="K39" i="44"/>
  <c r="I39" i="44"/>
  <c r="J39" i="44" s="1"/>
  <c r="G39" i="44"/>
  <c r="F38" i="44"/>
  <c r="K38" i="44" s="1"/>
  <c r="E38" i="44"/>
  <c r="E40" i="44" s="1"/>
  <c r="D38" i="44"/>
  <c r="F37" i="44"/>
  <c r="F14" i="44" s="1"/>
  <c r="E37" i="44"/>
  <c r="D37" i="44"/>
  <c r="K36" i="44"/>
  <c r="J36" i="44"/>
  <c r="I36" i="44"/>
  <c r="H36" i="44"/>
  <c r="G36" i="44"/>
  <c r="K35" i="44"/>
  <c r="I35" i="44"/>
  <c r="J35" i="44" s="1"/>
  <c r="H35" i="44"/>
  <c r="G35" i="44"/>
  <c r="H34" i="44"/>
  <c r="F34" i="44"/>
  <c r="G34" i="44" s="1"/>
  <c r="E34" i="44"/>
  <c r="D34" i="44"/>
  <c r="K33" i="44"/>
  <c r="I33" i="44"/>
  <c r="J33" i="44" s="1"/>
  <c r="H33" i="44"/>
  <c r="G33" i="44"/>
  <c r="K32" i="44"/>
  <c r="I32" i="44"/>
  <c r="J32" i="44" s="1"/>
  <c r="H32" i="44"/>
  <c r="G32" i="44"/>
  <c r="F31" i="44"/>
  <c r="I31" i="44" s="1"/>
  <c r="J31" i="44" s="1"/>
  <c r="E31" i="44"/>
  <c r="D31" i="44"/>
  <c r="K30" i="44"/>
  <c r="J30" i="44"/>
  <c r="I30" i="44"/>
  <c r="H30" i="44"/>
  <c r="G30" i="44"/>
  <c r="K29" i="44"/>
  <c r="J29" i="44"/>
  <c r="I29" i="44"/>
  <c r="H29" i="44"/>
  <c r="G29" i="44"/>
  <c r="K28" i="44"/>
  <c r="I28" i="44"/>
  <c r="J28" i="44" s="1"/>
  <c r="H28" i="44"/>
  <c r="G28" i="44"/>
  <c r="K27" i="44"/>
  <c r="I27" i="44"/>
  <c r="J27" i="44" s="1"/>
  <c r="H27" i="44"/>
  <c r="G27" i="44"/>
  <c r="K26" i="44"/>
  <c r="I26" i="44"/>
  <c r="J26" i="44" s="1"/>
  <c r="H26" i="44"/>
  <c r="G26" i="44"/>
  <c r="K25" i="44"/>
  <c r="J25" i="44"/>
  <c r="I25" i="44"/>
  <c r="H25" i="44"/>
  <c r="G25" i="44"/>
  <c r="K24" i="44"/>
  <c r="J24" i="44"/>
  <c r="I24" i="44"/>
  <c r="H24" i="44"/>
  <c r="G24" i="44"/>
  <c r="K23" i="44"/>
  <c r="I23" i="44"/>
  <c r="J23" i="44" s="1"/>
  <c r="H23" i="44"/>
  <c r="G23" i="44"/>
  <c r="K22" i="44"/>
  <c r="J22" i="44"/>
  <c r="I22" i="44"/>
  <c r="H22" i="44"/>
  <c r="G22" i="44"/>
  <c r="K21" i="44"/>
  <c r="I21" i="44"/>
  <c r="J21" i="44" s="1"/>
  <c r="H21" i="44"/>
  <c r="G21" i="44"/>
  <c r="K20" i="44"/>
  <c r="I20" i="44"/>
  <c r="J20" i="44" s="1"/>
  <c r="H20" i="44"/>
  <c r="G20" i="44"/>
  <c r="K19" i="44"/>
  <c r="I19" i="44"/>
  <c r="J19" i="44" s="1"/>
  <c r="H19" i="44"/>
  <c r="G19" i="44"/>
  <c r="K18" i="44"/>
  <c r="I18" i="44"/>
  <c r="J18" i="44" s="1"/>
  <c r="H18" i="44"/>
  <c r="G18" i="44"/>
  <c r="K17" i="44"/>
  <c r="I17" i="44"/>
  <c r="J17" i="44" s="1"/>
  <c r="H17" i="44"/>
  <c r="G17" i="44"/>
  <c r="H16" i="44"/>
  <c r="F16" i="44"/>
  <c r="G16" i="44" s="1"/>
  <c r="E16" i="44"/>
  <c r="D16" i="44"/>
  <c r="C16" i="44"/>
  <c r="I15" i="44"/>
  <c r="J15" i="44" s="1"/>
  <c r="F15" i="44"/>
  <c r="H15" i="44" s="1"/>
  <c r="E15" i="44"/>
  <c r="D15" i="44"/>
  <c r="C15" i="44"/>
  <c r="C14" i="44" s="1"/>
  <c r="E14" i="44"/>
  <c r="E59" i="44" s="1"/>
  <c r="E63" i="44" s="1"/>
  <c r="D14" i="44"/>
  <c r="D59" i="44" s="1"/>
  <c r="D63" i="44" s="1"/>
  <c r="I14" i="44" l="1"/>
  <c r="J14" i="44" s="1"/>
  <c r="G14" i="44"/>
  <c r="H14" i="44"/>
  <c r="K14" i="44"/>
  <c r="I16" i="44"/>
  <c r="J16" i="44" s="1"/>
  <c r="K31" i="44"/>
  <c r="I34" i="44"/>
  <c r="J34" i="44" s="1"/>
  <c r="G37" i="44"/>
  <c r="G38" i="44"/>
  <c r="G41" i="44"/>
  <c r="G44" i="44"/>
  <c r="H48" i="44"/>
  <c r="K53" i="44"/>
  <c r="G55" i="44"/>
  <c r="K57" i="44"/>
  <c r="G60" i="44"/>
  <c r="K15" i="44"/>
  <c r="H37" i="44"/>
  <c r="I38" i="44"/>
  <c r="J38" i="44" s="1"/>
  <c r="H41" i="44"/>
  <c r="H44" i="44"/>
  <c r="H55" i="44"/>
  <c r="H60" i="44"/>
  <c r="K16" i="44"/>
  <c r="K34" i="44"/>
  <c r="I37" i="44"/>
  <c r="J37" i="44" s="1"/>
  <c r="G40" i="44"/>
  <c r="I41" i="44"/>
  <c r="J41" i="44" s="1"/>
  <c r="I44" i="44"/>
  <c r="J44" i="44" s="1"/>
  <c r="I55" i="44"/>
  <c r="J55" i="44" s="1"/>
  <c r="I60" i="44"/>
  <c r="J60" i="44" s="1"/>
  <c r="G31" i="44"/>
  <c r="K37" i="44"/>
  <c r="F52" i="44"/>
  <c r="F59" i="44" s="1"/>
  <c r="G15" i="44"/>
  <c r="H31" i="44"/>
  <c r="K59" i="44" l="1"/>
  <c r="I59" i="44"/>
  <c r="J59" i="44" s="1"/>
  <c r="F63" i="44"/>
  <c r="H59" i="44"/>
  <c r="G59" i="44"/>
  <c r="H52" i="44"/>
  <c r="G52" i="44"/>
  <c r="I52" i="44"/>
  <c r="J52" i="44" s="1"/>
  <c r="K52" i="44"/>
  <c r="K63" i="44" l="1"/>
  <c r="I63" i="44"/>
  <c r="J63" i="44" s="1"/>
  <c r="H63" i="44"/>
  <c r="G63" i="44"/>
  <c r="L38" i="19" l="1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H16" i="12" l="1"/>
  <c r="D16" i="12"/>
  <c r="C16" i="12"/>
  <c r="H15" i="12"/>
  <c r="H14" i="12"/>
  <c r="E14" i="12"/>
  <c r="H13" i="12"/>
  <c r="D13" i="12"/>
  <c r="C13" i="12"/>
  <c r="C15" i="12" s="1"/>
  <c r="H12" i="12"/>
  <c r="E12" i="12"/>
  <c r="H11" i="12"/>
  <c r="E11" i="12"/>
  <c r="H10" i="12"/>
  <c r="D10" i="12"/>
  <c r="C10" i="12"/>
  <c r="H9" i="12"/>
  <c r="E9" i="12"/>
  <c r="E13" i="12" l="1"/>
  <c r="E16" i="12"/>
  <c r="D15" i="12"/>
  <c r="E15" i="12" s="1"/>
  <c r="E10" i="12"/>
  <c r="I49" i="2"/>
  <c r="I48" i="2"/>
  <c r="I46" i="2"/>
  <c r="I45" i="2"/>
  <c r="I44" i="2"/>
  <c r="I43" i="2"/>
  <c r="I42" i="2"/>
  <c r="I40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4" i="2"/>
  <c r="I13" i="2"/>
  <c r="L49" i="2" l="1"/>
  <c r="J49" i="2"/>
  <c r="K49" i="2" s="1"/>
  <c r="L48" i="2"/>
  <c r="J48" i="2"/>
  <c r="K48" i="2" s="1"/>
  <c r="H47" i="2"/>
  <c r="G47" i="2"/>
  <c r="F47" i="2"/>
  <c r="E47" i="2"/>
  <c r="D47" i="2"/>
  <c r="L46" i="2"/>
  <c r="J46" i="2"/>
  <c r="K46" i="2" s="1"/>
  <c r="L45" i="2"/>
  <c r="J45" i="2"/>
  <c r="K45" i="2" s="1"/>
  <c r="L44" i="2"/>
  <c r="J44" i="2"/>
  <c r="K44" i="2" s="1"/>
  <c r="L43" i="2"/>
  <c r="J43" i="2"/>
  <c r="K43" i="2" s="1"/>
  <c r="L42" i="2"/>
  <c r="J42" i="2"/>
  <c r="K42" i="2" s="1"/>
  <c r="H41" i="2"/>
  <c r="G41" i="2"/>
  <c r="F41" i="2"/>
  <c r="E41" i="2"/>
  <c r="D41" i="2"/>
  <c r="L40" i="2"/>
  <c r="J40" i="2"/>
  <c r="K40" i="2" s="1"/>
  <c r="H39" i="2"/>
  <c r="G39" i="2"/>
  <c r="F39" i="2"/>
  <c r="E39" i="2"/>
  <c r="D39" i="2"/>
  <c r="L38" i="2"/>
  <c r="J38" i="2"/>
  <c r="K38" i="2" s="1"/>
  <c r="L37" i="2"/>
  <c r="J37" i="2"/>
  <c r="K37" i="2" s="1"/>
  <c r="L36" i="2"/>
  <c r="J36" i="2"/>
  <c r="K36" i="2" s="1"/>
  <c r="L35" i="2"/>
  <c r="J35" i="2"/>
  <c r="K35" i="2" s="1"/>
  <c r="L34" i="2"/>
  <c r="J34" i="2"/>
  <c r="K34" i="2" s="1"/>
  <c r="L33" i="2"/>
  <c r="J33" i="2"/>
  <c r="K33" i="2" s="1"/>
  <c r="L32" i="2"/>
  <c r="J32" i="2"/>
  <c r="K32" i="2" s="1"/>
  <c r="L31" i="2"/>
  <c r="J31" i="2"/>
  <c r="K31" i="2" s="1"/>
  <c r="L30" i="2"/>
  <c r="J30" i="2"/>
  <c r="K30" i="2" s="1"/>
  <c r="L29" i="2"/>
  <c r="J29" i="2"/>
  <c r="K29" i="2" s="1"/>
  <c r="L28" i="2"/>
  <c r="J28" i="2"/>
  <c r="K28" i="2" s="1"/>
  <c r="L27" i="2"/>
  <c r="J27" i="2"/>
  <c r="K27" i="2" s="1"/>
  <c r="L26" i="2"/>
  <c r="J26" i="2"/>
  <c r="K26" i="2" s="1"/>
  <c r="L25" i="2"/>
  <c r="J25" i="2"/>
  <c r="K25" i="2" s="1"/>
  <c r="L24" i="2"/>
  <c r="J24" i="2"/>
  <c r="K24" i="2" s="1"/>
  <c r="L23" i="2"/>
  <c r="J23" i="2"/>
  <c r="K23" i="2" s="1"/>
  <c r="L22" i="2"/>
  <c r="J22" i="2"/>
  <c r="K22" i="2" s="1"/>
  <c r="L21" i="2"/>
  <c r="J21" i="2"/>
  <c r="K21" i="2" s="1"/>
  <c r="L20" i="2"/>
  <c r="J20" i="2"/>
  <c r="K20" i="2" s="1"/>
  <c r="L19" i="2"/>
  <c r="J19" i="2"/>
  <c r="K19" i="2" s="1"/>
  <c r="L18" i="2"/>
  <c r="J18" i="2"/>
  <c r="K18" i="2" s="1"/>
  <c r="L17" i="2"/>
  <c r="J17" i="2"/>
  <c r="K17" i="2" s="1"/>
  <c r="L16" i="2"/>
  <c r="J16" i="2"/>
  <c r="K16" i="2" s="1"/>
  <c r="H15" i="2"/>
  <c r="G15" i="2"/>
  <c r="F15" i="2"/>
  <c r="E15" i="2"/>
  <c r="D15" i="2"/>
  <c r="L14" i="2"/>
  <c r="J14" i="2"/>
  <c r="K14" i="2" s="1"/>
  <c r="L13" i="2"/>
  <c r="J13" i="2"/>
  <c r="K13" i="2" s="1"/>
  <c r="H12" i="2"/>
  <c r="G12" i="2"/>
  <c r="F12" i="2"/>
  <c r="E12" i="2"/>
  <c r="D12" i="2"/>
  <c r="L12" i="2" l="1"/>
  <c r="I12" i="2"/>
  <c r="L15" i="2"/>
  <c r="I15" i="2"/>
  <c r="I47" i="2"/>
  <c r="L41" i="2"/>
  <c r="I41" i="2"/>
  <c r="L39" i="2"/>
  <c r="I39" i="2"/>
  <c r="H50" i="2"/>
  <c r="J41" i="2"/>
  <c r="K41" i="2" s="1"/>
  <c r="J47" i="2"/>
  <c r="K47" i="2" s="1"/>
  <c r="D50" i="2"/>
  <c r="F50" i="2"/>
  <c r="J15" i="2"/>
  <c r="K15" i="2" s="1"/>
  <c r="E50" i="2"/>
  <c r="L47" i="2"/>
  <c r="J12" i="2"/>
  <c r="K12" i="2" s="1"/>
  <c r="G50" i="2"/>
  <c r="J39" i="2"/>
  <c r="K39" i="2" s="1"/>
  <c r="I50" i="2" l="1"/>
  <c r="L50" i="2"/>
  <c r="J50" i="2"/>
  <c r="K50" i="2" s="1"/>
</calcChain>
</file>

<file path=xl/sharedStrings.xml><?xml version="1.0" encoding="utf-8"?>
<sst xmlns="http://schemas.openxmlformats.org/spreadsheetml/2006/main" count="2710" uniqueCount="1684">
  <si>
    <t>MINISTERIO DE HACIENDA</t>
  </si>
  <si>
    <t>DIRECCIÓN GENERAL DE PRESUPUESTO</t>
  </si>
  <si>
    <t>DIRECCIÓN DE ESTUDIOS ECONÓMICOS Y SEGUIMIENTO FINANCIERO</t>
  </si>
  <si>
    <t xml:space="preserve">Tabla 1. Perspectivas de Crecimiento de la Economía Mundial </t>
  </si>
  <si>
    <t>(2022-2023)</t>
  </si>
  <si>
    <t>Valores en porcentaje %</t>
  </si>
  <si>
    <t>Detalle</t>
  </si>
  <si>
    <t>2022*</t>
  </si>
  <si>
    <t>2023*</t>
  </si>
  <si>
    <t>Enero 2022</t>
  </si>
  <si>
    <t>Abril 2022</t>
  </si>
  <si>
    <t>Economía Mundial</t>
  </si>
  <si>
    <t>Economías Avanzadas</t>
  </si>
  <si>
    <t>Estados Unidos</t>
  </si>
  <si>
    <t>Zona Euro</t>
  </si>
  <si>
    <t>Economías Emergentes</t>
  </si>
  <si>
    <t>China</t>
  </si>
  <si>
    <t>América Latina y el Caribe</t>
  </si>
  <si>
    <t>República Dominicana</t>
  </si>
  <si>
    <r>
      <t xml:space="preserve">Notas: </t>
    </r>
    <r>
      <rPr>
        <sz val="11"/>
        <color theme="1"/>
        <rFont val="Avenir Next LT Pro"/>
        <family val="2"/>
      </rPr>
      <t>*Proyecciones.</t>
    </r>
  </si>
  <si>
    <r>
      <t xml:space="preserve">Fuentes: </t>
    </r>
    <r>
      <rPr>
        <sz val="11"/>
        <color theme="1"/>
        <rFont val="Avenir Next LT Pro"/>
        <family val="2"/>
      </rPr>
      <t>World Economic Outlook Abril 2022, Fondo Monetario Internacional (FMI).</t>
    </r>
  </si>
  <si>
    <t>Gráfico 1. Tasas de Rendimiento de los Títulos del Tesoro EE. UU.</t>
  </si>
  <si>
    <t xml:space="preserve"> Enero 2021 – Junio 2022</t>
  </si>
  <si>
    <r>
      <t xml:space="preserve"> </t>
    </r>
    <r>
      <rPr>
        <sz val="11"/>
        <color theme="1"/>
        <rFont val="Avenir Next LT Pro"/>
        <family val="2"/>
      </rPr>
      <t>Valores en porcentajes %</t>
    </r>
  </si>
  <si>
    <r>
      <t>Fuente:</t>
    </r>
    <r>
      <rPr>
        <sz val="9"/>
        <color theme="1"/>
        <rFont val="Avenir Next LT Pro"/>
        <family val="2"/>
      </rPr>
      <t xml:space="preserve"> Elaboración propia con datos de la Federal Reserve.</t>
    </r>
  </si>
  <si>
    <t>Download Page</t>
  </si>
  <si>
    <t>H.15 Selected Interest Rates for Jul 08, 2022</t>
  </si>
  <si>
    <t>Series Description</t>
  </si>
  <si>
    <t>3-month Treasury bill secondary market rate   discount basis</t>
  </si>
  <si>
    <t>1-year Treasury bill secondary market rate^  discount basis</t>
  </si>
  <si>
    <t>Treasury long-term average (over 10 years)</t>
  </si>
  <si>
    <t>Unit:</t>
  </si>
  <si>
    <t>Percent:_Per_Year</t>
  </si>
  <si>
    <t>Multiplier:</t>
  </si>
  <si>
    <t>Currency:</t>
  </si>
  <si>
    <t>NA</t>
  </si>
  <si>
    <t>Unique Identifier:</t>
  </si>
  <si>
    <t>H15/H15/RIFSGFSM03_N.M</t>
  </si>
  <si>
    <t>H15/H15/RIFSGFSY01_N.M</t>
  </si>
  <si>
    <t>H15/H15/RIFLGFL_XII_N.M</t>
  </si>
  <si>
    <t>Time Period</t>
  </si>
  <si>
    <t>RIFSGFSM03_N.M</t>
  </si>
  <si>
    <t>RIFSGFSY01_N.M</t>
  </si>
  <si>
    <t>RIFLGFL_XII_N.M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</si>
  <si>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</si>
  <si>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</si>
  <si>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</si>
  <si>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</si>
  <si>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</si>
  <si>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</si>
  <si>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</si>
  <si>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</si>
  <si>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</si>
  <si>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</si>
  <si>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</si>
  <si>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</si>
  <si>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</si>
  <si>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</si>
  <si>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</si>
  <si>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</si>
  <si>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</si>
  <si>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</si>
  <si>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Año</t>
  </si>
  <si>
    <t>Mes</t>
  </si>
  <si>
    <t>a 3 meses</t>
  </si>
  <si>
    <t>a más de 10 años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</si>
  <si>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</si>
  <si>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</si>
  <si>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</si>
  <si>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</si>
  <si>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</si>
  <si>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</si>
  <si>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</si>
  <si>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</si>
  <si>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</si>
  <si>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</si>
  <si>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</si>
  <si>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</si>
  <si>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Gráfico 2. Crecimiento Interranual del Producto Interno Bruto (PIB)</t>
  </si>
  <si>
    <t>2019-2022</t>
  </si>
  <si>
    <t>Periodo</t>
  </si>
  <si>
    <t>PIB E-M</t>
  </si>
  <si>
    <t>2019 E-M</t>
  </si>
  <si>
    <t>2020 E-M</t>
  </si>
  <si>
    <t>2021 E-M</t>
  </si>
  <si>
    <t>2022 E-M</t>
  </si>
  <si>
    <r>
      <t>Notas:</t>
    </r>
    <r>
      <rPr>
        <sz val="9"/>
        <color theme="1"/>
        <rFont val="Avenir Next LT Pro"/>
        <family val="2"/>
      </rPr>
      <t xml:space="preserve"> *Cifras preliminares.</t>
    </r>
  </si>
  <si>
    <r>
      <t>Fuente:</t>
    </r>
    <r>
      <rPr>
        <sz val="9"/>
        <color theme="1"/>
        <rFont val="Avenir Next LT Pro"/>
        <family val="2"/>
      </rPr>
      <t xml:space="preserve"> Banco Central de la República Dominicana (BCRD).                </t>
    </r>
  </si>
  <si>
    <t>Tabla 2. Producto Interno Bruto (PIB) real</t>
  </si>
  <si>
    <t>Enero - Marzo 2021 y 2022*</t>
  </si>
  <si>
    <t>Tasas de Crecimiento (%)</t>
  </si>
  <si>
    <t>Actividad Económica</t>
  </si>
  <si>
    <t>Agropecuario</t>
  </si>
  <si>
    <t>Explotación de minas y canteras</t>
  </si>
  <si>
    <t>Manufactura Local</t>
  </si>
  <si>
    <t>Manufactura de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</si>
  <si>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</si>
  <si>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</si>
  <si>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</si>
  <si>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</si>
  <si>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</si>
  <si>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</si>
  <si>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</si>
  <si>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Servicios financieros</t>
  </si>
  <si>
    <t>Actividades inmobiliarias y de alquiler</t>
  </si>
  <si>
    <t xml:space="preserve">Administración pública </t>
  </si>
  <si>
    <t xml:space="preserve">Enseñanza </t>
  </si>
  <si>
    <t>Salud</t>
  </si>
  <si>
    <t>Otras actividades de servicios</t>
  </si>
  <si>
    <t>Valor agregado</t>
  </si>
  <si>
    <t>Impuestos a la producción neto de subdisios</t>
  </si>
  <si>
    <t xml:space="preserve">Producto Interno Bruto </t>
  </si>
  <si>
    <t>Gráfico 3. Evolución Mensual de las Reservas Internacionales Brutas</t>
  </si>
  <si>
    <t>Enero – Mayo 2022</t>
  </si>
  <si>
    <r>
      <t xml:space="preserve">   </t>
    </r>
    <r>
      <rPr>
        <sz val="11"/>
        <color theme="1"/>
        <rFont val="Avenir Next LT Pro"/>
        <family val="2"/>
      </rPr>
      <t>Valores en US$ millones</t>
    </r>
  </si>
  <si>
    <r>
      <t xml:space="preserve">Nota: </t>
    </r>
    <r>
      <rPr>
        <sz val="9"/>
        <color theme="1"/>
        <rFont val="Avenir Next LT Pro"/>
        <family val="2"/>
      </rPr>
      <t>Cifras Preliminares.</t>
    </r>
  </si>
  <si>
    <r>
      <t xml:space="preserve">Fuente: </t>
    </r>
    <r>
      <rPr>
        <sz val="9"/>
        <color theme="1"/>
        <rFont val="Avenir Next LT Pro"/>
        <family val="2"/>
      </rPr>
      <t>Elaboración Propia con datos del Banco Central de la República Dominicana.</t>
    </r>
  </si>
  <si>
    <t>Gráfico 4. Tipo de Cambio Promedio Mensual RD$/US$</t>
  </si>
  <si>
    <t>Enero – Junio 2022</t>
  </si>
  <si>
    <t>Valores en RD$</t>
  </si>
  <si>
    <r>
      <t xml:space="preserve">Fuente: </t>
    </r>
    <r>
      <rPr>
        <sz val="8"/>
        <color theme="1"/>
        <rFont val="Avenir Next LT Pro"/>
        <family val="2"/>
      </rPr>
      <t>Elaboración propia con datos del Banco Central de la República Dominicana.</t>
    </r>
  </si>
  <si>
    <t xml:space="preserve">Gráfico 5. Tasa de Inflación Acumulada e Interanual </t>
  </si>
  <si>
    <t xml:space="preserve"> Enero – Mayo 2022</t>
  </si>
  <si>
    <r>
      <t xml:space="preserve">  </t>
    </r>
    <r>
      <rPr>
        <sz val="11"/>
        <color theme="1"/>
        <rFont val="Avenir Next LT Pro"/>
        <family val="2"/>
      </rPr>
      <t>Valores en porcentaje %</t>
    </r>
  </si>
  <si>
    <r>
      <t xml:space="preserve">Fuente: </t>
    </r>
    <r>
      <rPr>
        <sz val="8"/>
        <color theme="1"/>
        <rFont val="Avenir Next LT Pro"/>
        <family val="2"/>
      </rPr>
      <t>Elaboración propia con datos del BCRD.</t>
    </r>
  </si>
  <si>
    <t>Gráfico 6. Corredor de tasas de interés</t>
  </si>
  <si>
    <t>2021 – 2022</t>
  </si>
  <si>
    <r>
      <t>Fuente:</t>
    </r>
    <r>
      <rPr>
        <sz val="8"/>
        <color theme="1"/>
        <rFont val="Avenir Next LT Pro"/>
        <family val="2"/>
      </rPr>
      <t xml:space="preserve"> Elaboración propia con datos del Banco Central de la República Dominicana.</t>
    </r>
  </si>
  <si>
    <t xml:space="preserve">Gráfico 7. Tasas de Interés Activas y Pasivas promedio Banca Múltiple (de 0 a 90 días y a más de 5 años) </t>
  </si>
  <si>
    <t>Gráfico 8. Personas ocupadas</t>
  </si>
  <si>
    <t xml:space="preserve">Enero-Marzo </t>
  </si>
  <si>
    <t>Miles de ocupados</t>
  </si>
  <si>
    <r>
      <t xml:space="preserve">Fuente: </t>
    </r>
    <r>
      <rPr>
        <sz val="9"/>
        <color theme="1"/>
        <rFont val="Avenir Next LT Pro"/>
        <family val="2"/>
      </rPr>
      <t xml:space="preserve">Elaboración propia a partir del Boletín trimestral Mercado Laboral Enero-Marzo 2022 del Banco Central de la República Dominicana.  </t>
    </r>
  </si>
  <si>
    <t xml:space="preserve"> Enero - Marzo 2022</t>
  </si>
  <si>
    <r>
      <t>Fuente:</t>
    </r>
    <r>
      <rPr>
        <sz val="9"/>
        <color theme="1"/>
        <rFont val="Avenir Next LT Pro"/>
        <family val="2"/>
      </rPr>
      <t xml:space="preserve"> Elaboración propia a partir del Boletín trimestral Mercado Laboral Enero-Marzo 2022 del Banco Central de la República Dominicana.                                                                                                                                            </t>
    </r>
  </si>
  <si>
    <t>Tabla 4. Panorama Macroeconómico 2022-2026</t>
  </si>
  <si>
    <t>Revisado el 08 de junio de 2022</t>
  </si>
  <si>
    <t>PIB real (Indice 2007=100)</t>
  </si>
  <si>
    <t>Crecimiento del PIB real</t>
  </si>
  <si>
    <t>PIB nominal (Millones RD$)</t>
  </si>
  <si>
    <t>Crecimiento del PIB nominal</t>
  </si>
  <si>
    <t>PIB nominal (Millones de US$)</t>
  </si>
  <si>
    <t>Crecimiento del PIB nominal en US$</t>
  </si>
  <si>
    <t>Meta de inflación (±1)</t>
  </si>
  <si>
    <t>Inflación (promedio)</t>
  </si>
  <si>
    <t>Inflación (diciembre)</t>
  </si>
  <si>
    <t>Crecimiento deflactor PIB</t>
  </si>
  <si>
    <t>Tasa de cambio (promedio)</t>
  </si>
  <si>
    <t>Tasa de variación (%)</t>
  </si>
  <si>
    <t>SUPUESTOS :</t>
  </si>
  <si>
    <t>Petróleo WTI (US$ por barril)</t>
  </si>
  <si>
    <t>Oro (US$/Oz)</t>
  </si>
  <si>
    <t>Nickel (US$/TM)</t>
  </si>
  <si>
    <t>Carbón mineral API2 CIF ARA (US$/TM)</t>
  </si>
  <si>
    <t>Crecimiento PIB real EE.UU (%)</t>
  </si>
  <si>
    <t>Inflación EE.UU. (promedio)</t>
  </si>
  <si>
    <t>Inflación EE.UU. (diciembre)</t>
  </si>
  <si>
    <t xml:space="preserve">Notas:  </t>
  </si>
  <si>
    <t>1. Proyecciones del Ministerio de Economía, Planificación y Desarrollo, consensuadas con el Banco Central y el Ministerio de Hacienda.</t>
  </si>
  <si>
    <t>2. De 2023 en adelante se proyecta la inflación meta con la consecución de la meta establecida por el Banco Central.</t>
  </si>
  <si>
    <t>3.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t>
  </si>
  <si>
    <r>
      <t>4. Fuentes supuestos exógenos: Consensus Forecasts</t>
    </r>
    <r>
      <rPr>
        <vertAlign val="superscript"/>
        <sz val="11"/>
        <color theme="1"/>
        <rFont val="Avenir Next LT Pro"/>
        <family val="2"/>
      </rPr>
      <t>TM</t>
    </r>
    <r>
      <rPr>
        <sz val="11"/>
        <color theme="1"/>
        <rFont val="Avenir Next LT Pro"/>
        <family val="2"/>
      </rPr>
      <t>, FMI, Banco Mundial, EIA y Bloomberg</t>
    </r>
    <r>
      <rPr>
        <vertAlign val="superscript"/>
        <sz val="11"/>
        <color theme="1"/>
        <rFont val="Symbol"/>
        <family val="1"/>
        <charset val="2"/>
      </rPr>
      <t>Ó</t>
    </r>
    <r>
      <rPr>
        <sz val="11"/>
        <color theme="1"/>
        <rFont val="Avenir Next LT Pro"/>
        <family val="2"/>
      </rPr>
      <t>.</t>
    </r>
  </si>
  <si>
    <r>
      <t xml:space="preserve">Fuente: </t>
    </r>
    <r>
      <rPr>
        <sz val="11"/>
        <color theme="1"/>
        <rFont val="Avenir Next LT Pro"/>
        <family val="2"/>
      </rPr>
      <t>Panorama macroeconómico 2022-2026 revisado al 08 de junio de 2022.</t>
    </r>
  </si>
  <si>
    <t>Tabla 5. Comparativo de Proyecciones Macroeconómicas 2022</t>
  </si>
  <si>
    <t>Revisado al 26/08/2021</t>
  </si>
  <si>
    <t>Revisado al 08/06/2022</t>
  </si>
  <si>
    <t>Variación absoluta</t>
  </si>
  <si>
    <t>Ilustración 1. Ejes prioritarios de la Política de Gasto PGE 2022</t>
  </si>
  <si>
    <t xml:space="preserve">Fuente: Elaboración propia, DIGEPRES. </t>
  </si>
  <si>
    <t>Tabla 6. RESULTADO FINANCIERO Y FINANCIAMIENTO NETO 2022</t>
  </si>
  <si>
    <t xml:space="preserve">                          VALORES EN MILLONES DE RD$ Y PORCENTAJE (%)</t>
  </si>
  <si>
    <t>PRESUPUESTO INICIAL 2022</t>
  </si>
  <si>
    <t>% PARTICIPACIÓN</t>
  </si>
  <si>
    <t>% PIB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</si>
  <si>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</si>
  <si>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</si>
  <si>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</si>
  <si>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</si>
  <si>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</si>
  <si>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</si>
  <si>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</si>
  <si>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</si>
  <si>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</si>
  <si>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</si>
  <si>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</si>
  <si>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</si>
  <si>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</si>
  <si>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</si>
  <si>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</si>
  <si>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</si>
  <si>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</si>
  <si>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</si>
  <si>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</si>
  <si>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</si>
  <si>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</si>
  <si>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</si>
  <si>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</si>
  <si>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</si>
  <si>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</si>
  <si>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</si>
  <si>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</si>
  <si>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TOTAL DE GASTOS</t>
  </si>
  <si>
    <t>Resultado Primario</t>
  </si>
  <si>
    <t>Resultado Financiero Global</t>
  </si>
  <si>
    <t>3.1 - Fuentes financieras</t>
  </si>
  <si>
    <t>3.1.1 - Disminución de activos financieros</t>
  </si>
  <si>
    <t>3.1.2 - Incremento de pasivos</t>
  </si>
  <si>
    <t>3.1.3 - Incremento de fondos de terceros</t>
  </si>
  <si>
    <t>3.1.5 - Importes a devengar por primas en colocaciones de títulos valores</t>
  </si>
  <si>
    <t>3.2 - Aplicaciones financieras</t>
  </si>
  <si>
    <t>3.2.1 - Incremento de activos financieros</t>
  </si>
  <si>
    <t>3.2.2 - Disminución de pasivos</t>
  </si>
  <si>
    <t>3.2.5 - Importes a devengar por descuentos en colocaciones de títulos valores</t>
  </si>
  <si>
    <t>3.2.6 - Primas en Recompra de Títulos y Valores</t>
  </si>
  <si>
    <t>FINANCIAMIENTO NETO</t>
  </si>
  <si>
    <r>
      <rPr>
        <b/>
        <sz val="11"/>
        <color theme="1"/>
        <rFont val="Avenir Next LT Pro"/>
        <family val="2"/>
      </rPr>
      <t>Fuente:</t>
    </r>
    <r>
      <rPr>
        <sz val="11"/>
        <color theme="1"/>
        <rFont val="Avenir Next LT Pro"/>
        <family val="2"/>
      </rPr>
      <t xml:space="preserve"> Sistema de la Gestión Financiera (SIGEF). </t>
    </r>
  </si>
  <si>
    <t>Tabla 7.  Asignaciones Presupuestarias Según Clasificación Funcional Gastos del Gobierno Central</t>
  </si>
  <si>
    <t>Valores en millones de RD$</t>
  </si>
  <si>
    <t>CLASIFICACIÓN FUNCIONAL</t>
  </si>
  <si>
    <t>PRESUPUESTO APROBADO 2022</t>
  </si>
  <si>
    <t>% PRESUPUESTO APROBADO</t>
  </si>
  <si>
    <t>DEL TOTAL</t>
  </si>
  <si>
    <t>DE LA FUNCIÓN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</si>
  <si>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</si>
  <si>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</si>
  <si>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</si>
  <si>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</si>
  <si>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</si>
  <si>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</si>
  <si>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</si>
  <si>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</si>
  <si>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</si>
  <si>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</si>
  <si>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</si>
  <si>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</si>
  <si>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</si>
  <si>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</si>
  <si>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</si>
  <si>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</si>
  <si>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</si>
  <si>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</si>
  <si>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</si>
  <si>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</si>
  <si>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</si>
  <si>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</si>
  <si>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</si>
  <si>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</si>
  <si>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5 - INTERESES DE LA DEUDA PÚBLICA</t>
  </si>
  <si>
    <t>5.1 - Intereses y comisiones de deuda pública</t>
  </si>
  <si>
    <t>TOTAL GENERAL</t>
  </si>
  <si>
    <r>
      <t>Nota:</t>
    </r>
    <r>
      <rPr>
        <sz val="8"/>
        <color theme="1"/>
        <rFont val="Avenir Next LT Pro"/>
        <family val="2"/>
      </rPr>
      <t xml:space="preserve"> El Presupuesto Aprobado 2022 corresponde a la Ley No.345-21 de Presupuesto General del Estado 2022.    </t>
    </r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</si>
  <si>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</si>
  <si>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>Ilustración 2. Programas Prioritarios con Financiamiento Protegido según Politica Pública</t>
  </si>
  <si>
    <r>
      <rPr>
        <b/>
        <sz val="11"/>
        <color theme="1"/>
        <rFont val="Avenir Next LT Pro"/>
        <family val="2"/>
      </rPr>
      <t xml:space="preserve">Fuente: </t>
    </r>
    <r>
      <rPr>
        <sz val="11"/>
        <color theme="1"/>
        <rFont val="Avenir Next LT Pro"/>
        <family val="2"/>
      </rPr>
      <t>Ley 345-21 del Presupuesto General del Estado 2022.</t>
    </r>
  </si>
  <si>
    <t>Gráfico 10. Distribución de los Ingresos Corrientes</t>
  </si>
  <si>
    <t>Enero - Junio 2022</t>
  </si>
  <si>
    <r>
      <t xml:space="preserve">Notas: </t>
    </r>
    <r>
      <rPr>
        <sz val="9"/>
        <color theme="1"/>
        <rFont val="Avenir Next LT Pro"/>
        <family val="2"/>
      </rPr>
      <t>Excluye donaciones.</t>
    </r>
  </si>
  <si>
    <r>
      <t xml:space="preserve">Fuente: </t>
    </r>
    <r>
      <rPr>
        <sz val="9"/>
        <color theme="1"/>
        <rFont val="Avenir Next LT Pro"/>
        <family val="2"/>
      </rPr>
      <t>Sistema de Información de la Gestión Financiera (SIGEF).</t>
    </r>
  </si>
  <si>
    <t>Ingresos Corrientes</t>
  </si>
  <si>
    <t>Impuestos</t>
  </si>
  <si>
    <t>Ventas de bienes y servicios</t>
  </si>
  <si>
    <t>Rentas de la propiedad</t>
  </si>
  <si>
    <t>Otros ingresos corrientes</t>
  </si>
  <si>
    <t>Total general</t>
  </si>
  <si>
    <t>Gráfico 11. Distribución de los Ingresos de Capital</t>
  </si>
  <si>
    <t>Ingresos Capital</t>
  </si>
  <si>
    <t xml:space="preserve">Ventas de activos no financieros </t>
  </si>
  <si>
    <t>Transferencias de capital recibidas</t>
  </si>
  <si>
    <t>Recuperación de inversiones financieras realizadas con fines de política</t>
  </si>
  <si>
    <t xml:space="preserve">Tabla 8. Recaudación de Ingresos por Clasificación Económica </t>
  </si>
  <si>
    <t>Enero - Junio 2021 y 2022</t>
  </si>
  <si>
    <t>Valores en Millones de RD$</t>
  </si>
  <si>
    <t>PIB Nominal (Millones RD$)</t>
  </si>
  <si>
    <t>DETALLE</t>
  </si>
  <si>
    <t>ENERO - JULIO</t>
  </si>
  <si>
    <t>ESTIMADO vs. RECAUDADO 2022</t>
  </si>
  <si>
    <t>VARIACIÓN 2022/2021</t>
  </si>
  <si>
    <t>RECAUDADO
% PIB</t>
  </si>
  <si>
    <t>RECAUDADO 2021</t>
  </si>
  <si>
    <t>ESTIMADO 2022</t>
  </si>
  <si>
    <t>RECAUDADO 2022</t>
  </si>
  <si>
    <t>ABS.</t>
  </si>
  <si>
    <t>Rel.</t>
  </si>
  <si>
    <t>REL.</t>
  </si>
  <si>
    <t>5=(4-3)</t>
  </si>
  <si>
    <t>6=(5/3)</t>
  </si>
  <si>
    <t>7=(4-2)</t>
  </si>
  <si>
    <t>8=(7/2)</t>
  </si>
  <si>
    <t>9 = 4/PIB</t>
  </si>
  <si>
    <t>1.1 Ingresos Corrientes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</si>
  <si>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</si>
  <si>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</si>
  <si>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</si>
  <si>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</si>
  <si>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t>Impuesto por otro tipo de rentas no especificado</t>
  </si>
  <si>
    <t>Impuesto por pagos al exterior en general</t>
  </si>
  <si>
    <t>Impuesto por dividendos pagados o acreditados en el país</t>
  </si>
  <si>
    <t>Impuesto por intereses pagados o acreditados en el exterior</t>
  </si>
  <si>
    <t>Otros impuestos sobre los ingresos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</si>
  <si>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</si>
  <si>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</si>
  <si>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</si>
  <si>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</si>
  <si>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</si>
  <si>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Impuesto sobre constitución de fianzas y consignación de valores</t>
  </si>
  <si>
    <t>1.1.2.1 - Contribuciones de los empleados</t>
  </si>
  <si>
    <t>1.1.2.2 - Contribuciones de los empleadores</t>
  </si>
  <si>
    <t>1.1.3.1 - Ventas de establecimientos no de mercado</t>
  </si>
  <si>
    <t>1.1.3.3 - Derechos administrativos</t>
  </si>
  <si>
    <t>1.1.4.1 - Intereses</t>
  </si>
  <si>
    <t>-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</si>
  <si>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</si>
  <si>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</si>
  <si>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</si>
  <si>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</si>
  <si>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</si>
  <si>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1.1.6.1 - Transferencias del sector privado</t>
  </si>
  <si>
    <t>1.1.6.2 - Transferencias del sector público</t>
  </si>
  <si>
    <t>Miscelaneos</t>
  </si>
  <si>
    <t>Ingresos por diferencial del gas licuado de petróleo</t>
  </si>
  <si>
    <t>Otros ingresos diversos</t>
  </si>
  <si>
    <t xml:space="preserve">1.2 Ingresos De Capital </t>
  </si>
  <si>
    <t>1.2.1.1 - Venta de activos fijos</t>
  </si>
  <si>
    <t>1.2.4.2 - Transferencias del sector publico</t>
  </si>
  <si>
    <t>1.2.5.4 - Recuperación de préstamos realizados con fines de política</t>
  </si>
  <si>
    <t>Total de Ingresos (1.1 + 1.2)</t>
  </si>
  <si>
    <t>Donaciones</t>
  </si>
  <si>
    <t>Donaciones corrientes</t>
  </si>
  <si>
    <t>Donaciones de capital</t>
  </si>
  <si>
    <t>Total de Ingresos con Donaciones</t>
  </si>
  <si>
    <r>
      <t xml:space="preserve">Notas: </t>
    </r>
    <r>
      <rPr>
        <sz val="11"/>
        <rFont val="Avenir Next LT Pro"/>
        <family val="2"/>
      </rPr>
      <t>Cifras preliminares.</t>
    </r>
  </si>
  <si>
    <t xml:space="preserve">1. Se incluyen los Recursos de Captación Directa.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</si>
  <si>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</si>
  <si>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Gráfico 12. Ingresos del Gobierno Central por Entidad Recaudadora</t>
  </si>
  <si>
    <t>Recaudadora</t>
  </si>
  <si>
    <t>Recacudado 2021</t>
  </si>
  <si>
    <t>Estimado 2022</t>
  </si>
  <si>
    <t>Recaudado 2022</t>
  </si>
  <si>
    <t>TN</t>
  </si>
  <si>
    <t>DGII</t>
  </si>
  <si>
    <t>DGA</t>
  </si>
  <si>
    <t>Total</t>
  </si>
  <si>
    <t>Gráfico 13. Distribución del Gasto por Clasificación Económica</t>
  </si>
  <si>
    <t>Valores en RD$ millones</t>
  </si>
  <si>
    <t>Gastos corrientes</t>
  </si>
  <si>
    <t>Gastos de capital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</si>
  <si>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</si>
  <si>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r>
      <t xml:space="preserve">Fuente: </t>
    </r>
    <r>
      <rPr>
        <sz val="11"/>
        <color theme="1"/>
        <rFont val="Avenir Next LT Pro"/>
        <family val="2"/>
      </rPr>
      <t>Elaborado con datos del Sistema de Gestión de la Información Financiera (SIGEF).</t>
    </r>
  </si>
  <si>
    <t xml:space="preserve">Tabla 9. Gastos del Gobierno Central por Clasificación Económica </t>
  </si>
  <si>
    <t>(Enero - Junio 2021 y 2022)</t>
  </si>
  <si>
    <t>EJECUCIÓN
% PIB</t>
  </si>
  <si>
    <t>EJECUCIÓN</t>
  </si>
  <si>
    <t>PRESUPUESTO INICIAL</t>
  </si>
  <si>
    <t>COMPROMETIDO</t>
  </si>
  <si>
    <t>DEVENGADO</t>
  </si>
  <si>
    <t>PAGADO</t>
  </si>
  <si>
    <t>% DE CUMPLIMIENTO EJECUCIÓN</t>
  </si>
  <si>
    <t>6 = 4/2</t>
  </si>
  <si>
    <t>7 = (4 -1)</t>
  </si>
  <si>
    <t>8 = (7/1)</t>
  </si>
  <si>
    <t>9 = (4/PIB)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</si>
  <si>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</si>
  <si>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</si>
  <si>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</si>
  <si>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</si>
  <si>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</si>
  <si>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</si>
  <si>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</si>
  <si>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</si>
  <si>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</si>
  <si>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</si>
  <si>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2.2.6 - Transferencias de capital</t>
  </si>
  <si>
    <t>TOTAL</t>
  </si>
  <si>
    <t>1. Fecha de imputación al 30/06/2022 // Fecha de registro al 15/07/2022</t>
  </si>
  <si>
    <t>2. Se utilizó el PIB del Panorama Macroeconómico actualizado al 08 de Junio 2022, elaborado por el Ministerio de Economía Planificación y Desarrollo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</si>
  <si>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</si>
  <si>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r>
      <rPr>
        <b/>
        <sz val="11"/>
        <color theme="1"/>
        <rFont val="Avenir Next LT Pro"/>
        <family val="2"/>
      </rPr>
      <t>Mapa 1. Inversión Pública Enero - Junio 2022</t>
    </r>
    <r>
      <rPr>
        <sz val="11"/>
        <color theme="1"/>
        <rFont val="Avenir Next LT Pro"/>
        <family val="2"/>
      </rPr>
      <t xml:space="preserve">
Valores en RD$ millones</t>
    </r>
  </si>
  <si>
    <t xml:space="preserve">Tabla 10. Gastos del Gobierno Central por Clasificación Institucional </t>
  </si>
  <si>
    <t>% CUMPLIMIENTO</t>
  </si>
  <si>
    <t>7 = (4-1)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</si>
  <si>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</si>
  <si>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</si>
  <si>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</si>
  <si>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</si>
  <si>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</si>
  <si>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</si>
  <si>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</si>
  <si>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</si>
  <si>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</si>
  <si>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</si>
  <si>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</si>
  <si>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</si>
  <si>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</si>
  <si>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</si>
  <si>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</si>
  <si>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 xml:space="preserve">0212 - MINISTERIO DE INDUSTRIA, COMERCIO Y MIPYMES 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</si>
  <si>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</si>
  <si>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</si>
  <si>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</si>
  <si>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</si>
  <si>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</si>
  <si>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</si>
  <si>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</si>
  <si>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</si>
  <si>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</si>
  <si>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</si>
  <si>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 xml:space="preserve">0223 - MINISTERIO DE LA VIVIENDA, HABITAT Y EDIFICACIONES 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</si>
  <si>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</si>
  <si>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</si>
  <si>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</si>
  <si>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</si>
  <si>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</si>
  <si>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</si>
  <si>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</si>
  <si>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 xml:space="preserve">0405 - TRIBUNAL SUPERIOR  ELECTORAL 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</si>
  <si>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</si>
  <si>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</si>
  <si>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</si>
  <si>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</si>
  <si>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 xml:space="preserve">Tabla 11. Programación y Ejecución de Metas Físicas - Ministerio de Educación </t>
  </si>
  <si>
    <t>PROGRAMA</t>
  </si>
  <si>
    <t>PRODUCTOS</t>
  </si>
  <si>
    <t>UNIDAD DE MEDIDA</t>
  </si>
  <si>
    <t>META PROGRAMADA</t>
  </si>
  <si>
    <t>META LOGRADA</t>
  </si>
  <si>
    <t>% CUMPLIMIENTO EJECUCIÓN FISICA</t>
  </si>
  <si>
    <t>DEVENGADO (RD$ MILLONES)</t>
  </si>
  <si>
    <t xml:space="preserve">Servicios de bienestar estudiantil </t>
  </si>
  <si>
    <t>Estudiantes de inicial, primaria y secundaria reciben raciones alimenticias</t>
  </si>
  <si>
    <t>Proporción  de estudiantes que reciben raciones alimenticias en cualquiera de sus cuatro modalidades</t>
  </si>
  <si>
    <t>Estudiantes en situación de vulnerabilidad que reciben servicios sociales de apoyo estudiantil</t>
  </si>
  <si>
    <t>Cantidad de beneficiarios</t>
  </si>
  <si>
    <t>Estudiantes en situación de vulnerabilidad reciben servicios de salud escolar</t>
  </si>
  <si>
    <t>Proporción de estudiantes atendidos en los programas de salud</t>
  </si>
  <si>
    <t>Estudiantes de segundo ciclo de secundaria que reciben servicio de participación estudiantil en actividades extracurriculares y co-curriculares</t>
  </si>
  <si>
    <t>Número de estudiantes que reciben servicio de participación en actividades extracurriculares y co-curriculares</t>
  </si>
  <si>
    <t>Gestión y coordinación de los servicios de bienestar magisterial</t>
  </si>
  <si>
    <t>Pensionados y jubilados del sistema educativo reciben servicios de pensiones y jubilaciones</t>
  </si>
  <si>
    <t>No. Personas jubiladas y pensionadas con servicios</t>
  </si>
  <si>
    <t>Servicios de educación primaria para niños y niñas de 6-11 años</t>
  </si>
  <si>
    <t>Niños y niñas reciben servicio educativo en el nivel primario del 1er. ciclo</t>
  </si>
  <si>
    <t>Niños y niñas matriculados</t>
  </si>
  <si>
    <t>Niños y niñas reciben servicio educativo en el nivel primario del 2do. ciclo</t>
  </si>
  <si>
    <t>Niños y niñas reciben servicio de educación especial en el nivel primario</t>
  </si>
  <si>
    <t>Estudiantes de 6 a 11 años en condición de discapacidad matriculados</t>
  </si>
  <si>
    <t>Servicios de educación secundaria para niños (as) y adolescentes de 12-17 años</t>
  </si>
  <si>
    <t>Niños, niñas y adolescentes reciben servicio educativo en el primer ciclo de educación secundaria</t>
  </si>
  <si>
    <t>Adolescentes reciben servicio de educativo en el segundo ciclo de educación secundaria - Modalidad Académica</t>
  </si>
  <si>
    <t>Adolescentes reciben servicio de educativo en el segundo ciclo de educación secundaria - Modalidad Técnica Profesional</t>
  </si>
  <si>
    <t>Adolescentes reciben servicio de educativo en el segundo ciclo de educación secundaria - Modalidad Artes</t>
  </si>
  <si>
    <t>Niños, niñas y adolescentes reciben servicio de educación especial nivel secundario</t>
  </si>
  <si>
    <t>Estudiantes de 12 a 17 años en condición de discapacidad matriculados</t>
  </si>
  <si>
    <t>Servicios de educación de adultos - incluye adolescentes y jóvenes mayores de 14 años</t>
  </si>
  <si>
    <t>Adolescentes de 14 años o más, jóvenes y adultos reciben educación básica de adultos</t>
  </si>
  <si>
    <t>Jóvenes y adultos matriculados en básica de adultos</t>
  </si>
  <si>
    <t>Adolescentes de 14 años o más, jóvenes y adultos reciben educación secundaria de adultos</t>
  </si>
  <si>
    <t>Adolescentes de 14 años o más, jóvenes y adultos reciben educación laboral de adultos</t>
  </si>
  <si>
    <t>Personas de 14 años o más, inscritos</t>
  </si>
  <si>
    <t>Adolescentes de 14 años o más, jóvenes y adultos reciben Programas de Alfabetización.</t>
  </si>
  <si>
    <t>Instalaciones escolares segura, inclusivas y sostenibles</t>
  </si>
  <si>
    <t>Construcción y ampliación de Planteles Escolares (arrastre Sorteo 3)</t>
  </si>
  <si>
    <t>Cantidad de aulas construidas y/o ampliadas</t>
  </si>
  <si>
    <t>Construcción y Ampliación de Planteles Escolares (arrastre Sorteo 4)</t>
  </si>
  <si>
    <t>Construcción y Ampliación de Planteles Escolares (arrastre Sorteo 1 y 2)</t>
  </si>
  <si>
    <t>Construcción y equipamiento de estancias infantiles</t>
  </si>
  <si>
    <t>Número de estancias</t>
  </si>
  <si>
    <t>Desarrollo infantil para niños y niñas de 0 a 4 años y 11 meses</t>
  </si>
  <si>
    <t>Niños y niñas de 0 a 4 años y 11 meses  y 29 días que reciben atención de acuerdo a su condición de discapacidad</t>
  </si>
  <si>
    <t>Número de niños y niñas con señales de alertas en el desarrollo que son atendidos</t>
  </si>
  <si>
    <t>Familias reciben servicios de acompañamiento conforme al modelo de atención integral</t>
  </si>
  <si>
    <t>Cantidad de familias de niños y niñas en CAFI que reciben al menos el 70% de las visitas programadas en el período de un año</t>
  </si>
  <si>
    <t>Niños y niñas reciben servicio de educación del  primer ciclo nivel inicial</t>
  </si>
  <si>
    <t>Niños y niñas de 3 a 4 años, 11 meses y 29 días matriculados</t>
  </si>
  <si>
    <t>Niños y niñas reciben servicio de educación del  segundo ciclo nivel inicial</t>
  </si>
  <si>
    <t>Niños y niñas de 0 a 4 años, 11 meses y 29 días en los CAIPI que reciben alimentación de acuerdo al requerimiento calórico y nutricional de su edad</t>
  </si>
  <si>
    <t>Niños y niñas menores de 4 años y 11 meses beneficiados</t>
  </si>
  <si>
    <t>Comunidades acompañadas en la formulación y ejecución de acciones para asegurar entornos favorables para los niños y las niñas de 0 a 4 años, 11 meses y 29 días</t>
  </si>
  <si>
    <t>Comunidades acompañadas</t>
  </si>
  <si>
    <t>Formación y desarrollo de la carrera docente</t>
  </si>
  <si>
    <t>Bachilleres de 16 a 25 años acceden a programas de becas de formación docentes de Excelencia  nivel de grado</t>
  </si>
  <si>
    <t>Cantidad de estudiantes becados con el  programa de formación docente de excelencia a nivel de grado</t>
  </si>
  <si>
    <t>Bachilleres menores de 25 años cursando en el programa de Formación Docente de Excelencia a nivel de grado.</t>
  </si>
  <si>
    <t>Cantidad de estudiantes beneficiados con el programa de Formación Docente de Excelencia a nivel de grado</t>
  </si>
  <si>
    <t>Comunidades aledañas a los recintos participan de los programas de extensión</t>
  </si>
  <si>
    <t>Cantidad de comunitarios beneficiados de los programas de extensión</t>
  </si>
  <si>
    <t>Docentes de carrera certificados para  los servicios educativos de inicial, preprimaria, primaria, secundaria y subsistemas</t>
  </si>
  <si>
    <t>Docentes certificados en la carrera</t>
  </si>
  <si>
    <t>Servicio educativo del grado preprimario nivel inicial</t>
  </si>
  <si>
    <t>Niños y niñas reciben servicio de educación del 2do. ciclo nivel inicial</t>
  </si>
  <si>
    <t>Niños y niñas reciben servicio de educación especial  en el nivel inicial</t>
  </si>
  <si>
    <t>Niños/as de 0 a 4 años matriculados</t>
  </si>
  <si>
    <t>Servicios de educación especial para niños(as), adolescentes y jóvenes de 0-20 años</t>
  </si>
  <si>
    <t>Niños, niñas, adolescentes y jóvenes entre 0 y 20 años reciben educación especial</t>
  </si>
  <si>
    <t>Estudiantes de 0 a 20 años en condición de discapacidad, matriculados</t>
  </si>
  <si>
    <t>Servicios técnicos pedagógicos</t>
  </si>
  <si>
    <t>Autoridades educativas y sociedad civil reciben las evaluaciones e investigaciones para la mejora de la calidad educativa pre-universitaria</t>
  </si>
  <si>
    <t>Cantidad de evaluaciones e investigaciones socializadas</t>
  </si>
  <si>
    <t>Estudiantes reciben servicios de educación física y recreación escolar</t>
  </si>
  <si>
    <t>Cantidad de Estudiantes Impactados</t>
  </si>
  <si>
    <t>Docentes reciben servicios de capacitación, actualización docente y asistencia técnica de educación física</t>
  </si>
  <si>
    <t>Cantidad de Docentes Impactados</t>
  </si>
  <si>
    <t>Familia y la comunidad con espacio para la participación funcionando en el sistema educativo.</t>
  </si>
  <si>
    <t>Cantidad de Escuelas de Padres y Madres funcionando</t>
  </si>
  <si>
    <t>Gestión y coordinación de la cooperación internacional educativa</t>
  </si>
  <si>
    <t>Sistema educativo recibe los beneficios de la gestión de proyectos de cooperación internacional para la educación pre-universitaria</t>
  </si>
  <si>
    <t>Número de proyectos firmados</t>
  </si>
  <si>
    <t>TOTAL DEVENGADO</t>
  </si>
  <si>
    <t xml:space="preserve">Tabla 12. Programación y Ejecución de Metas Físicas - Ministerio de Salud Pública y Asistencia Social </t>
  </si>
  <si>
    <t>Provisión de medicamentos, insumos sanitarios y reactivos de laboratorio</t>
  </si>
  <si>
    <t>02-Población vulnerable dispensada con medicamentos oportuno y bajo costo a través de las farmacias del pueblo</t>
  </si>
  <si>
    <t>Total de medicamentos dispensado a través de las farmacias del pueblo</t>
  </si>
  <si>
    <t>03-Red pública de prestación de servicios de salud abastecido de medicamentos, insumos sanitarios y reactivos de laboratorio</t>
  </si>
  <si>
    <t>Número de establecimientos abastecido de medicamentos</t>
  </si>
  <si>
    <t>Gestión y Provisión de la Salud colectiva</t>
  </si>
  <si>
    <t>02-Grupos poblacionales por etapas vitales intervenidos para la prevención de enfermedades, promoción y protección de la salud en el territorio</t>
  </si>
  <si>
    <t>Número de Direcciones provinciales reportando intervenciones implementadas por grupos poblacionales</t>
  </si>
  <si>
    <t>03-Establecimientos cuentan con insumos y medicamentos para atender a las necesidades de protección a la salud</t>
  </si>
  <si>
    <t>Número de Establecimientos abastecidos</t>
  </si>
  <si>
    <t>04-Unidades de vacunación disponen de biológicos e insumos para la vacunación, acorde a las directrices, esquema y prioridades en salud pública</t>
  </si>
  <si>
    <t>05-Municipios y organizaciones comunitarias basadas en la fe, participan en espacios de educación y promoción en salud dirigida a etapas vitales</t>
  </si>
  <si>
    <t>Número de DPD/DAS reportando</t>
  </si>
  <si>
    <t>06-Comunidades reciben vigilancia sanitaria para la protección contra los riesgos para la salud, con enfoque en los determinantes sociales</t>
  </si>
  <si>
    <t>Direcciones provinciales reportan la vigilancia sanitaria</t>
  </si>
  <si>
    <t>07-Personas y organizaciones cuentan con espacios, procesos y estrategias en el sector salud para participar en la toma de decisiones e intervenciones municipales</t>
  </si>
  <si>
    <t>Número de municipios con espacios de veeduría en salud funcionando en la comunidad</t>
  </si>
  <si>
    <t>08-Prestadoras de servicios de salud disponen de directrices actualizadas para la gestión de los servicios individuales y colectivos en etapas vitales</t>
  </si>
  <si>
    <t>Número de directrices de salud colectiva  publicadas</t>
  </si>
  <si>
    <t>09-Prestadoras de servicios de salud se articulan al sistema de vigilancia epidemiológica</t>
  </si>
  <si>
    <t>Número de establecimientos de salud notificando al SINAVE</t>
  </si>
  <si>
    <t>Calidad de Vida e Inclusión de niños con Discapacidad Intelectual (CAID)</t>
  </si>
  <si>
    <t>02-Niños de 0 a 12 años con discapacidad reciben atención integral</t>
  </si>
  <si>
    <t>Cantidad de niños con servicios atención integral</t>
  </si>
  <si>
    <t>04-Sector salud cuenta con directrices para el acceso a medicamentos, insumos y tecnologías sanitarias con equidad, seguro y costo-efectivo en el territorio nacional</t>
  </si>
  <si>
    <t>Instituciones del sector salud conocen las directrices y políticas emitidas por el MSP</t>
  </si>
  <si>
    <t>05-Población recibe medicamentos de alto costo a través de las farmacias con enfoque de equidad</t>
  </si>
  <si>
    <t>Población beneficiaria por farmacia de alto costo</t>
  </si>
  <si>
    <t>07-Sistema Nacional de Salud dispone de normativas e instrumentos de garantía de calidad de los servicios de materno infantil, VIH, tuberculosis, dengue y servicios de sangre</t>
  </si>
  <si>
    <t>Normativas para la  gestión de la calidad de los servicios de salud, evaluada.</t>
  </si>
  <si>
    <t>08-Servicios Regionales de Salud con acuerdo marco firmado con el MSP para una provisión con enfoque de acceso, cobertura y equidad en salud</t>
  </si>
  <si>
    <t>Acuerdos marco firmados</t>
  </si>
  <si>
    <t>09-DPS/DAS con las competencias fortalecidas para la gestión de la función desconcentrada de la rectoría</t>
  </si>
  <si>
    <t>DPS/DAS en cumplimiento de metas trimestrales</t>
  </si>
  <si>
    <t>Prevención, diagnóstico y tratamiento VIH/SIDA</t>
  </si>
  <si>
    <t>05-Sistema de salud recibe los beneficios del monitoreo y evaluación de los procesos de prevención del VIH y SIDA</t>
  </si>
  <si>
    <t>Número de informes de monitoreo y evaluación emitidos</t>
  </si>
  <si>
    <t>06-Población femenina en etapa reproductiva y en embarazo recibe Intervenciones para evitar la transmisión vertical/ del VIH Materno - Infantil</t>
  </si>
  <si>
    <t>Intervenciones municipales  realizadas</t>
  </si>
  <si>
    <t>07-Personas que viven con VIH reciben servicios integrales en salud de acuerdo a la  Guía de Adherencia.</t>
  </si>
  <si>
    <t>DPS/DAS  reportan el monitoreo de  la guía de adherencia</t>
  </si>
  <si>
    <t>Prevención y atención de la tuberculosis</t>
  </si>
  <si>
    <t>08-Sistema nacional de Salud fortalecido con la certificación del Sistema vigilancia antituberculosis</t>
  </si>
  <si>
    <t>Porcentaje  de DPS/DAS con sistema de vigilancia de TB  implementado.</t>
  </si>
  <si>
    <t xml:space="preserve">Regulación Sanitaria </t>
  </si>
  <si>
    <t>02-Sistema Nacional de Salud monitoreado según la calidad de provisión de los servicios</t>
  </si>
  <si>
    <t>Número de Instituciones del sistema nacional de salud monitoreados según lineamientos</t>
  </si>
  <si>
    <t>03-Establecimientos evaluados según estándares de calidad para la prestación de servicios</t>
  </si>
  <si>
    <t>Número de instituciones con licencias emitidas</t>
  </si>
  <si>
    <t>04-Instituciones comerciales de alimentos, medicamentos, productos sanitarios y de consumo son reguladas para garantizar el control sanitario</t>
  </si>
  <si>
    <t>Número de Entidades con certificaciones sanitaria emitidas</t>
  </si>
  <si>
    <t>Multisectorial de Reducción de Embarazo en Adolescentes</t>
  </si>
  <si>
    <t>07-Población adolescente cuentan con acceso y cobertura de servicios de atención integral, individuales y colectivos  con calidad basada en estándares</t>
  </si>
  <si>
    <t>Centro hospitalario con servicio de atención integral al adolescente monitoreado</t>
  </si>
  <si>
    <t xml:space="preserve">Tabla 13. Programación y Ejecución de Metas Físicas - Presidencia de la República </t>
  </si>
  <si>
    <t>Protección social</t>
  </si>
  <si>
    <t>Gestión de pago Subsidios Sociales</t>
  </si>
  <si>
    <t>Cantidad de nóminas tramitadas</t>
  </si>
  <si>
    <t>Personas Vulnerables reciben apoyo economico a traves de los Subsidos Sociales</t>
  </si>
  <si>
    <t>No. de personas que reciben subsidios sociales</t>
  </si>
  <si>
    <t>Hogares en situación de pobreza reciben apoyos para la promoción de salud y erradicación de la desnutrición</t>
  </si>
  <si>
    <t>Cantidad de hogares únicos que reciben apoyos económicos o en especies</t>
  </si>
  <si>
    <t>Estudiantes de hogares participantes elegibles reciben incentivos condicionados para sumar años de escolaridad</t>
  </si>
  <si>
    <t>Número de estudiantes que reciben incentivos a la escolaridad</t>
  </si>
  <si>
    <t>Hogares elegibles reciben subsidios focalizados para servicios domiciliarios</t>
  </si>
  <si>
    <t>Número de hogares únicos que reciben subsidios focalizados</t>
  </si>
  <si>
    <t>Instituciones registran  los hogares beneficiarios en la base de datos del SIUBEN Para la creación del  Registro Único de Beneficiarios</t>
  </si>
  <si>
    <t>Cantidad de instituciones que registran sus beneficiarios en SIUBEN</t>
  </si>
  <si>
    <t>Hogares incluidos en  la base de datos del SIUBEN para la constitución del Registro Social Universal</t>
  </si>
  <si>
    <t>Porcentaje de Hogares registrados en la base de datos del SIUBEN</t>
  </si>
  <si>
    <t>Asistencia social integral</t>
  </si>
  <si>
    <t>Familia Vulnerable reciben Apoyo Social Integral</t>
  </si>
  <si>
    <t>No. de familias beneficiadas</t>
  </si>
  <si>
    <t>Personas Vulnerables reciben Raciones Alimenticias</t>
  </si>
  <si>
    <t xml:space="preserve">Estrategia, comunicación, publicidad y prensa gubernamental </t>
  </si>
  <si>
    <t>Sociedad dominicana con información diaria de la ejecutorias la presidencia a través de los medios de comunicación tradicionales</t>
  </si>
  <si>
    <t>60 porciento de la sociedad con acceso a los medios de comunicación tradicionales sea informada de las actividades que realiza la presidencia de la republica</t>
  </si>
  <si>
    <t>Autoridades reciben informes de análisis de información estratégica de medios de comunicación y estudios de campo</t>
  </si>
  <si>
    <t>Informe redactado según lineamientos y en el tiempo establecido</t>
  </si>
  <si>
    <t>Sociedad y medios reciben servicios de comunicación estratégica gubernamental</t>
  </si>
  <si>
    <t>Cantidad de acciones gubernamentales difundidas</t>
  </si>
  <si>
    <t>Servicio integral de emergencias</t>
  </si>
  <si>
    <t>Ciudadanos reciben atención a Emergencias</t>
  </si>
  <si>
    <t>Cantidad de emergencias atendidas</t>
  </si>
  <si>
    <t>Apoyo al desarrollo provincial</t>
  </si>
  <si>
    <t>Comunidades reciben los beneficios de la ejecución de proyectos sociales de infraestructura para su desarrollo integral</t>
  </si>
  <si>
    <t>Cantidad de comunidades beneficiadas</t>
  </si>
  <si>
    <t>Construcción de obras Comunitarias</t>
  </si>
  <si>
    <t>Cantidad de Obras comunitarias construidas</t>
  </si>
  <si>
    <t>Control fiscal</t>
  </si>
  <si>
    <t>Instituciones Públicas reciben Servicios de Auditoría Interna</t>
  </si>
  <si>
    <t>Número de instituciones con auditoría interna realizada</t>
  </si>
  <si>
    <t>Asesoría y Capacitación en el Fortalecimiento del Control Interno</t>
  </si>
  <si>
    <t>Cantidad de instituciones asesoradas y capacitadas</t>
  </si>
  <si>
    <t>Instituciones Públicas con Contrato Registrado Conforme a lo establecido en la Ley 10-07 del Sistema Nacional de Control  Interno</t>
  </si>
  <si>
    <t>Cantidad de contratos registrados</t>
  </si>
  <si>
    <t>Ordenes de Pagos Autorizadas Conforme Comprobación del Cumplimiento del Control Previo de las Normativas Vigentes</t>
  </si>
  <si>
    <t>Cantidad de órdenes de pagos autorizadas</t>
  </si>
  <si>
    <t>Desarrollo social comunitario</t>
  </si>
  <si>
    <t>Comunidades en  Condición de pobreza reciben beneficios Sociales para mejorar la condición de pobreza</t>
  </si>
  <si>
    <t>Comunidades de zonas urbanas y rurales reciben Asistencias Social Focalizadas</t>
  </si>
  <si>
    <t>Comunidades de zonas rurales y urbanas reciben asesoramiento tecnico para el Desarrollo Socio-Economico</t>
  </si>
  <si>
    <t>Comunidades de la zona fronteriza reciben asistencia social integral</t>
  </si>
  <si>
    <t>No. de comunidades de la zona fronteriza beneficiadas</t>
  </si>
  <si>
    <t>Desarrollo integral y protección al adulto mayor</t>
  </si>
  <si>
    <t>Adultos mayores reciben atención integral</t>
  </si>
  <si>
    <t>Cantidad de adultos mayores beneficiados</t>
  </si>
  <si>
    <t>Adultos mayores reciben atención y protección integral en centros modelos, según el método SECARE</t>
  </si>
  <si>
    <t>Cantidad de adultos mayores que reciben servicios</t>
  </si>
  <si>
    <t>Adultos mayores reciben atención y protección integral permanente, según el método SECARE</t>
  </si>
  <si>
    <t>Coordinación e Implementación de Intervenciones Estratégica</t>
  </si>
  <si>
    <t>Población pobre y vulnerable recibe apoyo integral para el desarrollo de capacidades sociales, culturales y productivas.</t>
  </si>
  <si>
    <t>Cantidad de personas beneficiadas</t>
  </si>
  <si>
    <t>.Espacios de disposición final con intervención, normalización e infraestructura adecuada en gestión de residuos sólidos</t>
  </si>
  <si>
    <t>Cantidad de vertederos intervenidos</t>
  </si>
  <si>
    <t>Fomento del sector inmobiliario del Estado</t>
  </si>
  <si>
    <t>Gestión de titulación de terrenos del Estado</t>
  </si>
  <si>
    <t>Cantidad de títulos gestionados</t>
  </si>
  <si>
    <t>Construcción masiva de viviendas de bajo costo bajo alianza público privada, impulsadas</t>
  </si>
  <si>
    <t>Cantidad de metros cuadrados urbanizados</t>
  </si>
  <si>
    <t>Gestión integrada del control y reducción de la demanda de drogas y administración de bienes incautados</t>
  </si>
  <si>
    <t>Población participa en intervenciones de prevención y disminución del consumo de drogas</t>
  </si>
  <si>
    <t>Cantidad de personas intervenidas/sensibilizadas</t>
  </si>
  <si>
    <t>Estado dominicano con servicios de custodia y administración de bienes incautados y decomisados</t>
  </si>
  <si>
    <t>Cantidad de casos custodiados</t>
  </si>
  <si>
    <t>Promoción y fomento de la ética en el sector público</t>
  </si>
  <si>
    <t>Servidores públicos participan en actividades para el desarrollo y fomento en temas de ética y transparencia gubernamental.</t>
  </si>
  <si>
    <t>Número de actividades realizadas</t>
  </si>
  <si>
    <t>Formulación de políticas para la mitigación y adaptación al cambio climático</t>
  </si>
  <si>
    <t>Instituciones públicas y privadas reciben apoyo técnico para iniciativas de mitigación y adaptación al cambio climático</t>
  </si>
  <si>
    <t>Número de iniciativas asistidas</t>
  </si>
  <si>
    <t>Atención, Prevención de Desastres</t>
  </si>
  <si>
    <t>Ciudadanos reciben alertas de prevención para la  mitigación y reducción de riesgos ante eventos de desastres naturales.</t>
  </si>
  <si>
    <t>Cantidad de alertas emitidas para reducción de riesgos</t>
  </si>
  <si>
    <t>Promoción del desarrollo y fortalecimiento del sector marítimo y marino nacional</t>
  </si>
  <si>
    <t>Proveer al Estado Dominicano las herramientas tecnicas, cientificas y juridicas para lograr una correcta Administración de sus recursos oceanicos</t>
  </si>
  <si>
    <t>Informes técnicos elaborados</t>
  </si>
  <si>
    <t>Coordinación y fomento de las actividades culturales</t>
  </si>
  <si>
    <t>Sociedad dominicana accede a eventos y festejos en conmemoración de jornadas patrióticas</t>
  </si>
  <si>
    <t>Cantidad de eventos y festejos patrios realizados</t>
  </si>
  <si>
    <t>Prevención y Atención de la Tuberculosis</t>
  </si>
  <si>
    <t>Pacientes TB con factores de baja adherencia acceden a soporte nutricional</t>
  </si>
  <si>
    <t>Número de pacientes TB reciben soporte nutricional</t>
  </si>
  <si>
    <t xml:space="preserve">Tabla 14. Programación y Ejecución de Metas Físicas - Ministerio de Interior y Policía </t>
  </si>
  <si>
    <t>Servicios de seguridad ciudadana y orden público</t>
  </si>
  <si>
    <t>Zonas con Servicios de Patrullaje Preventivo/Proactivo</t>
  </si>
  <si>
    <t>Cantidad de zonas con servicios de patrullaje focalizado.</t>
  </si>
  <si>
    <t>Ciudadanos Querellantes Reciben Atencion Policial</t>
  </si>
  <si>
    <t>Cantidad de denuncias resueltas</t>
  </si>
  <si>
    <t>Zonas Turisticas con servicios de Patrullaje Preventivo/Proactivo</t>
  </si>
  <si>
    <t>Cantidad de zonas con servicios de seguridad turística</t>
  </si>
  <si>
    <t>Servicios de salud, seguridad y bienestar social de la P.N</t>
  </si>
  <si>
    <t>Miembros activos, pensionados, jubilados, familiares directos y ciudadanos civiles reciben Servicios de Salud</t>
  </si>
  <si>
    <t>Personas atendidas.</t>
  </si>
  <si>
    <t>Miembros retirados con Servicios de Salud y Asistencia Social</t>
  </si>
  <si>
    <t>Número de miembros retirados asistidos.</t>
  </si>
  <si>
    <t>Miembros activos,en proceso de retiro,  jubilados, y pensionados que reciben Asistencia Social</t>
  </si>
  <si>
    <t>Servicios entregados a Miembros, P.N., en trámite de Pensión, Pensionados, Jubilados P.N. y sus Dependientes.</t>
  </si>
  <si>
    <t>Reducción de crímenes y delitos que afectan a la seguridad ciudadana</t>
  </si>
  <si>
    <t>Mesas Locales de Seguridad Ciudadana y Género en funcionamiento en cada municipio del Territorio Nacional.</t>
  </si>
  <si>
    <t>Porcentaje de mesas locales con Planes de Seguridad Ciudadana elaborados</t>
  </si>
  <si>
    <t>Ciudadanos expuestos a violencia, crímenes y delitos que participan en las actividades de prevención.</t>
  </si>
  <si>
    <t>Porcentaje de barrios intervenidos</t>
  </si>
  <si>
    <t>Municipios priorizados con servicio de patrullaje preventivo/proactivo</t>
  </si>
  <si>
    <t>Porcentaje de cuadrantes patrullados</t>
  </si>
  <si>
    <t>Negocios de expendio bebidas alcohólicas inspeccionados para el cumplimiento de las leyes normativas vigentes</t>
  </si>
  <si>
    <t>Negocios de expendio de bebidas alcohólicas inspeccionados</t>
  </si>
  <si>
    <t>Campaña de entrega voluntaria de armas de fuego ilegal</t>
  </si>
  <si>
    <t>Porcentaje de Municipios con planes de desarme</t>
  </si>
  <si>
    <t>Servicios de control y regulación migratoria</t>
  </si>
  <si>
    <t>Extranjeros Regularizados en Territorio Nacional</t>
  </si>
  <si>
    <t>Cantidad de extranjeros regulados</t>
  </si>
  <si>
    <t>Nacionales y extranjeros autorizados a salir de y entrar hacia el territorio nacional</t>
  </si>
  <si>
    <t>Extranjeros residentes con estatus migratorio regulado a través de las naturalizaciones</t>
  </si>
  <si>
    <t>Cantidad de personas naturalizadas</t>
  </si>
  <si>
    <t>Servicios de ordenamiento y asistencia del transporte terreste</t>
  </si>
  <si>
    <t>02-Zonas  con Tránsito Vehicular Viabilizados y Controlados</t>
  </si>
  <si>
    <t>Número de zonas controladas</t>
  </si>
  <si>
    <t>03-Servicios de Investigacines de Accidentes de Tránsito</t>
  </si>
  <si>
    <t>Accidentes de tránsito registrados</t>
  </si>
  <si>
    <t>Asistencia y prevención para seguridad ciudadana</t>
  </si>
  <si>
    <t>02-Personas físicas y jurídicas con derechos de tenencia y porte de armas de fuego reguladas</t>
  </si>
  <si>
    <t>Armas de fuego reguladas</t>
  </si>
  <si>
    <t>03-Negocios que comercializan armas de fuego controlados y regulados en sus operaciones</t>
  </si>
  <si>
    <t>Cantidad de negocios controlados y regulados</t>
  </si>
  <si>
    <t>04-Empresas de manipulación de productos pirotécnicos y sustancias químicas reguladas</t>
  </si>
  <si>
    <t>Empresas que manipulan productos pirotécnicos reguladas</t>
  </si>
  <si>
    <t>06-Población afectada, asistida en la recepción de denuncias y la solución alternativa de conflictos (mediación)</t>
  </si>
  <si>
    <t>Porcentaje de respuestas a las denuncias recibidas</t>
  </si>
  <si>
    <t>09-Ciudadanos y extranjeros que residen y/o visitan los municipios intervenidos, beneficiados a través de la Estrategia Integral de Seguridad Ciudadana</t>
  </si>
  <si>
    <t>Homicidios con armas de fuego registrados en los municipios intervenidos</t>
  </si>
  <si>
    <t>Investigación, formación y capacitación</t>
  </si>
  <si>
    <t>02-Jóvenes estudiantes reciben formación como Policías Auxiliares</t>
  </si>
  <si>
    <t>Cantidad de jóvenes formados como policía auxiliar</t>
  </si>
  <si>
    <t>03-Investigación y Estudios Migratorios</t>
  </si>
  <si>
    <t>Número de estudios e informes técnicos realizados</t>
  </si>
  <si>
    <t>04-Sector público, ONGs, universidades y ciudadanía en general acceden a  investigación y estudios migratorios</t>
  </si>
  <si>
    <t>Número de usuarios únicos capacitados en materia migratoria</t>
  </si>
  <si>
    <t>Formación y cultura de la P.N</t>
  </si>
  <si>
    <t>02-Miembros Policiales Reciben Capacitación y Entrenamiento</t>
  </si>
  <si>
    <t>Cantidad de miembros formados y entrenados</t>
  </si>
  <si>
    <t xml:space="preserve">Tabla 15. Programación y Ejecución de Metas Físicas - Ministerio de Defensa </t>
  </si>
  <si>
    <t>% EJECUCIÓN FISICA</t>
  </si>
  <si>
    <t>Defensa terrestre</t>
  </si>
  <si>
    <t>Servicios de protección para la defensa terrestre</t>
  </si>
  <si>
    <t>Operativos realizados</t>
  </si>
  <si>
    <t>Defensa aérea</t>
  </si>
  <si>
    <t>Servicios de protección para la defensa aérea</t>
  </si>
  <si>
    <t>Defensa nacional</t>
  </si>
  <si>
    <t>02-Pesonas físicas y jurídicas reguladas para la prestación de servicios de seguridad y vigilancia privada</t>
  </si>
  <si>
    <t>Certificaciones de regulación emitidas</t>
  </si>
  <si>
    <t>03-Servicios de seguridad portuaria</t>
  </si>
  <si>
    <t>Cant. de barcos inspeccionados a nivel nacional</t>
  </si>
  <si>
    <t>04-Servicios de seguridad aeroportuaria</t>
  </si>
  <si>
    <t>Cantidad de inspecciones realizadas en los diferentes aeropuertos del pais.</t>
  </si>
  <si>
    <t>05-Personas reciben servicios de seguridad y protección en el metro y teleférico de santo domingo</t>
  </si>
  <si>
    <t>Cantidad de personas que se benefician del servicio de seguridad</t>
  </si>
  <si>
    <t>06-Zona fronteriza asegurada y controlada</t>
  </si>
  <si>
    <t>Cantidad de operativos realizados</t>
  </si>
  <si>
    <t>07-Servicio de vigilancia y seguridad de las areas protegidas identificadas</t>
  </si>
  <si>
    <t>Operativos realizado</t>
  </si>
  <si>
    <t>08-Usuarios acceden a servicios de información cartográfica</t>
  </si>
  <si>
    <t>Cartografías emitidas y actualizadas</t>
  </si>
  <si>
    <t>Defensa naval</t>
  </si>
  <si>
    <t>02-Servicio de Protección para la Defensa Naval</t>
  </si>
  <si>
    <t>03-Dragado y Limpieza de Antepuertos, Puertos, Rios y Presas</t>
  </si>
  <si>
    <t>04-Instituciones y Personas que se Dedican a la Pesca, Reguladas y Asesorada</t>
  </si>
  <si>
    <t>Inspecciones realizadas.</t>
  </si>
  <si>
    <t>Servicios de salud y asistencia social</t>
  </si>
  <si>
    <t>02-Civiles y Militares Reciben servicios de salud</t>
  </si>
  <si>
    <t>No. de personas atendidas</t>
  </si>
  <si>
    <t>03-Habitantes en la zona fronteriza reciben apoyo para la producción agropecuaria</t>
  </si>
  <si>
    <t>No. de personas beneficiadas</t>
  </si>
  <si>
    <t>04-Militares y sus dependientes directos acceden a planes de beneficios sociales</t>
  </si>
  <si>
    <t>Cantidad de militares y dependientes beneficiados</t>
  </si>
  <si>
    <t>Educación y capacitación militar</t>
  </si>
  <si>
    <t>02-Civiles y militares reciben capacitación en seguridad y defensa nacional y geopolítica</t>
  </si>
  <si>
    <t>Estudiantes activos</t>
  </si>
  <si>
    <t>03-Civiles y militares reciben capacitación en derechos humanos y derecho internacional humanitario</t>
  </si>
  <si>
    <t>04-Civiles y miltares reciben la capacitación técnico vocacional</t>
  </si>
  <si>
    <t>Números de estudiantes activos que reciben formación vocacional</t>
  </si>
  <si>
    <t>05-Estudiantes de educación media reciben los  programas de formación ciudadana fundamentados en la metodología de instrucción militar</t>
  </si>
  <si>
    <t>Número de estudiantes activos que reciben adiestramiento</t>
  </si>
  <si>
    <t>06-Civiles y militares reciben servicio de titulación en ciencias militares, navales y aeronáuticas</t>
  </si>
  <si>
    <t>Cantidad de títulos emitidos y avalados</t>
  </si>
  <si>
    <t>Servicio de salud</t>
  </si>
  <si>
    <t>Civiles y militares reciben servicios de salud, HMRL</t>
  </si>
  <si>
    <t>Personas atendidas</t>
  </si>
  <si>
    <t>Civiles y militares reciben servicios de salud.</t>
  </si>
  <si>
    <t xml:space="preserve">Eduación y capacitación militar </t>
  </si>
  <si>
    <t>02-Niños/as y Jóvenes  Reciben Educación Básica y Media</t>
  </si>
  <si>
    <t>Tabla 16. Ejecución de Programas Prioritarios (Enero-Marzo 2022)</t>
  </si>
  <si>
    <t>Valores en  millones de RD$</t>
  </si>
  <si>
    <t>NO.</t>
  </si>
  <si>
    <t>PROGRAMA PROTEGIDO / PRIORITARIO</t>
  </si>
  <si>
    <t>CAPÍTULO</t>
  </si>
  <si>
    <t>UNIDAD EJECUTORA</t>
  </si>
  <si>
    <t>% DE EJECUCIÓN</t>
  </si>
  <si>
    <t>% DE PARTICIPACIÓN</t>
  </si>
  <si>
    <t>3 = 2 / 1</t>
  </si>
  <si>
    <t>4 = 2 / EJECUCIÓN TOTAL</t>
  </si>
  <si>
    <t>Capacitación de policía de proximidad</t>
  </si>
  <si>
    <t>0002 - INSTITUTO POLICIAL DE EDUCACION</t>
  </si>
  <si>
    <t>Mesas locales de seguridad, ciudadanía y género</t>
  </si>
  <si>
    <t>0001 - MINISTERIO DE INTERIOR Y POLICIA</t>
  </si>
  <si>
    <t>Burocracia cero</t>
  </si>
  <si>
    <t>0001 - MINISTERIO DE ADMINISTRACION PUBLICA</t>
  </si>
  <si>
    <t>Reducción integral de violencia de género e intrafamiliar</t>
  </si>
  <si>
    <t>0001 - MINISTERIO DE LA MUJER</t>
  </si>
  <si>
    <t>5151 - CONSEJO NACIONAL PARA LA NIÑEZ Y LA ADOLESCENCIA</t>
  </si>
  <si>
    <t>0001 - CONSEJO NACIONAL PARA LA NIÑEZ Y LA ADOLESCENCIA</t>
  </si>
  <si>
    <t>0007 - PROGRAMA SUPÉRATE</t>
  </si>
  <si>
    <t>Oportunidad 14-24</t>
  </si>
  <si>
    <t>5176 - CONSEJO NACIONAL DE DISCAPACIDAD</t>
  </si>
  <si>
    <t>0001 - CONSEJO NACIONAL DE DISCAPACIDAD (CONADIS)</t>
  </si>
  <si>
    <t>0001 - GABINETE SOCIAL DE LA PRESIDENCIA</t>
  </si>
  <si>
    <t>Programa de Desarrollo Rural y Agropecuario Sostenible</t>
  </si>
  <si>
    <t>0001 - MINISTERIO DE AGRICULTURA</t>
  </si>
  <si>
    <t>Fomento de la Agricultura Orgánica</t>
  </si>
  <si>
    <t>Acceso a Predios Rurales</t>
  </si>
  <si>
    <t>Abastecimiento de agua</t>
  </si>
  <si>
    <t>Salud materno infantil</t>
  </si>
  <si>
    <t>0001 - MINISTERIO DE SALUD PUBLICA Y ASISTENCIA SOCIAL</t>
  </si>
  <si>
    <t>Prevención y control de enfermedades crónicas</t>
  </si>
  <si>
    <t>Promoción y Educación para la Salud</t>
  </si>
  <si>
    <t>0001 - MINISTERIO DE DEPORTES Y RECREACIÓN</t>
  </si>
  <si>
    <t>Fortalecimiento de la gestión territorial de la salud</t>
  </si>
  <si>
    <t>Política de Cuidados</t>
  </si>
  <si>
    <t>0010 - CONSEJO NACIONAL DE LA PERSONA ENVEJECIENTE</t>
  </si>
  <si>
    <t>0009 - INSTITUTO NACIONAL DE ATENCIÓN INTEGRAL A PRIMERA INFANCIA (INAIPI)</t>
  </si>
  <si>
    <t>Programa de formación docente</t>
  </si>
  <si>
    <t>0007 - INSTITUTO NACIONAL DE FORMACION Y CAPACITACION MAGISTERIAL</t>
  </si>
  <si>
    <t>0008 - INSTITUTO SUPERIOR DE FORMACION DOCENTE  SALOME UREÑA</t>
  </si>
  <si>
    <t>Programa de certificación de docentes</t>
  </si>
  <si>
    <t>0001 - MINISTERIO DE EDUCACION</t>
  </si>
  <si>
    <t>Transformación digital en educación</t>
  </si>
  <si>
    <t>Estudiantes bachilleres de excelencia con becas para estudiar educación</t>
  </si>
  <si>
    <t>Mejora de infraestructura física a hogares en pobreza extrema y vulnerabilidad</t>
  </si>
  <si>
    <t>Sistema Nacional de Monitoreo y Evaluación</t>
  </si>
  <si>
    <t>0001 - MINISTERIO DE ECONOMIA, PLANIFICACION Y DESARROLLO</t>
  </si>
  <si>
    <t>Sistema único de beneficiarios</t>
  </si>
  <si>
    <t>0009 - SISTEMA UNICO DE BENEFICIARIOS</t>
  </si>
  <si>
    <t>Seguro Familiar de Salud Universal</t>
  </si>
  <si>
    <t>5207 - CONSEJO NACIONAL DE SEGURIDAD SOCIAL</t>
  </si>
  <si>
    <t>0001 - CONSEJO NACIONAL DE SEGURIDAD SOCIAL</t>
  </si>
  <si>
    <t>Reducción de muertes y discapacidad por accidentes de tránsito</t>
  </si>
  <si>
    <t>5180 - DIRECCIÓN CENTRAL DEL SERVICIO NACIONAL DE SALUD</t>
  </si>
  <si>
    <t>0001 - DIRECCIÓN CENTRAL DEL SERVICIO NACIONAL DE SALUD</t>
  </si>
  <si>
    <t>Servicio Familiar de Salud</t>
  </si>
  <si>
    <t>5209 - DIRECCIÓN GENERAL DE INFORMACIÓN Y DEFENSA DE LOS AFILIADOS A LA SEGURIDAD SOCIAL</t>
  </si>
  <si>
    <t>0001 - DIRECCIÓN GENERAL DE INFORMACIÓN Y DEFENSA DE LOS AFILIADOS</t>
  </si>
  <si>
    <t>Inocuidad Agroalimentaria y Sanidad Vegetal</t>
  </si>
  <si>
    <r>
      <t xml:space="preserve">Notas: </t>
    </r>
    <r>
      <rPr>
        <sz val="8"/>
        <color theme="1"/>
        <rFont val="Avenir Next LT Pro"/>
        <family val="2"/>
      </rPr>
      <t>Cifras preliminares.</t>
    </r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</si>
  <si>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</t>
    </r>
  </si>
  <si>
    <t xml:space="preserve">Tabla 17. Gastos del Gobierno Central por Clasificación Funcional </t>
  </si>
  <si>
    <t>(Enero - Junio 2021 - 2022)</t>
  </si>
  <si>
    <t>Valores en millones RD$</t>
  </si>
  <si>
    <t>% EJECUCIÓN</t>
  </si>
  <si>
    <t>6 = (4)-(1)</t>
  </si>
  <si>
    <t>7 = 6/1</t>
  </si>
  <si>
    <t>8 = (4/PIB)</t>
  </si>
  <si>
    <t>Tabla 18. Resumen de subsidios y políticas para mitigar efectos económicos coyunturales</t>
  </si>
  <si>
    <t>Enero-Junio 2022</t>
  </si>
  <si>
    <t>En millones RD$</t>
  </si>
  <si>
    <t>Tipo de Subsidio / Política</t>
  </si>
  <si>
    <t>Devengado</t>
  </si>
  <si>
    <t>% Participación</t>
  </si>
  <si>
    <t>Total como % del PIB</t>
  </si>
  <si>
    <t>Institución Responsable</t>
  </si>
  <si>
    <t>Subsidio a los combustibles (Gasolina Premium, regular, gasoil regular, óptimo y GLP)</t>
  </si>
  <si>
    <t>Ministerio de Industria, Comercio y MIPyMES</t>
  </si>
  <si>
    <t>Aumentos en el Subsidio Eléctrico</t>
  </si>
  <si>
    <t>Subsidio a de los derivados del Trigo</t>
  </si>
  <si>
    <t>Apoyo al Sector Transporte Público de la Rep. Dom</t>
  </si>
  <si>
    <t>Convenio con la Asociación Dominicana de Avicultura</t>
  </si>
  <si>
    <t>Comercialización de grasas y aceites (INESPRE - MICM)</t>
  </si>
  <si>
    <t>Programa Subsidio Fertilizantes</t>
  </si>
  <si>
    <t>Ministerio de Agricultura</t>
  </si>
  <si>
    <t>Subsidio al Arroz (Acuerdo Comisión Nacional Arrocera - Ministerio de Agricultura)</t>
  </si>
  <si>
    <t>Acuerdo INESPRE y Supermercados a nivel nacional, para la venta de productos de la canasta básica a precio de INESPRE</t>
  </si>
  <si>
    <t>Apoyo al Programa de Semillas Certificadas para mejorar la calidad y productividad del arroz</t>
  </si>
  <si>
    <t>Nuevos afiliados a Supéerate y Bono Gas e incremento del subsidio de este último</t>
  </si>
  <si>
    <t>Gabinete de Política Social</t>
  </si>
  <si>
    <t>1. Se utilizó el PIB del Panorama Macroeconómico actualizado al 08 de Junio 2022, elaborado por el Ministerio de Economía Planificación y Desarrollo</t>
  </si>
  <si>
    <r>
      <t xml:space="preserve">Fuentes: </t>
    </r>
    <r>
      <rPr>
        <sz val="11"/>
        <color theme="1"/>
        <rFont val="Avenir Next LT Pro"/>
        <family val="2"/>
      </rPr>
      <t>Sistema de Información de la Gestión Financiera (SIGEF) y Ministerio de Industria, Comercio y MIPyMES (MICM).</t>
    </r>
  </si>
  <si>
    <t>DEVENGADO ENERO-JUNIO 2021</t>
  </si>
  <si>
    <t>DEVENGADO ENERO-JUNIO</t>
  </si>
  <si>
    <t>4 = 3/2</t>
  </si>
  <si>
    <t>5 = (3/PIB)</t>
  </si>
  <si>
    <t>A. Total de Ingresos</t>
  </si>
  <si>
    <t>A.1) Ingresos Corrientes</t>
  </si>
  <si>
    <t>A.2) Ingresos de Capital</t>
  </si>
  <si>
    <t>B. Total de Gastos</t>
  </si>
  <si>
    <t>B.1) Gastos Corrientes</t>
  </si>
  <si>
    <t>B.1.1. De los cuales Intereses</t>
  </si>
  <si>
    <t>B.2) Gastos de Capital</t>
  </si>
  <si>
    <t>Resultados Presupuestarios</t>
  </si>
  <si>
    <t>Resultado Primario [A-[B-(B.1.1)]]</t>
  </si>
  <si>
    <t>Resultado Económico (A.1-B.1)</t>
  </si>
  <si>
    <t>Resultado Capital (A.2-B.2)</t>
  </si>
  <si>
    <t>C. Resultado Financiero (A-B)</t>
  </si>
  <si>
    <t>D. Fuentes Financieras</t>
  </si>
  <si>
    <t>E. Aplicaciones Financieras</t>
  </si>
  <si>
    <t>F. Financiamiento Neto (D-E)</t>
  </si>
  <si>
    <t>PIB Nominal (RD$ millones)</t>
  </si>
  <si>
    <t>Tabla 20. Financiamiento Neto del Gobierno Central</t>
  </si>
  <si>
    <t>Enero‐Junio 2022</t>
  </si>
  <si>
    <t xml:space="preserve">% VARIACIÓN </t>
  </si>
  <si>
    <t xml:space="preserve">EJECUCIÓN ENERO - JUNIO </t>
  </si>
  <si>
    <t>PRESUPUESTO APROBADO</t>
  </si>
  <si>
    <t xml:space="preserve">COMPROMETIDO ENERO - JUNIO </t>
  </si>
  <si>
    <t xml:space="preserve">EJECUCIÓN ENERO - JUNIO  </t>
  </si>
  <si>
    <t xml:space="preserve">PAGADO ENERO - JUNIO  </t>
  </si>
  <si>
    <t>(4-1)/1</t>
  </si>
  <si>
    <t>(4/2)</t>
  </si>
  <si>
    <t>6 = (4/PIB)</t>
  </si>
  <si>
    <t>3.1.1.1 - Disminución de activos financieros corrientes</t>
  </si>
  <si>
    <t>3.1.1.1.1 - Disminución de disponibilidades</t>
  </si>
  <si>
    <t>3.1.1.1.1.3 - Disminución de disponibilidades de saldos de periodos anteriores</t>
  </si>
  <si>
    <t>3.1.1.2 - Disminución de activos financieros no corrientes</t>
  </si>
  <si>
    <t>3.1.1.2.9 - Disminución de otros activos financieros  no corrientes</t>
  </si>
  <si>
    <t>3.1.1.2.9.2 - Disminución de otros activos financieros no corrientes externos</t>
  </si>
  <si>
    <t>3.1.2.1 - Incremento de pasivos corrientes</t>
  </si>
  <si>
    <t>3.1.2.1.3 - Obtención de préstamos de corto plazo</t>
  </si>
  <si>
    <t>3.1.2.1.3.1 - Obtención de préstamos internos de corto plazo</t>
  </si>
  <si>
    <t>3.1.2.2 - Incremento de pasivos no corrientes</t>
  </si>
  <si>
    <t>3.1.2.2.3 - Colocación de títulos valores de la deuda pública de largo plazo</t>
  </si>
  <si>
    <t>3.1.2.2.3.1 - Colocación de títulos valores de la deuda pública interna de largo plazo</t>
  </si>
  <si>
    <t>3.1.2.2.3.2 - Colocación de títulos valores de la deuda pública externa de largo plazo</t>
  </si>
  <si>
    <t>3.1.2.2.4 - Obtención de préstamos de la deuda pública de largo plazo</t>
  </si>
  <si>
    <t>3.1.2.2.4.1 - Obtención de préstamos de la deuda pública interna de largo plazo</t>
  </si>
  <si>
    <t>3.1.2.2.4.2 - Obtención de préstamos de la deuda pública externa de largo plazo</t>
  </si>
  <si>
    <t>3.1.5.2 - Importes a devengar por primas en colocaciones de títulos valores no corrientes</t>
  </si>
  <si>
    <t>3.1.5.2.1 - Primas por colocación de títulos valores internos y externos de largo plazo</t>
  </si>
  <si>
    <t>3.1.5.2.1.1 - Primas por colocación de títulos valores internos largo plazo</t>
  </si>
  <si>
    <t>3.1.5.2.1.2 - Primas por colocación de títulos valores externos largo plazo</t>
  </si>
  <si>
    <t>3.1.5.2.2 - Intereses corridos internos y externos de largo plazo</t>
  </si>
  <si>
    <t>3.1.5.2.2.1 - Intereses corridos en colocación de títulos internos y externos de deuda a largo plazo</t>
  </si>
  <si>
    <t>3.2.1.2 - Incremento de activos financieros no corrientes</t>
  </si>
  <si>
    <t>3.2.1.2.3 - Compra de acciones y participaciones de capital con fines de liquidez</t>
  </si>
  <si>
    <t>3.2.1.2.3.2 - Compra de acciones y participaciones de capital de instituciones públicas financieras</t>
  </si>
  <si>
    <t>3.2.1.2.3.4 - Compra de acciones y participaciones de capital de organismos e instituciones internacionales</t>
  </si>
  <si>
    <t>3.2.1.2.9 - Incremento de otros activos financieros no corrientes</t>
  </si>
  <si>
    <t>3.2.1.2.9.2 - Incremento de otros activos financieros no corrientes externos</t>
  </si>
  <si>
    <t>3.2.2.1 - Disminución de pasivos corrientes</t>
  </si>
  <si>
    <t>3.2.2.1.1 - Disminución de cuentas por pagar de corto plazo</t>
  </si>
  <si>
    <t>3.2.2.1.1.1 - Disminución de cuentas por pagar de internas corto plazo</t>
  </si>
  <si>
    <t>3.2.2.1.1.3 - Disminución de ctas. por pagar internas de corto plazo deuda administrativa</t>
  </si>
  <si>
    <t>3.2.2.1.1.5 - Disminución de ctas. por pagar internas de corto plazo sentencias condenatorias</t>
  </si>
  <si>
    <t>3.2.2.1.5 - Amortización de la porción de corto plazo de la deuda pública en títulos valores de largo plazo</t>
  </si>
  <si>
    <t>3.2.2.1.5.1 - Amortización de la porción de corto plazo de la deuda pública interna en títulos valores de largo plazo</t>
  </si>
  <si>
    <t>3.2.2.1.5.2 - Amortización de la porción de corto plazo de la deuda pública externa en títulos valores de largo plazo</t>
  </si>
  <si>
    <t>3.2.2.1.6 - Amortización de la porción de corto plazo de la deuda pública en préstamos de largo plazo</t>
  </si>
  <si>
    <t>3.2.2.1.6.1 - Amortización de la porción de corto plazo de la deuda pública interna en préstamos de largo plazo</t>
  </si>
  <si>
    <t>3.2.2.1.6.2 - Amortización de la porción de corto plazo de la deuda pública externa en préstamos de largo plazo</t>
  </si>
  <si>
    <t>3.2.5.2 - Importes a devengar por descuentos en colocaciones de títulos valores no corrientes</t>
  </si>
  <si>
    <t>3.2.5.2.2 - Intereses corridos internos y externos en compra de títulos valores de largo plazo</t>
  </si>
  <si>
    <t>3.2.5.2.2.1 - Intereses corridos en compra de títulos internos y externos de deuda a largo plazo</t>
  </si>
  <si>
    <t>3.2.6.2 - Primas en Recompra de Títulos Valores de Largo Plazo</t>
  </si>
  <si>
    <t>3.2.6.2.1 - Primas en Recompra de Títulos Valores Internos y Externos de Largo Plazo</t>
  </si>
  <si>
    <t>3.2.6.2.1.1 - Primas en Recompra de Títulos Valores Internos de Largo Plazo</t>
  </si>
  <si>
    <t>3.2.6.2.1.2 - Primas en Recompra de Títulos Valores Externos de Largo Plazo</t>
  </si>
  <si>
    <t>Tabla 21. Servicio de la Deuda del Gobierno Central</t>
  </si>
  <si>
    <t>Enero-Junio 2021-2022</t>
  </si>
  <si>
    <t xml:space="preserve">% EJECUCIÓN </t>
  </si>
  <si>
    <t>EJECUCIÓN  
ENERO-JUNIO</t>
  </si>
  <si>
    <t xml:space="preserve">COMPROMETIDO  
ENERO-JUNIO </t>
  </si>
  <si>
    <t xml:space="preserve">EJECUCIÓN  
ENERO-JUNIO </t>
  </si>
  <si>
    <t xml:space="preserve">PAGADO  
ENERO-JUNIO </t>
  </si>
  <si>
    <t>1</t>
  </si>
  <si>
    <t>2</t>
  </si>
  <si>
    <t>3</t>
  </si>
  <si>
    <t>4</t>
  </si>
  <si>
    <t>5</t>
  </si>
  <si>
    <t>(4/PIB)</t>
  </si>
  <si>
    <t>Servicio</t>
  </si>
  <si>
    <t>Externo</t>
  </si>
  <si>
    <t>Amortización</t>
  </si>
  <si>
    <t>Intereses</t>
  </si>
  <si>
    <t>Comisiones</t>
  </si>
  <si>
    <t>Interno</t>
  </si>
  <si>
    <r>
      <t xml:space="preserve">Notas: </t>
    </r>
    <r>
      <rPr>
        <sz val="9"/>
        <color rgb="FF000000"/>
        <rFont val="Avenir Next LT Pro"/>
        <family val="2"/>
      </rPr>
      <t>Cifras preliminares.</t>
    </r>
  </si>
  <si>
    <t>1. El Presupuesto Inicial 2022 corresponde a la Ley No.345-21 de Presupuesto General del Estado 2022.</t>
  </si>
  <si>
    <t>Fecha de registro: 15/07/2022 // Fecha de recaudación: 30/06/2022</t>
  </si>
  <si>
    <r>
      <t xml:space="preserve">Fuente: </t>
    </r>
    <r>
      <rPr>
        <sz val="9"/>
        <color rgb="FF000000"/>
        <rFont val="Avenir Next LT Pro"/>
        <family val="2"/>
      </rPr>
      <t>Sistema de Información de la Gestión Financiera (SIGEF).</t>
    </r>
  </si>
  <si>
    <t>PIB</t>
  </si>
  <si>
    <t>Tabla 22. Composición de la Deuda del SPNF</t>
  </si>
  <si>
    <t>Junio 2022</t>
  </si>
  <si>
    <t>PIB Nominal (US$ millones)</t>
  </si>
  <si>
    <t>Tipo/Acreedor</t>
  </si>
  <si>
    <t>Monto</t>
  </si>
  <si>
    <t>Participación</t>
  </si>
  <si>
    <t>(Millones de US$)</t>
  </si>
  <si>
    <t>Externa</t>
  </si>
  <si>
    <t>Privados</t>
  </si>
  <si>
    <t>Bonos</t>
  </si>
  <si>
    <t>Banca Comercial</t>
  </si>
  <si>
    <t>Suplidores</t>
  </si>
  <si>
    <t>Multilaterales</t>
  </si>
  <si>
    <t>Bilaterales</t>
  </si>
  <si>
    <t>Interna</t>
  </si>
  <si>
    <t>Bonos colocados MH (subasta/directo)</t>
  </si>
  <si>
    <t>Bonos de Recapitalización del Banco Central</t>
  </si>
  <si>
    <t>Bancos comerciales u otras Instituciones financieras</t>
  </si>
  <si>
    <t>Bonos colocados MH_CDEEE</t>
  </si>
  <si>
    <t>Título canjeado</t>
  </si>
  <si>
    <r>
      <t xml:space="preserve">Fuente: </t>
    </r>
    <r>
      <rPr>
        <sz val="9"/>
        <color rgb="FF000000"/>
        <rFont val="Avenir Next LT Pro"/>
        <family val="2"/>
      </rPr>
      <t>Dirección General de Crédito Público</t>
    </r>
  </si>
  <si>
    <t>Tabla 23. Tasa de interés y plazo promedio de la deuda pública del SPNF</t>
  </si>
  <si>
    <t>Fuente de Financiamiento/ Tipo Acreedor</t>
  </si>
  <si>
    <t>Porcentaje del Total de la Deuda</t>
  </si>
  <si>
    <t>Tasa de Interés Promedio Ponderada (%)</t>
  </si>
  <si>
    <t>Madurez Promedio (años)</t>
  </si>
  <si>
    <t>Deuda Externa</t>
  </si>
  <si>
    <t>Organismos Multilaterales</t>
  </si>
  <si>
    <t>De los cuales : Acuerdo Petrocaribe</t>
  </si>
  <si>
    <t xml:space="preserve">Bonos </t>
  </si>
  <si>
    <t>Deuda Interna</t>
  </si>
  <si>
    <t>Pesos</t>
  </si>
  <si>
    <t>Dólares</t>
  </si>
  <si>
    <t>Bonos Recap</t>
  </si>
  <si>
    <t>Deuda Pública SPNF</t>
  </si>
  <si>
    <r>
      <t xml:space="preserve">Fuente: </t>
    </r>
    <r>
      <rPr>
        <sz val="10"/>
        <rFont val="Avenir Next LT Pro"/>
        <family val="2"/>
      </rPr>
      <t>Dirección General de Crédito Público</t>
    </r>
  </si>
  <si>
    <t>Tabla 24.Organismos Autónomos y Descentralizados No Financieros e Instituciones Públicas de la Seguridad Social en el SIGEF</t>
  </si>
  <si>
    <t>Enero – Junio  2022</t>
  </si>
  <si>
    <t>AMBITO INSTITUCIONAL</t>
  </si>
  <si>
    <t>ENTES EXISTENTES</t>
  </si>
  <si>
    <t>ENTES CON EJECUCION REGISTRADA EN EL SIGEF</t>
  </si>
  <si>
    <t>% DE LOS ENTES CON EJECUCION EN EL SIGEF</t>
  </si>
  <si>
    <t xml:space="preserve">Organismos Autónomos y Descentralizados No Financieros </t>
  </si>
  <si>
    <t>Instituciones Públicas de la Seguridad Social</t>
  </si>
  <si>
    <t>Fuente: Sistema de la Información de la Gestión Financiera (SIGEF)</t>
  </si>
  <si>
    <t xml:space="preserve">Tabla 26. Ejecución Presupuestaria Según Clasificación Institucional Gasto de los Organismos Autónomos y Descentralizados No Financieros e Instituciones Públicas de la Seguridad Social </t>
  </si>
  <si>
    <t>Enero-junio 2021 y 2022</t>
  </si>
  <si>
    <t>PIB Nominal RD$</t>
  </si>
  <si>
    <t>2022/2021</t>
  </si>
  <si>
    <t>%PIB</t>
  </si>
  <si>
    <t>VARIACIÓN</t>
  </si>
  <si>
    <t>6 = (4/2)</t>
  </si>
  <si>
    <t xml:space="preserve">1.1.1.1.2 - Organismos Autónomos y Descentralizados No Financieros </t>
  </si>
  <si>
    <t>2.1.3 - Prestaciones de la seguridad social (sistema propio de la empresa)</t>
  </si>
  <si>
    <t>2.2.7 - Inversiones financieras realizadas con fines de política</t>
  </si>
  <si>
    <t>1.1.1.1.3 - Instituciones de la Seguridad Social</t>
  </si>
  <si>
    <r>
      <rPr>
        <b/>
        <sz val="11"/>
        <color theme="1"/>
        <rFont val="Avenir Next LT Pro"/>
        <family val="2"/>
      </rP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</si>
  <si>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5102 - CENTRO DE EXPORTACIONES E INVERSIONES DE LA REP. DOM.</t>
  </si>
  <si>
    <t>5103 - CONSEJO NACIONAL DE POBLACIÓN Y FAMILIA</t>
  </si>
  <si>
    <t>5104 - DEPARTAMENTO AEROPORTUARIO</t>
  </si>
  <si>
    <t>5108 - CRUZ ROJA DOMINICANA</t>
  </si>
  <si>
    <t>5109 - DEFENSA CIVIL</t>
  </si>
  <si>
    <t>5111 - INSTITUTO AGRARIO DOMINICANO</t>
  </si>
  <si>
    <t>5112 - INSTITUTO AZUCARERO DOMINICANO</t>
  </si>
  <si>
    <t>`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</si>
  <si>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</si>
  <si>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</si>
  <si>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</si>
  <si>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</si>
  <si>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</si>
  <si>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</si>
  <si>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</si>
  <si>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</si>
  <si>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</si>
  <si>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</si>
  <si>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</si>
  <si>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</si>
  <si>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</si>
  <si>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</si>
  <si>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</si>
  <si>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</si>
  <si>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</si>
  <si>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</si>
  <si>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5142 - FONDO PATRIMONIAL DE LAS EMPRESAS REFORMADAS</t>
  </si>
  <si>
    <t>5143 - INSTITUTO DE DESARROLLO Y CRÉDITO COOPERATIVO</t>
  </si>
  <si>
    <t>5144 - FONDO ESPECIAL PARA EL DESARROLLO AGROPECUARIO</t>
  </si>
  <si>
    <t>5147 - INSTITUTO NACIONAL DE LA UVA</t>
  </si>
  <si>
    <t>5150 - CONSEJO NACIONAL DE ZONAS FRANCAS</t>
  </si>
  <si>
    <t>5152 - CONSEJO NACIONAL DE ESTANCIAS INFANTILES</t>
  </si>
  <si>
    <t>5154 - INSTITUTO DE INNOVACION EN BIOTECNOLOGIA E INDUSTRIAL (IIBI)</t>
  </si>
  <si>
    <t>5155 - INSTITUTO DE FORMACIÓN TÉCNICO PROFESIONAL (INFOTEP)</t>
  </si>
  <si>
    <t>5157 - CORPORACION DOMICANA DE EMPRESAS ESTATALES (CORDE</t>
  </si>
  <si>
    <t>5158 - DIRECCION GENERAL DE ADUANAS</t>
  </si>
  <si>
    <t>5159 - DIRECCION GENERAL DE IMPUESTOS INTERNOS</t>
  </si>
  <si>
    <t>5161 - INSTITUTO DE PROTECCION DE LOS DERECHOS AL CONSUMIDOR</t>
  </si>
  <si>
    <t>5162 - INSTITUTO DOMINICANO DE AVIACIÓN CIVIL</t>
  </si>
  <si>
    <t>5163 - CONSEJO DOMINICANO DE PESCA Y ACUICULTURA</t>
  </si>
  <si>
    <t>5164 - CONSEJO NAC. PARA LAS COMUNIDADES DOMINICANAS EN EL EXTERIOR (CONDEX)</t>
  </si>
  <si>
    <t>5165 - COMISIÓN REGULADORA DE PRÁCTICAS DESLEALES</t>
  </si>
  <si>
    <t>5166 - COMISION NACIONAL DE DEFENSA DE LA COMPETENCIA</t>
  </si>
  <si>
    <t>5167 - OFICINA NACIONAL DE DEFENSA PÚBLICA</t>
  </si>
  <si>
    <t>5168 - ARCHIVO GENERAL DE LA NACIÓN</t>
  </si>
  <si>
    <t>5169 - DIRECCIÓN GENERAL DE CINE (DGCINE)</t>
  </si>
  <si>
    <t>5171 - INSTITUTO DOMINICANO PARA LA CALIDAD (INDOCAL)</t>
  </si>
  <si>
    <t>5172 - ORGANISMO DOMINICANO DE ACREDITACIÓN 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</si>
  <si>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</si>
  <si>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</si>
  <si>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</si>
  <si>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</si>
  <si>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</si>
  <si>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GEOLÓGICO NACIONAL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</si>
  <si>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</si>
  <si>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</si>
  <si>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</si>
  <si>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5184 - DIRECCIÓN GENERAL DE ALIANZAS PÚBLICO-PRIVADAS</t>
  </si>
  <si>
    <t>5202 - INSTITUTO DE AUXILIOS Y VIVIENDAS</t>
  </si>
  <si>
    <t>5205 - SUPERINTENDENCIA DE PENSIONES</t>
  </si>
  <si>
    <t>5206 - SUPERINTENDENCIA DE SALUD Y RIESGO LABORAL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</si>
  <si>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</si>
  <si>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</si>
  <si>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</si>
  <si>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</si>
  <si>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*Cifras Peliminares</t>
  </si>
  <si>
    <t>Nota: PIB Nominal estimado para el año 2022 en el Marco Macroeconómico de junio 2022</t>
  </si>
  <si>
    <t>Cuadro 36.ORGANISMOS AUTÓNOMOS Y DESCENTRALIZADOS NO FINANCIEROS E INSTITUCIONES PÚBLICAS DE LA SEGURIDAD SOCIAL
ENERO-JUNIO, 2022</t>
  </si>
  <si>
    <t>Valores en RD$ Millones</t>
  </si>
  <si>
    <t>PIB Nominal RD$ millones</t>
  </si>
  <si>
    <t>Nota: PIB Nominal estimado para el año 2022 en el Marco Macroeconómico de junio 2022 (RD$6,171,287.5 millones)</t>
  </si>
  <si>
    <t xml:space="preserve">Tabla 28. Proyección Preliminar de Resultados Presupuestarios del Gobierno Central </t>
  </si>
  <si>
    <t>2022-2023</t>
  </si>
  <si>
    <t>En millones de RD$</t>
  </si>
  <si>
    <t>% del PIB</t>
  </si>
  <si>
    <t>PGE 2022</t>
  </si>
  <si>
    <t>Cierre 2022</t>
  </si>
  <si>
    <t>Diferencia</t>
  </si>
  <si>
    <t>Ingresos totales</t>
  </si>
  <si>
    <t>Ingresos fiscales</t>
  </si>
  <si>
    <t>Gastos totales</t>
  </si>
  <si>
    <t>Gasto primario</t>
  </si>
  <si>
    <t>Resultado Financiero</t>
  </si>
  <si>
    <r>
      <t xml:space="preserve">Fuente: </t>
    </r>
    <r>
      <rPr>
        <sz val="9"/>
        <color theme="1"/>
        <rFont val="Avenir Next LT Pro"/>
        <family val="2"/>
      </rPr>
      <t xml:space="preserve">Política Presupuestaria para el Ejercicio Fiscal del año 2023, Ministerio de Hacienda. </t>
    </r>
  </si>
  <si>
    <t xml:space="preserve">Tabla 29. Proyección Preliminar de Resultados Presupuestarios del Gobierno Central </t>
  </si>
  <si>
    <t>Tabla 30. Financiamiento 2023</t>
  </si>
  <si>
    <t>Partidas</t>
  </si>
  <si>
    <t>Millones RD$</t>
  </si>
  <si>
    <t>Como % del PIB</t>
  </si>
  <si>
    <t>Necesidad bruta de financiamiento</t>
  </si>
  <si>
    <t>Déficit global</t>
  </si>
  <si>
    <t>Aplicaciones financieras</t>
  </si>
  <si>
    <t>Fuentes de financiamiento</t>
  </si>
  <si>
    <r>
      <t xml:space="preserve">Fuente: </t>
    </r>
    <r>
      <rPr>
        <sz val="11"/>
        <color theme="1"/>
        <rFont val="Avenir Next LT Pro"/>
        <family val="2"/>
      </rPr>
      <t>Política Presupuestaria - Año 2023, Ministerio de Hacienda</t>
    </r>
  </si>
  <si>
    <t>Anexo 1. Ingresos por Clasificación Económica (Junio 2022)</t>
  </si>
  <si>
    <t>PERCIBIDO</t>
  </si>
  <si>
    <t>(Título - Subtítulo - Grupo - Auxiliar)</t>
  </si>
  <si>
    <t>1.1.1.1.01 - Impuesto sobre la renta de las personas</t>
  </si>
  <si>
    <t>1.1.1.1.02 - Impuesto sobre la renta proveniente de salarios</t>
  </si>
  <si>
    <t>1.1.1.1.03 - Impuesto sobre la renta originada en la prestación de servicios en general</t>
  </si>
  <si>
    <t>1.1.1.1.04 - Impuesto sobre premios</t>
  </si>
  <si>
    <t>1.1.1.1.05 - Retención sobre premios bancas de lotería y deportivas</t>
  </si>
  <si>
    <t>1.1.1.1.06 - Impuesto sobre la renta proveniente de alquileres y arrendamientos</t>
  </si>
  <si>
    <t>1.1.1.1.07 - Impuesto sobre retribuciones complementarias</t>
  </si>
  <si>
    <t>1.1.1.1.08 - Impuesto sobre intereses pagados por entidades financieras a personas  físicas residentes</t>
  </si>
  <si>
    <t>1.1.1.1.09 - Impuesto sobre intereses pagados por entidades financieras a personas  físicas no residentes</t>
  </si>
  <si>
    <t>1.1.1.2.01 - Impuesto sobre la renta de las empresas</t>
  </si>
  <si>
    <t>1.1.1.2.02 - Impuesto casinos de juego</t>
  </si>
  <si>
    <t>1.1.1.2.03 - Impuesto por juegos telefónicos</t>
  </si>
  <si>
    <t>1.1.1.2.04 - Impuesto sobre ventas zonas francas</t>
  </si>
  <si>
    <t>1.1.1.2.05 - Impuesto sobre ventas zonas francas comerciales</t>
  </si>
  <si>
    <t>1.1.1.2.07 - Impuesto sobre utilidades netas mineras</t>
  </si>
  <si>
    <t>1.1.1.2.09 - Impuesto sobre las ganancias de capital</t>
  </si>
  <si>
    <t>1.1.1.2.12 - Impuesto sobre intereses pagados por entidades financieras a personas  jurídicas  residentes</t>
  </si>
  <si>
    <t>1.1.1.3.01 - Impuesto por provisión de bienes y servicios en general</t>
  </si>
  <si>
    <t>1.1.1.3.02 - Impuesto por otro tipo de rentas no especificado</t>
  </si>
  <si>
    <t>1.1.1.3.03 - Impuesto por pagos al exterior en general</t>
  </si>
  <si>
    <t>1.1.1.3.04 - Impuesto sobre ventas bancas de apuesta de lotería</t>
  </si>
  <si>
    <t>1.1.1.3.05 - Impuesto sobre ventas bancas deportivas</t>
  </si>
  <si>
    <t>1.1.1.3.06 - Impuesto sobre máquinas tragamonedas</t>
  </si>
  <si>
    <t>1.1.1.3.07 - Impuesto por dividendos pagados o acreditados en el país</t>
  </si>
  <si>
    <t>1.1.1.3.08 - Impuesto por intereses pagados o acreditados en el exterior</t>
  </si>
  <si>
    <t>1.1.1.4.03 - Interés indemnizatorio de los impuestos sobre los ingresos de empresas y otras corporaciones</t>
  </si>
  <si>
    <t>1.1.1.4.04 - Recargos, multas y sanciones del impuesto sobre los ingresos de empresas y otras corporaciones</t>
  </si>
  <si>
    <t>1.1.1.4.05 - Recargo casinos</t>
  </si>
  <si>
    <t>1.1.1.4.06 - Recargo máquinas tragamonedas</t>
  </si>
  <si>
    <t>1.1.3.1.01 - Impuesto sobre viviendas suntuarias y solares urbanos no edificados</t>
  </si>
  <si>
    <t>1.1.3.1.02 - Impuesto sobre los activos</t>
  </si>
  <si>
    <t>1.1.3.1.03 - Impuesto sobre las operaciones inmobiliarias</t>
  </si>
  <si>
    <t>1.1.3.1.04 - Impuesto sobre las sucesiones y donaciones</t>
  </si>
  <si>
    <t>1.1.3.1.05 - Impuesto sobre transferencia de bienes muebles</t>
  </si>
  <si>
    <t>1.1.3.1.06 - Impuesto sobre los activos financieros</t>
  </si>
  <si>
    <t>1.1.3.1.07 - Impuesto sobre la constitución de compañías por acciones y en comandita</t>
  </si>
  <si>
    <t>1.1.3.1.08 - Impuesto sobre transacciones vehículo de motor</t>
  </si>
  <si>
    <t>1.1.3.1.09 - Impuesto sobre cheques</t>
  </si>
  <si>
    <t>1.1.3.2.01 - Intereses indemnizatorios sobre el patrimonio</t>
  </si>
  <si>
    <t>1.1.3.2.06 - Interés indemnizatorio sobre operaciones inmobiliarias</t>
  </si>
  <si>
    <t>1.1.3.2.07 - Recargo por mora impuesto sobre operaciones inmobiliarias</t>
  </si>
  <si>
    <t>1.1.3.2.08 - Interés indemnizatorio sobre las sucesiones y donaciones</t>
  </si>
  <si>
    <t>1.1.3.2.09 - Recargo por mora impuesto sobre las sucesiones y donaciones</t>
  </si>
  <si>
    <t>1.1.3.2.10 - Recargos sobre cheques</t>
  </si>
  <si>
    <t>1.1.3.2.11 - Interés indemnizatorio sobre cheques</t>
  </si>
  <si>
    <t>1.1.3.2.12 - Interés indemnizatorio traspasos vehículos de motor</t>
  </si>
  <si>
    <t>1.1.3.2.13 - Recargo por mora, multas y sanciones sobre la tenencia del patrimonio</t>
  </si>
  <si>
    <t>1.1.4.1.01 - Impuesto sobre la Transferencia de Bienes Industrializados y Servicios (ITBIS)</t>
  </si>
  <si>
    <t>1.1.4.2.01 - Impuesto específico sobre los hidrocarburos, Ley  112-00</t>
  </si>
  <si>
    <t>1.1.4.2.02 - Impuesto selectivo ad  valorem sobre  hidrocarburos, Ley  557-05</t>
  </si>
  <si>
    <t>1.1.4.2.03 - Impuesto adicional de RD$2.0 al consumo de gasoil y gasolina premium-regular</t>
  </si>
  <si>
    <t>1.1.4.2.07 - Impuesto selectivo ron y demás aguardientes de caña</t>
  </si>
  <si>
    <t>1.1.4.2.08 - Impuesto a las demás  bebidas alcoholicas</t>
  </si>
  <si>
    <t>1.1.4.2.10 - Impuesto selectivo aguardiente de uvas</t>
  </si>
  <si>
    <t>1.1.4.2.11 - Impuesto selectivo gin y ginebra</t>
  </si>
  <si>
    <t>1.1.4.2.12 - Impuesto selectivo whisky</t>
  </si>
  <si>
    <t>1.1.4.2.13 - Impuesto selectivo licores</t>
  </si>
  <si>
    <t>1.1.4.2.14 - Impuesto selectivo vodka</t>
  </si>
  <si>
    <t>1.1.4.2.15 - Impuesto selectivo vinos de uvas</t>
  </si>
  <si>
    <t>1.1.4.2.16 - Impuesto selectivo vermut y derivados de uvas frescas</t>
  </si>
  <si>
    <t>1.1.4.2.17 - Impuesto selectivo a las cervezas</t>
  </si>
  <si>
    <t>1.1.4.2.18 - Impuesto selectivo demás bebidas fermentadas</t>
  </si>
  <si>
    <t>1.1.4.2.19 - Impuesto específico a derivados del alcohol</t>
  </si>
  <si>
    <t>1.1.4.2.22 - Impuesto sobre estampillas de los fósforos</t>
  </si>
  <si>
    <t>1.1.4.2.23 - Impuesto selectivo cigarrillos que contengan tabaco</t>
  </si>
  <si>
    <t>1.1.4.2.25 - Impuesto selectivo los demás (cigarrillos)</t>
  </si>
  <si>
    <t>1.1.4.2.27 - Impuesto específico al tabaco y el cigarrillo</t>
  </si>
  <si>
    <t>1.1.4.2.28 - Impuesto selectivo demás mercancías</t>
  </si>
  <si>
    <t>1.1.4.2.29 - Impuesto selectivo de seguros</t>
  </si>
  <si>
    <t>1.1.4.2.30 - Impuesto selectivo sobre las telecomunicaciones</t>
  </si>
  <si>
    <t>1.1.4.2.31 - Impuesto para contribuir al desarrollo de las telecomunicaciones (CDT)</t>
  </si>
  <si>
    <t>1.1.4.2.32 - Impuesto selectivo a los vehículos de motor</t>
  </si>
  <si>
    <t>1.1.4.2.37 - Impuesto por uso de servicio de las telecomunicaciones para el sistema de emergencia 9-1-1</t>
  </si>
  <si>
    <t>1.1.4.3.01 - Impuesto de 17 % registro propiedad de vehículos</t>
  </si>
  <si>
    <t>1.1.4.3.02 - Derecho de circulación vehículos de motor</t>
  </si>
  <si>
    <t>1.1.4.3.03 - Impuesto específico de bancas de lotería</t>
  </si>
  <si>
    <t>1.1.4.3.04 - Impuesto específico bancas deportivas</t>
  </si>
  <si>
    <t>1.1.4.3.05 - Licencias para portar armas de fuego</t>
  </si>
  <si>
    <t>1.1.4.4.01 - Interés indemnizatorio sobre ITBIS</t>
  </si>
  <si>
    <t>1.1.4.4.02 - Recargos por mora, multas y sanciones sobre ITBIS</t>
  </si>
  <si>
    <t>1.1.4.4.03 - Interés indemnizatorio sobre las mercancías</t>
  </si>
  <si>
    <t>1.1.4.4.04 - Recargos por mora, multas y sanciones sobre mercancías</t>
  </si>
  <si>
    <t>1.1.4.4.05 - Interés indemnizatorio sobre los servicios</t>
  </si>
  <si>
    <t>1.1.4.4.06 - Recargo por mora y multa sobre los servicios</t>
  </si>
  <si>
    <t>1.1.4.4.07 - Interés indemnizatorio selectivo de seguros</t>
  </si>
  <si>
    <t>1.1.4.4.08 - Recargo y sanciones selectivo de seguros</t>
  </si>
  <si>
    <t>1.1.4.4.09 - Interés indemnizatorio sobre las telecomunicaciones</t>
  </si>
  <si>
    <t>1.1.4.4.10 - Recargo por mora, multas y sanciones sobre las telecomunicaciones</t>
  </si>
  <si>
    <t>1.1.4.4.12 - Recargo y sanciones vehículos de motor</t>
  </si>
  <si>
    <t>1.1.5.1.01 - Impuestos arancelarios</t>
  </si>
  <si>
    <t>1.1.5.3.01 - Impuesto a la salida de pasajeros al exterior por aeropuertos y puertos</t>
  </si>
  <si>
    <t>1.1.5.3.02 - Impuesto a la salida de pasajeros al exterior por la región fronteriza</t>
  </si>
  <si>
    <t>1.1.5.3.03 - Derechos consulares</t>
  </si>
  <si>
    <t>1.1.5.3.05 - Impuesto de estampillas bebidas alcohólicas importadas</t>
  </si>
  <si>
    <t>1.1.5.3.08 - Impuesto sobre mercancías declaradas en depósitos</t>
  </si>
  <si>
    <t>1.1.6.1.02 - Impuestos sobre las emisiones del Co2 por km de los vehículos de motor</t>
  </si>
  <si>
    <t>1.1.9.1.01 - Impuesto sobre constitución de fianzas y consignación de valores</t>
  </si>
  <si>
    <t>1.5.1.1.01 - Ventas de almonedas (pública subasta)</t>
  </si>
  <si>
    <t>1.5.1.1.02 - Venta de medicamentos PROMESE</t>
  </si>
  <si>
    <t>1.5.1.1.03 - Venta de gacetas oficiales</t>
  </si>
  <si>
    <t>1.5.1.1.04 - Venta de publicaciones oficiales</t>
  </si>
  <si>
    <t>1.5.1.1.99 - Otras ventas de mercancías</t>
  </si>
  <si>
    <t>1.5.1.2.02 - Venta de formularios de aduanas</t>
  </si>
  <si>
    <t>1.5.1.2.03 - Otras ventas de servicios del gobierno central</t>
  </si>
  <si>
    <t>1.5.1.2.04 - Ingresos de la CUT</t>
  </si>
  <si>
    <t>1.5.1.2.05 - Servicios de transporte (incluye OMSA, METRO)</t>
  </si>
  <si>
    <t>1.5.1.2.06 - Otras ventas de servicios de las descentralizadas y autónomas no financieras</t>
  </si>
  <si>
    <t>1.5.1.2.10 - Ventas certificados medicos</t>
  </si>
  <si>
    <t>1.5.1.2.99 - Otras ventas de servicios</t>
  </si>
  <si>
    <t>1.5.1.5.02 - Otros arrendamiento de bienes inmuebles</t>
  </si>
  <si>
    <t>1.5.1.3.01 - Tasas judiciales sobre actos  expedidos por el Poder Judicial</t>
  </si>
  <si>
    <t>1.5.1.3.02 - Tasa por expedición y renovación de pasaportes</t>
  </si>
  <si>
    <t>1.5.1.3.03 - Tarjeta de turismo</t>
  </si>
  <si>
    <t>1.5.1.3.05 - Tasas por conceptos de mensuras catastrales</t>
  </si>
  <si>
    <t>1.5.1.3.18 - Certificaciones vida y costumbre</t>
  </si>
  <si>
    <t>1.5.1.4.01 - Venta de sellos especiales para el Colegio de Abogados</t>
  </si>
  <si>
    <t>1.5.1.4.02 - Servicios de laboratorios del Ministerio de Obras Públicas</t>
  </si>
  <si>
    <t>1.5.1.4.03 - Impuesto sobre inscripciones en registro de tierra</t>
  </si>
  <si>
    <t>1.5.1.4.15 - Contribución por costo confección placas exoneradas</t>
  </si>
  <si>
    <t>1.5.1.4.16 - Naturalización de extranjeros</t>
  </si>
  <si>
    <t>1.5.1.4.35 - Otros registros contratos y cobros</t>
  </si>
  <si>
    <t>1.5.1.4.41 - Retención a contratistas de obras públicas (supervisión de obras y otros)</t>
  </si>
  <si>
    <t>1.5.1.4.43 - Margen de desarrollo del gas natural vehicular</t>
  </si>
  <si>
    <t>1.6.1.2.02 - Intereses por colocación de inversiones financieras del mercado interno</t>
  </si>
  <si>
    <t>1.6.1.1.01 - Fondo Patrimonial de Empresas Reformadas (Fonper)</t>
  </si>
  <si>
    <t>1.6.1.1.02 - Dividendos Banco de Reservas</t>
  </si>
  <si>
    <t>1.6.1.3.01 - Regalías netas de fundición minera</t>
  </si>
  <si>
    <t>1.6.1.3.02 - Permisos para explotar yacimientos mineros</t>
  </si>
  <si>
    <t>1.6.1.3.03 - Explotación yacimientos mineros</t>
  </si>
  <si>
    <t>1.6.1.3.04 - Explotación Falconbridge</t>
  </si>
  <si>
    <t>1.6.1.5.01 - Interés indemnizatorio de las regalías mineras en US$</t>
  </si>
  <si>
    <t>1.6.1.5.02 - Recargos, multas y sanciones de las regalías  mineras en US$</t>
  </si>
  <si>
    <t>1.6.1.6.01 - Ingresos por tenencia de instrumentos derivados</t>
  </si>
  <si>
    <t>1.1.9.1 - Otros ingresos corrientes</t>
  </si>
  <si>
    <t>1.6.4.1.01 - Depósitos en exceso</t>
  </si>
  <si>
    <t>1.6.4.1.02 - Miscelaneos</t>
  </si>
  <si>
    <t>1.6.4.1.07 - Ingresos por diferencial del gas licuado de petróleo</t>
  </si>
  <si>
    <t>1.6.4.1.09 - Devolución de recursos a la CUT años anteriores</t>
  </si>
  <si>
    <t>1.6.4.1.99 - Otros ingresos diversos</t>
  </si>
  <si>
    <t>1.9.1.1.01 - Ingresos a especificar Dirección General Imps. Internos</t>
  </si>
  <si>
    <t>1.9.2.1.01 - Ingresos a especificar Dirección General de Aduanas</t>
  </si>
  <si>
    <t>1.2.1.2.02 - Contribución de empleados del sector público</t>
  </si>
  <si>
    <t>1.2.2.2.02 - Contribución de empleados del sector público</t>
  </si>
  <si>
    <t>1.2.2.2.03 - Contribución de empleados al plan de pensiones de la P.N</t>
  </si>
  <si>
    <t>1.2.2.1.02 - Contribución patronal del sector público</t>
  </si>
  <si>
    <t>1.4.1.1.01 - Zonas francas</t>
  </si>
  <si>
    <t>1.4.1.2.01 - Del gobierno central</t>
  </si>
  <si>
    <t>1.4.1.9.01 - Transferencias corrientes recibidas de instituciones públicas financieras no monetarias</t>
  </si>
  <si>
    <t>1.1.6.5 - Donaciones corrientes</t>
  </si>
  <si>
    <t>1.3.1.2.01 - Donaciones corrientes  en dinero de organismos internacionales</t>
  </si>
  <si>
    <t>1.1.7.1 - Multas y sanciones Pecuniarias</t>
  </si>
  <si>
    <t>1.6.3.1.01 - Multas por delitos, evasión e incumplimiento al Código Tributario</t>
  </si>
  <si>
    <t>1.6.3.1.03 - Multas de tránsito</t>
  </si>
  <si>
    <t>1.6.3.1.07 - Multas Seguro Social, contratos de trabajo</t>
  </si>
  <si>
    <t>1.4.2.8.03 - Transferencias de capital recibidas de la CDEEE-EDEESTE</t>
  </si>
  <si>
    <t>1.4.2.8.04 - Transferencias de capital recibidas de la CDEEE-EDENORTE</t>
  </si>
  <si>
    <t>1.4.2.8.05 - Transferencias de capital recibidas de la CDEEE-EDESUR</t>
  </si>
  <si>
    <t>1.4.2.8.99 - Otras transferencias de capital recibidas de empresas públicas no financieras</t>
  </si>
  <si>
    <t>1.2.4.4 - Donaciones de capital</t>
  </si>
  <si>
    <t>1.3.2.1.01 - Donaciones de capital en dinero de gobiernos extranjeros</t>
  </si>
  <si>
    <t>1.3.2.2.01 - Donaciones de capital en dinero de organismos internacionales</t>
  </si>
  <si>
    <t>1.8.1.4.01 - Recuperación de préstamos de largo plazo del sector público</t>
  </si>
  <si>
    <t>1.7.1.4.01 - Automóviles y camiones</t>
  </si>
  <si>
    <t>1.Fecha de imputación al 30/06/2022 // Fecha de registro al 15/07/2022</t>
  </si>
  <si>
    <t>Anexo 1. Ejecución por Clasificación Programática Enero-Junio 2022</t>
  </si>
  <si>
    <t>ENERO-JUNIO</t>
  </si>
  <si>
    <t>PRES. INICIAL</t>
  </si>
  <si>
    <t>COMPROMISO</t>
  </si>
  <si>
    <t>(Capítulo - Subcapítulo - Unidad Ejecutora - Programa)</t>
  </si>
  <si>
    <t>0101 - SENADO DE LA REPUBLICA</t>
  </si>
  <si>
    <t>01 - CÁMARA  DE SENADORES</t>
  </si>
  <si>
    <t>0001 - SENADO DE LA REPUBLICA DOMINICANA</t>
  </si>
  <si>
    <t>11 - Representación, fiscalización y gestión legislativa</t>
  </si>
  <si>
    <t>98 - Administracion de Contribuciones Especiales</t>
  </si>
  <si>
    <t>0102 - CAMARA DE DIPUTADOS</t>
  </si>
  <si>
    <t>01 - CAMARA DE DIPUTADOS</t>
  </si>
  <si>
    <t>0001 - CAMARA DE DIPUTADOS</t>
  </si>
  <si>
    <t>0201 - PRESIDENCIA DE LA REPUBLICA</t>
  </si>
  <si>
    <t>01 - MINISTERIO ADMINISTRATIVO DE LA PRESIDENCIA</t>
  </si>
  <si>
    <t>0001 - SECRETARIADO ADMINISTRATIVO DE LA PRESIDENCIA</t>
  </si>
  <si>
    <t>01 - Actividades Centrales</t>
  </si>
  <si>
    <t>11 - Fondo a Cargo del Poder Ejecutivo</t>
  </si>
  <si>
    <t>99 - Administracion de activos, pasivos y transferencias</t>
  </si>
  <si>
    <t>0005 - GOBERNACIÓN  DEL EDIFICIO GUBERNAMENTAL JUAN PABLO DUARTE</t>
  </si>
  <si>
    <t>0009 - COMISION PRESIDENCIAL DE APOYO AL DESARROLLO PROVINCIAL</t>
  </si>
  <si>
    <t>22 - Apoyo al desarrollo provincial</t>
  </si>
  <si>
    <t>0010 - CONSEJO NACIONAL PARA EL CAMBIO CLIMÁTICO Y MECANISMO DE DESARROLLO LIMPIO</t>
  </si>
  <si>
    <t>24 - Formulación de políticas para la mitigación y adaptación al cambio climático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</si>
  <si>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</si>
  <si>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</si>
  <si>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</si>
  <si>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0018 - COMISIÓN PERMANENTE DE EFEMÉRIDES PATRIA</t>
  </si>
  <si>
    <t>18 - Coordinación y fomento de las actividades culturales</t>
  </si>
  <si>
    <t>0024 - AUTORIDAD NACIONAL DE ASUNTOS MARITIMOS (ANAMAR)</t>
  </si>
  <si>
    <t>23 - Promoción del desarrollo y fortalecimiento del sector marítimo y marino nacional</t>
  </si>
  <si>
    <t>0029 - VICE PRESIDENCIA DE LA REPUBLICA</t>
  </si>
  <si>
    <t>0031 - DIRECCION DE PRENSA DEL PRESIDENTE</t>
  </si>
  <si>
    <t>25 - Dirección de Comunicación y Publicidad</t>
  </si>
  <si>
    <t>0032 - DIRECCION DE ESTRATEGIA Y COMUNICACION GUBERNAMENTAL</t>
  </si>
  <si>
    <t>02 - GABINETE DE LA POLITICA SOCIAL</t>
  </si>
  <si>
    <t>12 - Proteccion Social</t>
  </si>
  <si>
    <t>0002 - COMUNIDAD DIGNA CONTRA LA POBREZA</t>
  </si>
  <si>
    <t>13 - Desarrollo social comunitario</t>
  </si>
  <si>
    <t>0003 - PLAN PRESIDENCIAL CONTRA LA POBREZA</t>
  </si>
  <si>
    <t>14 - Asistencia social integral</t>
  </si>
  <si>
    <t>0004 - COMISIÓN PRESIDENCIAL DE APOYO AL DESARROLLO BARRIAL</t>
  </si>
  <si>
    <t>0007 - PROGRESANDO CON SOLIDARIDAD</t>
  </si>
  <si>
    <t>41 - Prevención y atención de la tuberculosis</t>
  </si>
  <si>
    <t>45 - Programa Multisectorial de Reducción de Embarazo en Adolescentes</t>
  </si>
  <si>
    <t>0008 - ADMINISTRADORA DE SUBSIDIOS SOCIALES</t>
  </si>
  <si>
    <t>15 - Desarrollo integral y protección al adulto mayor</t>
  </si>
  <si>
    <t>0014 - COMEDORES ECONOMICOS DEL ESTADO</t>
  </si>
  <si>
    <t>0015 - DIRECCIÓN GENERAL DE DESARROLLO DE LA COMUNIDAD</t>
  </si>
  <si>
    <t>0016 - DIRECCIÓN GENERAL DE DESARROLLO FRONTERIZO</t>
  </si>
  <si>
    <t>04 - CONTRALORIA GENERAL DE LA REPUBLICA</t>
  </si>
  <si>
    <t>0001 - CONTRALORÍA GENERAL DE LA REPÚBLICA</t>
  </si>
  <si>
    <t>11 - Control fiscal</t>
  </si>
  <si>
    <t>06 - MINISTERIO DE LA PRESIDENCIA</t>
  </si>
  <si>
    <t>0001 - MINISTERIO DE LA PRESIDENCIA</t>
  </si>
  <si>
    <t>13 - Atención, prevención de desastres</t>
  </si>
  <si>
    <t>14 - Fomento del Sector Inmobiliario del Estado</t>
  </si>
  <si>
    <t>0004 - SERVICIO INTEGRAL DE EMERGENCIAS</t>
  </si>
  <si>
    <t>12 - Servicio Integral de Emergencias</t>
  </si>
  <si>
    <t>0005 - DESARROLLO TERRITORIAL Y DE COMUNIDADES</t>
  </si>
  <si>
    <t>18 - Desarrollo territorial y de comunidades</t>
  </si>
  <si>
    <t>0006 - CENTRO DE OPERACIONES DE EMERGENCIAS (COE)</t>
  </si>
  <si>
    <t>0008 - DIRECCION GENERAL DE ETICA E INTEGRIDAD GUBERNAMENTAL</t>
  </si>
  <si>
    <t>16 - Promoción y fomento de la ética en el sector público</t>
  </si>
  <si>
    <t>0009 - DIRECCIÓN GENERAL DE PROYECTOS ESTRATÉGICOS Y ESPECIALES DE LA PRESIDENCIA DE LA REPÚBLICA (PROPEEP)</t>
  </si>
  <si>
    <t>19 - Coordinación e Implementación  de Intervenciones Estratégica</t>
  </si>
  <si>
    <t>0010 - UNIDAD TECNICA EJECUTORA DE TITULACION DE TERRENOS DEL ESTADO</t>
  </si>
  <si>
    <t>0202 - MINISTERIO DE  INTERIOR Y POLICIA</t>
  </si>
  <si>
    <t>01 - MINISTERIO DE INTERIOR Y POLICIA</t>
  </si>
  <si>
    <t>0001 - MINISTERIO DE INTERIOR Y POLICÍA</t>
  </si>
  <si>
    <t>11 - Asistencia y Prevencion Para Seguridad Ciudadana</t>
  </si>
  <si>
    <t>12 - Servicios de control y regulación migratoria</t>
  </si>
  <si>
    <t>14 - Investigación, formación y capacitación</t>
  </si>
  <si>
    <t>50 - Reducción de crímenes y delitos que afectan a la seguridad ciudadana</t>
  </si>
  <si>
    <t>0002 - DIRECCIÓN GENERAL DE MIGRACIÓN</t>
  </si>
  <si>
    <t>0003 - INSTITUTO NACIONAL DE MIGRACIÓN</t>
  </si>
  <si>
    <t>0004 - CUERPO DE BOMBEROS DE SANTO DOMINGO, DISTRITO NACIONAL</t>
  </si>
  <si>
    <t>13 - Atencion de Emergencia a Ciudadanos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</si>
  <si>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</si>
  <si>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</si>
  <si>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</si>
  <si>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</si>
  <si>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</si>
  <si>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</si>
  <si>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</si>
  <si>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0001 - POLICÍA NACIONAL</t>
  </si>
  <si>
    <t>11 - Servicios de Seguridad Ciudadana y Orden Publico</t>
  </si>
  <si>
    <t>13 - Formación y cultura de la P.N</t>
  </si>
  <si>
    <t>0004 - DIRECCION CENTRAL  DE  POLICIA DE TURISMO</t>
  </si>
  <si>
    <t>0005 - DIRECCION GENERAL DE SEGURIDAD DE TRANSITO Y TRANSPORTE TERRESTRE (DIGESETT)</t>
  </si>
  <si>
    <t>12 - Servicios de ordenamiento y asistencia del transporte terreste</t>
  </si>
  <si>
    <t>0007 - DIRECCION GENERAL DE LA RESERVA DE LA POLICIA NACIONAL</t>
  </si>
  <si>
    <t>14 - Servicios de salud, seguridad y bienestar social de la P.N</t>
  </si>
  <si>
    <t>0008 - HOSPITAL GENERAL DOCENTE DE LA POLICÍA NACIONAL</t>
  </si>
  <si>
    <t>0009 - COMITÉ DE RETIRO DE LA POLICIA NACIONAL</t>
  </si>
  <si>
    <t>01 - MINISTERIO DE DEFENSA</t>
  </si>
  <si>
    <t>0001 - MINISTERIO DE DEFENSA</t>
  </si>
  <si>
    <t>0002 - DIRECCIÓN GENERAL DE ESCUELAS VOCACIONALES</t>
  </si>
  <si>
    <t>13 - Educación y Capacitacion Militar</t>
  </si>
  <si>
    <t>0003 - FOMENTO Y PRODUCCION CUNARIA</t>
  </si>
  <si>
    <t>12 - Servicios de salud y asistencia social</t>
  </si>
  <si>
    <t>0004 - INSTITUTO DE SEGURIDAD SOCIAL DE LAS FUERZAS ARMADAS</t>
  </si>
  <si>
    <t>0005 - HOSPITAL CENTRAL FUERZAS  ARMADAS</t>
  </si>
  <si>
    <t>0006 - INSTITUTO CARTOGRÁFICO MILITAR DE LAS FUERZAS ARMADAS</t>
  </si>
  <si>
    <t>11 - Defensa nacional</t>
  </si>
  <si>
    <t>0007 - ESC DE GRAD.DE COM.Y ESTADO MAYOR CONJ.'GRAL DE DIV. GREGORIO LUPERON'</t>
  </si>
  <si>
    <t>0008 - CÍRCULO DEPORTIVO DE LAS FUERZAS ARMADAS Y LA POLICÍA NACIONAL</t>
  </si>
  <si>
    <t>0009 - INSTITUTO MILITAR DE LOS DERECHOS HUMANOS</t>
  </si>
  <si>
    <t>0010 - 'ESCUELA DE GRADUADOS DE ALTOS ESTUDIOS ESTRATÉGICOS' (EGAEE)</t>
  </si>
  <si>
    <t>0011 - COMISION PERMANENTE PARA LA REFORMA Y MODERNIZACIÓN DE LAS  FF.AA Y P.N.</t>
  </si>
  <si>
    <t>0012 - CUERPO ESPECIALIZADO DE SEGURIDAD FRONTERIZA TERRESTRE</t>
  </si>
  <si>
    <t>0014 - DIRECCION GENERAL DE LA RESERVA DE LAS FUERZAS ARMADAS Y POLICIA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</si>
  <si>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</si>
  <si>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</si>
  <si>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</si>
  <si>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</si>
  <si>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</si>
  <si>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DIRECCIÓN GENERAL DEL PLAN SOCIAL DEL MINISTERIO DE DEFENSA</t>
  </si>
  <si>
    <t>0028 - INSTITUTO SUPERIOR PARA LA DEFENSA ' GENERAL JUAN PABLO DUARTE DIEZ' INSUDE.</t>
  </si>
  <si>
    <t>0030 - SERVICIO NACIONAL DE PROTECCION AMBIENTAL</t>
  </si>
  <si>
    <t>0031 - DIRECCIÓN GENERAL DE LA INDUSTRIA MILITAR DE LAS FUERZAS ARMADAS</t>
  </si>
  <si>
    <t>02 - EJERCITO DE LA  REPUBLICA DOMINICANA</t>
  </si>
  <si>
    <t>0001 - EJERCITO DE LA REPUBLICA DOMINICANA</t>
  </si>
  <si>
    <t>11 - DEFENSA TERRESTRE</t>
  </si>
  <si>
    <t>0002 - ACADEMIA MILITAR BATALLA DE LA CARRERA</t>
  </si>
  <si>
    <t>12 - Educación  y capacitación militar</t>
  </si>
  <si>
    <t>0003 - ESCUELA DE GRADUADOS DE ESTUDIOS MILITARES DEL EJÉRCITO DE REP. DOM.</t>
  </si>
  <si>
    <t>03 - ARMADA DE LA REPUBLICA DOMINICANA</t>
  </si>
  <si>
    <t>0001 - ARMADA DE LA REPUBLICA DOMINICANA</t>
  </si>
  <si>
    <t>11 - Defensa Naval</t>
  </si>
  <si>
    <t>12 - Educación y capacitación naval</t>
  </si>
  <si>
    <t>13 - Servicios de Salud</t>
  </si>
  <si>
    <t>0002 - DIRECCION GENERAL DE DRAGAS, PRESAS Y BALIZAMIENTO, M.G</t>
  </si>
  <si>
    <t>0003 - SERVICIOS DE PESCA</t>
  </si>
  <si>
    <t>04 - FUERZA AEREA DE LA  REPUBLICA DOMINICANA</t>
  </si>
  <si>
    <t>0001 - FUERZA AEREA DE LA  REPUBLICA DOMINICANA</t>
  </si>
  <si>
    <t>11 - Defensa aérea</t>
  </si>
  <si>
    <t>0002 - HOSPITAL MILITAR FAD DR RAMON DE LARA</t>
  </si>
  <si>
    <t>13 - Servicio de salud</t>
  </si>
  <si>
    <t>0003 - FORMACIÓN Y CAPACITACIÓN TÉCNICO PROFESIONAL (IMESA)</t>
  </si>
  <si>
    <t>12 - Educación y capacitación militar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</si>
  <si>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</si>
  <si>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</si>
  <si>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</si>
  <si>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</si>
  <si>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12 - Expedicion, Renovacion y Control de Pasaportes</t>
  </si>
  <si>
    <t>0003 - INSTITUTO DE EDUCACIÓN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</si>
  <si>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</si>
  <si>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</si>
  <si>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</si>
  <si>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</si>
  <si>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</si>
  <si>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</si>
  <si>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19 - Modernización de la Administración Financiera</t>
  </si>
  <si>
    <t>0002 - DIRECCION NACIONAL DE CATASTRO</t>
  </si>
  <si>
    <t>12 - Catastro de bienes inmuebles a nivel nacional</t>
  </si>
  <si>
    <t>0003 - ADMINISTRACIÓN GENERAL DE BIENES NACIONALES</t>
  </si>
  <si>
    <t>13 - Administración general de Bienes Nacionales</t>
  </si>
  <si>
    <t>0004 - DIRECCION GENERAL DE CONTRATACIONES PUBLICAS</t>
  </si>
  <si>
    <t>14 - Regulacion, Supervision y Fomento de las Compras Publicas</t>
  </si>
  <si>
    <t>0005 - DIRECCION GENERAL DE POLITICA Y LEGISLACION TRIBUTARIA</t>
  </si>
  <si>
    <t>15 - Formulación de políticas tributaria y gestión de las exoneraciones</t>
  </si>
  <si>
    <t>0006 - CENTRO DE CAPACITACIÓN EN POLITICA Y GESTION FISCAL</t>
  </si>
  <si>
    <t>16 - Desarrollo y fortalecimiento de las capacidades en finanzas públicas</t>
  </si>
  <si>
    <t>0007 - PROGRAMA DE ADMINISTRACION FINANCIERA INTEGRADA</t>
  </si>
  <si>
    <t>0008 - TESORERÍA NACIONAL</t>
  </si>
  <si>
    <t>11 - Administración de las operaciones del Tesoro</t>
  </si>
  <si>
    <t>0009 - DIRECCIÓN GENERAL DE CONTABILIDAD GUBERNAMENTAL</t>
  </si>
  <si>
    <t>17 - Servicios de Contabilidad Gubernamental</t>
  </si>
  <si>
    <t>0010 - DIRECCIÓN GENERAL  DE PRESUPUESTO</t>
  </si>
  <si>
    <t>20 - Gestión del sistema presupuestario dominicano</t>
  </si>
  <si>
    <t>0011 - DIRECCION GENERAL DE CREDITO PUBLICO</t>
  </si>
  <si>
    <t>18 - Adminstración de Crédito Público</t>
  </si>
  <si>
    <t>0012 - DIRECCIÓN GENERAL DE JUBILACIONES Y PENSIONES A CARGO DEL ESTADO</t>
  </si>
  <si>
    <t>21 - Administracion de Pensiones y Jubilaciones</t>
  </si>
  <si>
    <t>01 - MINISTERIO DE EDUCACION</t>
  </si>
  <si>
    <t>0001 - MINISTERIO DE EDUCACIÓN</t>
  </si>
  <si>
    <t>11 - Servicios técnicos pedagógicos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</si>
  <si>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</si>
  <si>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</si>
  <si>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</si>
  <si>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</si>
  <si>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</si>
  <si>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</si>
  <si>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</si>
  <si>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</si>
  <si>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</si>
  <si>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FISICA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</si>
  <si>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</si>
  <si>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</si>
  <si>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</si>
  <si>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FORMACIÓN Y CAPACITACIÓN MAGISTERIAL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</si>
  <si>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</si>
  <si>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</si>
  <si>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</si>
  <si>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</si>
  <si>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22 - Calidad de vida e inclusión social de niños con discapacidad intelectual (CAID)</t>
  </si>
  <si>
    <t>23 - Dirección y Coordinación del Sistema Nacional de Salud</t>
  </si>
  <si>
    <t>24 - Regulación Sanitaria</t>
  </si>
  <si>
    <t>25 - Gestión y Provisión de Salud Colectiva</t>
  </si>
  <si>
    <t>42 - Prevención, diagnóstico y tratamiento VIH/SIDA</t>
  </si>
  <si>
    <t>43 - Detección Oportuna y Atención al Cáncer</t>
  </si>
  <si>
    <t>45 - Multisectorial de Reducción de Embarazo en Adolescentes</t>
  </si>
  <si>
    <t>0007 - CONSEJO NACIONAL PARA EL VIH SIDA</t>
  </si>
  <si>
    <t>0017 - PROGRAMA DE MEDICAMENTOS ESENCIALES</t>
  </si>
  <si>
    <t>18 - PROVISION DE MEDICAMENTOS, INSUMOS SANITARIOS Y REACTIVOS DE LABORATORIO</t>
  </si>
  <si>
    <t>0031 - CENTRO DE ATENCION INTEGRAL PARA LA DISCAPACIDAD (CAID)</t>
  </si>
  <si>
    <t>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</si>
  <si>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</si>
  <si>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</si>
  <si>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</si>
  <si>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</si>
  <si>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</si>
  <si>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0002 - COMISIÓN HÍPICA NACIONAL</t>
  </si>
  <si>
    <t>01 - MINISTERIO DE TRABAJO</t>
  </si>
  <si>
    <t>0001 - MINISTERIO DE TRABAJO</t>
  </si>
  <si>
    <t>12 - REGULACION DE LAS RELACIONES LABORALES</t>
  </si>
  <si>
    <t>13 - Igualdad de oportunidades  y no discriminación</t>
  </si>
  <si>
    <t>21 - Aumento del empleo</t>
  </si>
  <si>
    <t>01 - MINISTERIO DE AGRICULTURA</t>
  </si>
  <si>
    <t>03 - Actividades comunes a los programas 11 y 14</t>
  </si>
  <si>
    <t>11 - Fomento de la Producción Agrícola</t>
  </si>
  <si>
    <t>12 - Transferencia de tecnologías agropecuarias</t>
  </si>
  <si>
    <t>13 - SANIDAD ANIMAL, ASISTENCIA TECNICA Y FOMENTO PECUARIO</t>
  </si>
  <si>
    <t>14 - Inocuidad agroalimentaria y sanidad vegetal</t>
  </si>
  <si>
    <t>0002 - DIRECCION GENERAL DE GANADERIA</t>
  </si>
  <si>
    <t>18 - Prevención y control de enfermedades bovinas</t>
  </si>
  <si>
    <t>19 - Fomento y desarrollo de la productividad de los sistemas de producción de leche bovina</t>
  </si>
  <si>
    <t>0003 - OFICINA DE TRATADOS COMERCIALES AGRÍCOLAS</t>
  </si>
  <si>
    <t>0005 - DIRECCION EJECUTIVA DE LA COMISION DE FOMENTO A LA TECNIFICACION DEL SISTEMA NACIONAL DE RIEGO</t>
  </si>
  <si>
    <t>0211 - MINISTERIO DE OBRAS PUBLICAS Y COMUNICACIONES</t>
  </si>
  <si>
    <t>01 - MINISTERIO DE OBRAS PUBLICAS Y COMUNICACIONES</t>
  </si>
  <si>
    <t>0001 -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</si>
  <si>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</si>
  <si>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</si>
  <si>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</si>
  <si>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</si>
  <si>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</si>
  <si>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16 - Reconstrucción y rehabilitación de obras hidráulicas y de drenaje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</si>
  <si>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</si>
  <si>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</si>
  <si>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</si>
  <si>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</si>
  <si>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0002 - DIRECCION GENERAL DE EMBELLECIMIENTO DE CARRETERAS Y AVENIDAS DE CIRCUNV.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</si>
  <si>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</si>
  <si>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</si>
  <si>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</si>
  <si>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</si>
  <si>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</si>
  <si>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</si>
  <si>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</si>
  <si>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0010 - COMISIÓN PRESIDENCIAL PARA LA MODERNIZACIÓN Y SEGURIDAD PORTUARIAS</t>
  </si>
  <si>
    <t>25 - Promoción para la modernización y seguridad portuaria</t>
  </si>
  <si>
    <t>0212 - MINISTERIO DE INDUSTRIA, COMERCIO Y MIPYMES (MICM)</t>
  </si>
  <si>
    <t>01 - MINISTERIO DE INDUSTRIA, COMERCIO Y MIPYMES (MICM)</t>
  </si>
  <si>
    <t>0001 -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</si>
  <si>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</si>
  <si>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</si>
  <si>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</si>
  <si>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19 - Fortalecimiento del sistema dominicano de la calidad.</t>
  </si>
  <si>
    <t>0007 - INDUSTRIA NACIONAL DE LA AGUJA</t>
  </si>
  <si>
    <t>16 - Fomento y desarrollo de la industria de la confección téxtil</t>
  </si>
  <si>
    <t>0008 - OFICINA NACIONAL DE DERECHO DE AUTOR</t>
  </si>
  <si>
    <t>0009 - DIRECCIÓN DE FOMENTO Y DESARROLLO DE LA ARTESANÍA NACIONAL (FODEARTE)</t>
  </si>
  <si>
    <t>0010 - CONSEJO DE COORDINACIÓN DE LA ZONA ESPECIAL DE DESARROLLO FRONTERIZO (CCDF)</t>
  </si>
  <si>
    <t>01 - MINISTERIO DE TURISMO</t>
  </si>
  <si>
    <t>0001 - MINISTERIO DE TURISMO</t>
  </si>
  <si>
    <t>11 - Fomento y promoción turística</t>
  </si>
  <si>
    <t>12 - Supervisión y Regulación de los Servicios Turísticos</t>
  </si>
  <si>
    <t>0002 - COMITE EJECUTOR DE INFRAESTRUCTA EN ZONAS TURISTICAS (CEIZTUR)</t>
  </si>
  <si>
    <t>13 - Fomento y desarrollo de infraestructuras turísticas</t>
  </si>
  <si>
    <t>0214 - PROCURADURÍA GENERAL DE LA REPUBLICA</t>
  </si>
  <si>
    <t>01 - PROCURADURIA GENERAL DE LA REPUBLICA</t>
  </si>
  <si>
    <t>0001 - PROCURADURÍA GENERAL DE LA REPÚBLICA DOMINICANA</t>
  </si>
  <si>
    <t>11 - Representación y defensa del interés público social</t>
  </si>
  <si>
    <t>12 - Coordinacion y Funcionamiento del Sistema Penitenciario Dominicano</t>
  </si>
  <si>
    <t>13 - Gestión de los Servicios Periciales e Investigación Forense</t>
  </si>
  <si>
    <t>01 - MINISTERIO DE LA 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</si>
  <si>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</si>
  <si>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</si>
  <si>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</si>
  <si>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</si>
  <si>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</si>
  <si>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</si>
  <si>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</si>
  <si>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</si>
  <si>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</si>
  <si>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</si>
  <si>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</si>
  <si>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</si>
  <si>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</si>
  <si>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</si>
  <si>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</si>
  <si>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</si>
  <si>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</si>
  <si>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</si>
  <si>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</si>
  <si>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</si>
  <si>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</si>
  <si>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</si>
  <si>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</si>
  <si>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</si>
  <si>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</si>
  <si>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</si>
  <si>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0001 - MINISTERIO DE EDUCACION SUPERIOR,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</si>
  <si>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</si>
  <si>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</si>
  <si>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</si>
  <si>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</si>
  <si>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0004 - COMISIÓN INTERNACIONAL ASESORA CIENCIA Y TECNOLOGÍA</t>
  </si>
  <si>
    <t>0220 - MINISTERIO DE ECONOMIA, PLANIFICACION Y DESARROLLO</t>
  </si>
  <si>
    <t>01 - MINISTERIO DE ECONOMIA, PLANIFICACION Y DESARROLLO</t>
  </si>
  <si>
    <t>13 - Análisis de estudios económicos y sociales</t>
  </si>
  <si>
    <t>14 - Planificacion Economica y Social</t>
  </si>
  <si>
    <t>16 - Coordinación de la cooperación internacional</t>
  </si>
  <si>
    <t>0005 - DIRECCIÓN GENERAL DE COOPERACIÓN MULTILATERAL</t>
  </si>
  <si>
    <t>0009 - OFICINA NACIONAL DE ESTADISTICAS</t>
  </si>
  <si>
    <t>12 - Generacion de Estadisticas Nacionales</t>
  </si>
  <si>
    <t>0017 - GOBERNACION DEL EDIFICIO DE OFICINAS GUBERNAMENTALES</t>
  </si>
  <si>
    <t>0221 - MINISTERIO DE ADMINISTRACION PUBLICA</t>
  </si>
  <si>
    <t>01 - MINISTERIO DE ADMINISTRACION PUBLICA (MAP)</t>
  </si>
  <si>
    <t>0001 - MINISTERIO DE ADMINISTRACIÓN PÚBLICA</t>
  </si>
  <si>
    <t>11 - Profesionalización de la Función Pública</t>
  </si>
  <si>
    <t>0002 - INSTITUTO NACIONAL DE ADMINISTRACIÓN PÚBLICA</t>
  </si>
  <si>
    <t>17 - Formación y Capacitación de Servidores de la Administración Pública</t>
  </si>
  <si>
    <t>0003 - OFICINA GUBERNAMENTAL DE TECNOLOGIA DE LA INFORMACION Y LA COMUNICACION (OGTIC)</t>
  </si>
  <si>
    <t>18 - Programación e Implementación del Gobierno electrónico y Atención Ciudadana</t>
  </si>
  <si>
    <t>01 - MINISTERIO DE ENERGIA Y MINAS</t>
  </si>
  <si>
    <t>0001 - MINISTERIO DE ENERGIA Y MINAS</t>
  </si>
  <si>
    <t>11 - Regulación, fiscalización y desarrollo de la minería metálica, no metálica y mape</t>
  </si>
  <si>
    <t>12 - Regulación y desarrollo energético</t>
  </si>
  <si>
    <t>13 - Regulación y desarrollo de hidrocarburos</t>
  </si>
  <si>
    <t>0002 - DIRECCION GENERAL DE MINERIA</t>
  </si>
  <si>
    <t>0223 - MINISTERIO DE LA VIVIENDA, HABITAT Y EDIFICACIONES (MIVHED)</t>
  </si>
  <si>
    <t>01 - MINISTERIO DE LA VIVIENDA, HABITAT Y EDIFICACIONES (MIVHED)</t>
  </si>
  <si>
    <t>0001 - MINISTERIO DE LA VIVIENDA, HABITAT Y EDIFICACIONES (MIVHED)</t>
  </si>
  <si>
    <t>11 - Desarrollo de la vivienda y el hábitat</t>
  </si>
  <si>
    <t>12 - Construcción, reconstrucción y mejoramiento de edificiaciones</t>
  </si>
  <si>
    <t>01 - PODER JUDICIAL</t>
  </si>
  <si>
    <t>0001 - CONSEJO DEL PODER JUDICIAL</t>
  </si>
  <si>
    <t>11 - ADMINISTRACION DE JUSTICIA</t>
  </si>
  <si>
    <t>01 - JUNTA CENTRAL ELECTORAL</t>
  </si>
  <si>
    <t>0001 - JUNTA CENTRAL ELECTORAL</t>
  </si>
  <si>
    <t>11 - Gestion de los Procesos Electorales</t>
  </si>
  <si>
    <t>12 - Gestion del Registro del Estado Civil</t>
  </si>
  <si>
    <t>13 - Administracion de Juntas Electorales y Expedicion de CIE</t>
  </si>
  <si>
    <t>01 - CAMARA DE CUENTAS</t>
  </si>
  <si>
    <t>0001 - CÁMARA DE CUENTAS DE LA REPÚBLICA DOMINICANA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</si>
  <si>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</si>
  <si>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</si>
  <si>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</si>
  <si>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</si>
  <si>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</si>
  <si>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</si>
  <si>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11 - Defensor del Pueblo</t>
  </si>
  <si>
    <t>0405 - TRIBUNAL SUPERIOR  ELECTORAL ( TSE)</t>
  </si>
  <si>
    <t>01 - TRIBUNAL SUPERIOR  ELECTORAL ( TSE)</t>
  </si>
  <si>
    <t>0001 - TRIBUNAL SUPERIOR  ELECTORAL TSE</t>
  </si>
  <si>
    <t>11 - Administracion de Justicia Electoral</t>
  </si>
  <si>
    <t>01 - DEUDA PUBLICA Y OTRAS OPERACIONES FINANCIERAS</t>
  </si>
  <si>
    <t>0001 - MINISTERIO  DE HACIENDA (DEUDA PUBLICA)</t>
  </si>
  <si>
    <t>96 - Deuda pública y otras operaciones financieras</t>
  </si>
  <si>
    <t>01 - ADM. DE OBLIGACIONES DEL TESORO</t>
  </si>
  <si>
    <t>0001 - MINISTERIO DE HACIENDA (OBLIGACIONES DEL TESORO)</t>
  </si>
  <si>
    <t>11 - Pago Energia No Cortable</t>
  </si>
  <si>
    <t>97 - Subsidios del Estado</t>
  </si>
  <si>
    <t>05 - TESORO NACIONAL</t>
  </si>
  <si>
    <t>0001 - TESORERIA NACIONAL (TN)</t>
  </si>
  <si>
    <t>99 - OBLIGACIONES FINANCIERAS</t>
  </si>
  <si>
    <t xml:space="preserve">Anexo 4. Gastos del Gobierno Central por Clasificación Económica </t>
  </si>
  <si>
    <t>Abril - Junio 2022</t>
  </si>
  <si>
    <t xml:space="preserve">Anexo 3. Ejecución Presupuestaria Según Clasificación Institucional Gasto de los Organismos Autónomos y Descentralizados No Financieros e Instituciones Públicas de la Seguridad Social </t>
  </si>
  <si>
    <t xml:space="preserve">Anexo 5. Gastos del Gobierno Central por Clasificación Institucional </t>
  </si>
  <si>
    <t>1 - Poder Legislativo</t>
  </si>
  <si>
    <t>2 - Poder Ejecutivo</t>
  </si>
  <si>
    <t>3 - Poder Judicial</t>
  </si>
  <si>
    <t>4 - Junta Central Electoral</t>
  </si>
  <si>
    <t>5 - Cámara de Cuentas de la República Dominicana</t>
  </si>
  <si>
    <t>6 - Tribunal Constitucional</t>
  </si>
  <si>
    <t>7 - Defensor del Pueblo</t>
  </si>
  <si>
    <t>8 - Tribunal Superior Electoral (TSE)</t>
  </si>
  <si>
    <t>9- Otros</t>
  </si>
  <si>
    <t xml:space="preserve">Anexo 6. Ejecución Presupuestaria Según Clasificación Institucional Gasto de los Organismos Autónomos y Descentralizados No Financieros e Instituciones Públicas de la Seguridad Social </t>
  </si>
  <si>
    <t>Abril-junio 2022</t>
  </si>
  <si>
    <t>5162 - INSTITUTO DOMINICANO DE AVIACION CIVIL</t>
  </si>
  <si>
    <t>5165 - COMISION REGULADORA DE PRACTICAS DESLEALES</t>
  </si>
  <si>
    <t>5167 - OFICINA NACIONAL DE DEFENSA PUBLICA</t>
  </si>
  <si>
    <t>5168 - ARCHIVO GENERAL DE LA NACION</t>
  </si>
  <si>
    <t>5169 - DIRECCION GENERAL DE CINE (DGCINE)</t>
  </si>
  <si>
    <t>5172 - ORGANISMO DOMINICANO DE ACREDITACION (ODAC)</t>
  </si>
  <si>
    <t>5179 - SERVICIO GEOLOGICO NACIONAL</t>
  </si>
  <si>
    <t>5180 - DIRECCION CENTRAL DEL SERVICIO NACIONAL DE SALUD</t>
  </si>
  <si>
    <t>1.1.1.1.3 - Instituciones de la seguridad social</t>
  </si>
  <si>
    <r>
      <rPr>
        <b/>
        <sz val="10"/>
        <color theme="1"/>
        <rFont val="Avenir Next LT Pro"/>
        <family val="2"/>
      </rPr>
      <t xml:space="preserve">Notas: </t>
    </r>
    <r>
      <rPr>
        <sz val="10"/>
        <color theme="1"/>
        <rFont val="Avenir Next LT Pro"/>
        <family val="2"/>
      </rPr>
      <t>Cifras Peliminares*.</t>
    </r>
  </si>
  <si>
    <t>1.PIB Nominal estimado para el año 2022 en el Marco Macroeconómico de junio 2022</t>
  </si>
  <si>
    <r>
      <rPr>
        <b/>
        <sz val="10"/>
        <color theme="1"/>
        <rFont val="Avenir Next LT Pro"/>
        <family val="2"/>
      </rPr>
      <t>Fuente</t>
    </r>
    <r>
      <rPr>
        <sz val="10"/>
        <color theme="1"/>
        <rFont val="Avenir Next LT Pro"/>
        <family val="2"/>
      </rPr>
      <t>: Sistema de la Información de la Gestión Financiera (SIGEF)</t>
    </r>
  </si>
  <si>
    <t>2. Se utilizó el PIB del Panorama Macroeconómico actualizado al 08/06/2022, elaborado por el Ministerio de Economía, Planificación y Desarrollo.</t>
  </si>
  <si>
    <t>1. Se utilizó el PIB del Panorama Macroeconómico actualizado al 08/06/2022, elaborado por el Ministerio de Economía, Planificación y Desarrollo.</t>
  </si>
  <si>
    <r>
      <t xml:space="preserve">Nota: </t>
    </r>
    <r>
      <rPr>
        <sz val="8"/>
        <color theme="1"/>
        <rFont val="Avenir Next LT Pro"/>
        <family val="2"/>
      </rPr>
      <t>No se tiene dato para la tasa pasiva (más de 5 años) en noviembre de 2021, por lo que se utilizó el dato de octubre de 2021 (5.0%).</t>
    </r>
  </si>
  <si>
    <t>En porcentaje (%)</t>
  </si>
  <si>
    <t>Gráfico 9. Población Ocupada según Actividad Económica (Variación Interanual)</t>
  </si>
  <si>
    <t xml:space="preserve">El Presupuesto Aprobado 2022 corresponde a la Ley No.345-21 de Presupuesto General del Estado 2022. </t>
  </si>
  <si>
    <t>Notas:</t>
  </si>
  <si>
    <t xml:space="preserve">Se utilizó el PIB del Panorama Macroeconómico actualizado al 26/08/2021, elaborado por el Ministerio de Economía, Planificación y Desarrollo. </t>
  </si>
  <si>
    <t>Enero - Junio 2021/2022</t>
  </si>
  <si>
    <r>
      <t xml:space="preserve">Fuente: </t>
    </r>
    <r>
      <rPr>
        <sz val="11"/>
        <color theme="1"/>
        <rFont val="Avenir Next LT Pro"/>
        <family val="2"/>
      </rPr>
      <t>Elaboración con datos del Sistema de Gestión de la Información Financiera (SIGEF).</t>
    </r>
  </si>
  <si>
    <t>Gráfico 14. Precio de los Combustibles, con y sin Subsidio Semana del 25 de junio al 1ro de julio de 2022</t>
  </si>
  <si>
    <r>
      <t xml:space="preserve">Fuente: </t>
    </r>
    <r>
      <rPr>
        <sz val="11"/>
        <color theme="1"/>
        <rFont val="Avenir Next LT Pro"/>
        <family val="2"/>
      </rPr>
      <t>Ministerio de Industria, Comercio y MIPyMES (MICM)</t>
    </r>
  </si>
  <si>
    <r>
      <t xml:space="preserve">Tabla 19. Resultados Presupuestarios Estimados de la Ejecución Presupuestaria del Gobierno Central
(Enero-junio 2021 y 2022)
</t>
    </r>
    <r>
      <rPr>
        <sz val="11"/>
        <color theme="1"/>
        <rFont val="Avenir Next LT Pro"/>
        <family val="2"/>
      </rPr>
      <t>Valores en RD$ millones</t>
    </r>
  </si>
  <si>
    <t>Trimestre 1</t>
  </si>
  <si>
    <t>Trimestre 2</t>
  </si>
  <si>
    <t>DEVENGADO COMO %PIB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</si>
</sst>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0.0"/>
    <numFmt numFmtId="165" formatCode="#,##0.0,,_);\(#,##0.0,,\)"/>
    <numFmt numFmtId="166" formatCode="0.0%"/>
    <numFmt numFmtId="167" formatCode="_(* #,##0.0_);_(* \(#,##0.0\);_(* &quot;-&quot;??_);_(@_)"/>
    <numFmt numFmtId="168" formatCode="_(* #,##0_);_(* \(#,##0\);_(* &quot;-&quot;??_);_(@_)"/>
    <numFmt numFmtId="169" formatCode="#,##0.0"/>
    <numFmt numFmtId="170" formatCode="#,##0.0,,"/>
    <numFmt numFmtId="171" formatCode="%#,#00"/>
    <numFmt numFmtId="172" formatCode="_(* #,##0.0_);_(* \(#,##0.0\);_(* &quot;-&quot;?_);_(@_)"/>
    <numFmt numFmtId="173" formatCode="#,##0.00,,"/>
    <numFmt numFmtId="174" formatCode="_-* #,##0.0,,_-;\-* #,##0.0_-;_-* &quot;-&quot;??_-;_-@_-"/>
    <numFmt numFmtId="175" formatCode="_-* #,##0.00_-;\-* #,##0.00_-;_-* &quot;-&quot;??_-;_-@_-"/>
    <numFmt numFmtId="176" formatCode="_-* #,##0.00000,,_-;\-* #,##0.00000_-;_-* &quot;-&quot;??_-;_-@_-"/>
  </numFmts>
  <fonts count="58" x14ac:knownFonts="1">
    <font>
      <sz val="11"/>
      <color theme="1"/>
      <name val="Calibri"/>
      <family val="2"/>
      <scheme val="minor"/>
    </font>
    <font>
      <b/>
      <sz val="14"/>
      <color theme="1"/>
      <name val="Avenir Next LT Pro"/>
      <family val="2"/>
    </font>
    <font>
      <sz val="11"/>
      <color theme="1"/>
      <name val="Avenir Next LT Pro"/>
      <family val="2"/>
    </font>
    <font>
      <b/>
      <sz val="12"/>
      <color theme="0"/>
      <name val="Avenir Next LT Pro"/>
      <family val="2"/>
    </font>
    <font>
      <b/>
      <sz val="11"/>
      <color theme="1"/>
      <name val="Avenir Next LT Pro"/>
      <family val="2"/>
    </font>
    <font>
      <b/>
      <i/>
      <sz val="11"/>
      <color theme="1"/>
      <name val="Avenir Next LT Pro"/>
      <family val="2"/>
    </font>
    <font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sz val="10"/>
      <name val="Arial"/>
      <family val="2"/>
    </font>
    <font>
      <b/>
      <sz val="11"/>
      <color theme="0"/>
      <name val="Avenir Next LT Pro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venir Next LT Pro"/>
      <family val="2"/>
    </font>
    <font>
      <sz val="11"/>
      <color theme="0"/>
      <name val="Avenir Next LT Pro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theme="0" tint="-4.9989318521683403E-2"/>
      <name val="Avenir Next LT Pro"/>
      <family val="2"/>
    </font>
    <font>
      <b/>
      <sz val="9"/>
      <color theme="1"/>
      <name val="Times New Roman"/>
      <family val="1"/>
    </font>
    <font>
      <sz val="9"/>
      <color theme="1"/>
      <name val="Avenir Next LT Pro"/>
      <family val="2"/>
    </font>
    <font>
      <sz val="12"/>
      <color theme="1"/>
      <name val="Calibri"/>
      <family val="2"/>
      <scheme val="minor"/>
    </font>
    <font>
      <b/>
      <sz val="10"/>
      <color theme="1"/>
      <name val="Avenir Next LT Pro"/>
      <family val="2"/>
    </font>
    <font>
      <sz val="12"/>
      <color theme="1"/>
      <name val="Avenir Next LT Pro"/>
      <family val="2"/>
    </font>
    <font>
      <sz val="10"/>
      <name val="Avenir Next LT Pro"/>
      <family val="2"/>
    </font>
    <font>
      <sz val="10"/>
      <color theme="1"/>
      <name val="Avenir Next LT Pro"/>
      <family val="2"/>
    </font>
    <font>
      <b/>
      <sz val="10"/>
      <color theme="0"/>
      <name val="Avenir Next LT Pro"/>
      <family val="2"/>
    </font>
    <font>
      <b/>
      <sz val="12"/>
      <color theme="1"/>
      <name val="Avenir Next LT Pro"/>
      <family val="2"/>
    </font>
    <font>
      <b/>
      <sz val="9"/>
      <color theme="0"/>
      <name val="Avenir Next LT Pro"/>
      <family val="2"/>
    </font>
    <font>
      <b/>
      <sz val="9"/>
      <color indexed="8"/>
      <name val="Avenir Next LT Pro"/>
      <family val="2"/>
    </font>
    <font>
      <sz val="1"/>
      <color indexed="8"/>
      <name val="Courier"/>
      <family val="3"/>
    </font>
    <font>
      <sz val="14"/>
      <name val="Times New Roman"/>
      <family val="1"/>
    </font>
    <font>
      <u/>
      <sz val="10"/>
      <color indexed="12"/>
      <name val="Arial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color rgb="FF000000"/>
      <name val="Avenir Next LT Pro"/>
      <family val="2"/>
    </font>
    <font>
      <sz val="11"/>
      <color rgb="FF000000"/>
      <name val="Avenir Next LT Pro"/>
      <family val="2"/>
    </font>
    <font>
      <u/>
      <sz val="11"/>
      <color theme="10"/>
      <name val="Avenir Next LT Pro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vertAlign val="superscript"/>
      <sz val="11"/>
      <color theme="1"/>
      <name val="Avenir Next LT Pro"/>
      <family val="2"/>
    </font>
    <font>
      <vertAlign val="superscript"/>
      <sz val="11"/>
      <color theme="1"/>
      <name val="Symbol"/>
      <family val="1"/>
      <charset val="2"/>
    </font>
    <font>
      <sz val="8"/>
      <name val="Calibri"/>
      <family val="2"/>
      <scheme val="minor"/>
    </font>
    <font>
      <b/>
      <sz val="16"/>
      <color theme="1"/>
      <name val="Avenir Next LT Pro"/>
      <family val="2"/>
    </font>
    <font>
      <b/>
      <sz val="9"/>
      <name val="Avenir Next LT Pro"/>
      <family val="2"/>
    </font>
    <font>
      <b/>
      <sz val="10"/>
      <name val="Avenir Next LT Pro"/>
      <family val="2"/>
    </font>
    <font>
      <b/>
      <sz val="10"/>
      <color rgb="FF000000"/>
      <name val="Avenir Next LT Pro"/>
      <family val="2"/>
    </font>
    <font>
      <sz val="10"/>
      <color rgb="FF000000"/>
      <name val="Avenir Next LT Pro"/>
      <family val="2"/>
    </font>
    <font>
      <i/>
      <sz val="9"/>
      <name val="Avenir Next LT Pro"/>
      <family val="2"/>
    </font>
    <font>
      <sz val="11"/>
      <color rgb="FFFF0000"/>
      <name val="Avenir Next LT Pro"/>
      <family val="2"/>
    </font>
    <font>
      <sz val="14"/>
      <color theme="1"/>
      <name val="Avenir Next LT Pro"/>
      <family val="2"/>
    </font>
    <font>
      <b/>
      <sz val="14"/>
      <color theme="0"/>
      <name val="Avenir Next LT Pro"/>
      <family val="2"/>
    </font>
    <font>
      <b/>
      <sz val="11"/>
      <color rgb="FFFFFFFF"/>
      <name val="Avenir Next LT Pro"/>
      <family val="2"/>
    </font>
    <font>
      <b/>
      <sz val="14"/>
      <name val="Avenir Next LT Pro"/>
      <family val="2"/>
    </font>
    <font>
      <sz val="14"/>
      <name val="Avenir Next LT Pro"/>
      <family val="2"/>
    </font>
    <font>
      <sz val="9"/>
      <color indexed="8"/>
      <name val="Avenir Next LT Pro"/>
      <family val="2"/>
    </font>
    <font>
      <sz val="9"/>
      <color rgb="FF000000"/>
      <name val="Avenir Next LT Pro"/>
      <family val="2"/>
    </font>
    <font>
      <b/>
      <sz val="11"/>
      <color theme="4" tint="-0.249977111117893"/>
      <name val="Avenir Next LT Pro"/>
      <family val="2"/>
    </font>
    <font>
      <b/>
      <sz val="12"/>
      <color theme="4" tint="-0.249977111117893"/>
      <name val="Avenir Next LT Pro"/>
      <family val="2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9"/>
      </patternFill>
    </fill>
  </fills>
  <borders count="15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/>
      </right>
      <top/>
      <bottom style="medium">
        <color theme="1"/>
      </bottom>
      <diagonal/>
    </border>
    <border>
      <left style="medium">
        <color theme="0"/>
      </left>
      <right style="medium">
        <color theme="0"/>
      </right>
      <top/>
      <bottom style="medium">
        <color theme="1"/>
      </bottom>
      <diagonal/>
    </border>
    <border>
      <left/>
      <right style="medium">
        <color theme="0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0"/>
      </right>
      <top style="medium">
        <color theme="1"/>
      </top>
      <bottom/>
      <diagonal/>
    </border>
    <border>
      <left/>
      <right/>
      <top style="thin">
        <color indexed="65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medium">
        <color theme="3" tint="0.59999389629810485"/>
      </bottom>
      <diagonal/>
    </border>
    <border>
      <left style="medium">
        <color theme="0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0"/>
      </right>
      <top/>
      <bottom style="medium">
        <color theme="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rgb="FFACB9CA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77111117893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9" fillId="0" borderId="0"/>
    <xf numFmtId="43" fontId="6" fillId="0" borderId="0" applyFont="0" applyFill="0" applyBorder="0" applyAlignment="0" applyProtection="0"/>
    <xf numFmtId="171" fontId="28" fillId="0" borderId="0">
      <protection locked="0"/>
    </xf>
    <xf numFmtId="0" fontId="9" fillId="0" borderId="0"/>
    <xf numFmtId="0" fontId="9" fillId="0" borderId="0"/>
    <xf numFmtId="0" fontId="9" fillId="0" borderId="0"/>
    <xf numFmtId="0" fontId="36" fillId="0" borderId="0"/>
    <xf numFmtId="43" fontId="6" fillId="0" borderId="0" applyFont="0" applyFill="0" applyBorder="0" applyAlignment="0" applyProtection="0"/>
    <xf numFmtId="0" fontId="37" fillId="0" borderId="0"/>
    <xf numFmtId="43" fontId="6" fillId="0" borderId="0" applyFont="0" applyFill="0" applyBorder="0" applyAlignment="0" applyProtection="0"/>
    <xf numFmtId="175" fontId="6" fillId="0" borderId="0" applyFont="0" applyFill="0" applyBorder="0" applyAlignment="0" applyProtection="0"/>
  </cellStyleXfs>
  <cellXfs count="1086">
    <xf numFmtId="0" fontId="0" fillId="0" borderId="0" xfId="0"/>
    <xf numFmtId="0" fontId="2" fillId="0" borderId="0" xfId="0" applyFont="1"/>
    <xf numFmtId="0" fontId="4" fillId="0" borderId="9" xfId="0" applyFont="1" applyBorder="1"/>
    <xf numFmtId="164" fontId="2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left" indent="1"/>
    </xf>
    <xf numFmtId="164" fontId="2" fillId="2" borderId="0" xfId="0" applyNumberFormat="1" applyFont="1" applyFill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left" indent="3"/>
    </xf>
    <xf numFmtId="0" fontId="4" fillId="2" borderId="9" xfId="0" applyFont="1" applyFill="1" applyBorder="1" applyAlignment="1">
      <alignment horizontal="left" indent="2"/>
    </xf>
    <xf numFmtId="0" fontId="4" fillId="0" borderId="9" xfId="0" applyFont="1" applyBorder="1" applyAlignment="1">
      <alignment horizontal="left" indent="1"/>
    </xf>
    <xf numFmtId="0" fontId="2" fillId="2" borderId="9" xfId="0" applyFont="1" applyFill="1" applyBorder="1" applyAlignment="1">
      <alignment horizontal="left" indent="3"/>
    </xf>
    <xf numFmtId="0" fontId="4" fillId="0" borderId="9" xfId="0" applyFont="1" applyBorder="1" applyAlignment="1">
      <alignment horizontal="left" indent="2"/>
    </xf>
    <xf numFmtId="0" fontId="5" fillId="2" borderId="11" xfId="0" applyFont="1" applyFill="1" applyBorder="1" applyAlignment="1">
      <alignment horizontal="left" indent="3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0" fontId="4" fillId="0" borderId="0" xfId="0" applyFont="1"/>
    <xf numFmtId="49" fontId="3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 readingOrder="1"/>
    </xf>
    <xf numFmtId="0" fontId="8" fillId="0" borderId="0" xfId="0" applyFont="1"/>
    <xf numFmtId="0" fontId="8" fillId="0" borderId="0" xfId="0" applyFont="1" applyAlignment="1">
      <alignment vertical="top" wrapText="1" readingOrder="1"/>
    </xf>
    <xf numFmtId="0" fontId="10" fillId="3" borderId="17" xfId="0" applyFont="1" applyFill="1" applyBorder="1" applyAlignment="1">
      <alignment horizontal="center" vertical="center"/>
    </xf>
    <xf numFmtId="166" fontId="2" fillId="0" borderId="0" xfId="1" applyNumberFormat="1" applyFont="1"/>
    <xf numFmtId="0" fontId="4" fillId="0" borderId="0" xfId="0" applyFont="1" applyAlignment="1">
      <alignment vertical="center"/>
    </xf>
    <xf numFmtId="0" fontId="7" fillId="2" borderId="15" xfId="0" applyFont="1" applyFill="1" applyBorder="1"/>
    <xf numFmtId="165" fontId="4" fillId="2" borderId="16" xfId="2" applyNumberFormat="1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165" fontId="2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10" fillId="3" borderId="27" xfId="0" applyFont="1" applyFill="1" applyBorder="1" applyAlignment="1">
      <alignment horizontal="left"/>
    </xf>
    <xf numFmtId="165" fontId="10" fillId="3" borderId="27" xfId="0" applyNumberFormat="1" applyFont="1" applyFill="1" applyBorder="1" applyAlignment="1">
      <alignment horizontal="center" vertical="center"/>
    </xf>
    <xf numFmtId="166" fontId="10" fillId="3" borderId="2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indent="1"/>
    </xf>
    <xf numFmtId="0" fontId="4" fillId="2" borderId="0" xfId="0" applyFont="1" applyFill="1"/>
    <xf numFmtId="165" fontId="4" fillId="2" borderId="0" xfId="0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0" fontId="4" fillId="0" borderId="35" xfId="0" applyFont="1" applyBorder="1" applyAlignment="1">
      <alignment horizontal="left"/>
    </xf>
    <xf numFmtId="9" fontId="4" fillId="0" borderId="35" xfId="1" applyFont="1" applyBorder="1"/>
    <xf numFmtId="0" fontId="13" fillId="0" borderId="0" xfId="0" applyFont="1"/>
    <xf numFmtId="0" fontId="14" fillId="0" borderId="0" xfId="0" applyFont="1"/>
    <xf numFmtId="167" fontId="13" fillId="0" borderId="0" xfId="4" applyNumberFormat="1" applyFont="1" applyFill="1" applyBorder="1" applyAlignment="1">
      <alignment horizontal="center" vertical="center"/>
    </xf>
    <xf numFmtId="0" fontId="2" fillId="0" borderId="12" xfId="0" applyFont="1" applyBorder="1"/>
    <xf numFmtId="0" fontId="13" fillId="0" borderId="12" xfId="0" applyFont="1" applyBorder="1"/>
    <xf numFmtId="0" fontId="2" fillId="0" borderId="10" xfId="0" applyFont="1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left"/>
    </xf>
    <xf numFmtId="167" fontId="7" fillId="6" borderId="0" xfId="4" applyNumberFormat="1" applyFont="1" applyFill="1" applyBorder="1" applyAlignment="1">
      <alignment horizontal="center" vertical="center"/>
    </xf>
    <xf numFmtId="166" fontId="7" fillId="6" borderId="0" xfId="1" applyNumberFormat="1" applyFont="1" applyFill="1" applyBorder="1" applyAlignment="1">
      <alignment horizontal="center" vertical="center"/>
    </xf>
    <xf numFmtId="166" fontId="7" fillId="6" borderId="10" xfId="1" applyNumberFormat="1" applyFont="1" applyFill="1" applyBorder="1" applyAlignment="1">
      <alignment horizontal="center" vertical="center"/>
    </xf>
    <xf numFmtId="167" fontId="7" fillId="0" borderId="0" xfId="4" applyNumberFormat="1" applyFont="1" applyBorder="1" applyAlignment="1">
      <alignment horizontal="center" vertical="center"/>
    </xf>
    <xf numFmtId="166" fontId="7" fillId="0" borderId="0" xfId="1" applyNumberFormat="1" applyFont="1" applyBorder="1" applyAlignment="1">
      <alignment horizontal="center" vertical="center"/>
    </xf>
    <xf numFmtId="166" fontId="7" fillId="0" borderId="10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 indent="2"/>
    </xf>
    <xf numFmtId="167" fontId="8" fillId="0" borderId="0" xfId="4" applyNumberFormat="1" applyFont="1" applyBorder="1" applyAlignment="1">
      <alignment horizontal="center" vertical="center"/>
    </xf>
    <xf numFmtId="166" fontId="8" fillId="0" borderId="0" xfId="1" applyNumberFormat="1" applyFont="1" applyBorder="1" applyAlignment="1">
      <alignment horizontal="center" vertical="center"/>
    </xf>
    <xf numFmtId="166" fontId="8" fillId="0" borderId="10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indent="5"/>
    </xf>
    <xf numFmtId="0" fontId="2" fillId="0" borderId="9" xfId="0" applyFont="1" applyBorder="1" applyAlignment="1">
      <alignment horizontal="left" wrapText="1" indent="5"/>
    </xf>
    <xf numFmtId="0" fontId="2" fillId="0" borderId="9" xfId="0" applyFont="1" applyBorder="1" applyAlignment="1">
      <alignment horizontal="left" indent="2"/>
    </xf>
    <xf numFmtId="9" fontId="7" fillId="0" borderId="0" xfId="1" applyFont="1" applyBorder="1" applyAlignment="1">
      <alignment horizontal="center" vertical="center"/>
    </xf>
    <xf numFmtId="43" fontId="8" fillId="0" borderId="0" xfId="4" applyFont="1" applyBorder="1" applyAlignment="1">
      <alignment horizontal="center" vertical="center"/>
    </xf>
    <xf numFmtId="9" fontId="8" fillId="0" borderId="0" xfId="1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 indent="3"/>
    </xf>
    <xf numFmtId="43" fontId="7" fillId="0" borderId="0" xfId="4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 indent="1"/>
    </xf>
    <xf numFmtId="0" fontId="10" fillId="3" borderId="30" xfId="0" applyFont="1" applyFill="1" applyBorder="1" applyAlignment="1">
      <alignment horizontal="left" vertical="center"/>
    </xf>
    <xf numFmtId="167" fontId="10" fillId="3" borderId="31" xfId="4" applyNumberFormat="1" applyFont="1" applyFill="1" applyBorder="1" applyAlignment="1">
      <alignment horizontal="center" vertical="center"/>
    </xf>
    <xf numFmtId="166" fontId="10" fillId="3" borderId="31" xfId="1" applyNumberFormat="1" applyFont="1" applyFill="1" applyBorder="1" applyAlignment="1">
      <alignment horizontal="center" vertical="center"/>
    </xf>
    <xf numFmtId="166" fontId="10" fillId="3" borderId="32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wrapText="1" indent="1"/>
    </xf>
    <xf numFmtId="0" fontId="2" fillId="0" borderId="11" xfId="0" applyFont="1" applyBorder="1" applyAlignment="1">
      <alignment horizontal="left" indent="1"/>
    </xf>
    <xf numFmtId="167" fontId="8" fillId="0" borderId="12" xfId="4" applyNumberFormat="1" applyFont="1" applyBorder="1" applyAlignment="1">
      <alignment horizontal="center" vertical="center"/>
    </xf>
    <xf numFmtId="166" fontId="8" fillId="0" borderId="12" xfId="1" applyNumberFormat="1" applyFont="1" applyBorder="1" applyAlignment="1">
      <alignment horizontal="center" vertical="center"/>
    </xf>
    <xf numFmtId="166" fontId="8" fillId="0" borderId="13" xfId="1" applyNumberFormat="1" applyFont="1" applyBorder="1" applyAlignment="1">
      <alignment horizontal="center" vertical="center"/>
    </xf>
    <xf numFmtId="0" fontId="10" fillId="3" borderId="47" xfId="0" applyFont="1" applyFill="1" applyBorder="1" applyAlignment="1">
      <alignment horizontal="left" vertical="center"/>
    </xf>
    <xf numFmtId="167" fontId="10" fillId="3" borderId="33" xfId="4" applyNumberFormat="1" applyFont="1" applyFill="1" applyBorder="1" applyAlignment="1">
      <alignment horizontal="center" vertical="center"/>
    </xf>
    <xf numFmtId="166" fontId="10" fillId="3" borderId="33" xfId="1" applyNumberFormat="1" applyFont="1" applyFill="1" applyBorder="1" applyAlignment="1">
      <alignment horizontal="center" vertical="center"/>
    </xf>
    <xf numFmtId="166" fontId="10" fillId="3" borderId="34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2" fillId="0" borderId="0" xfId="0" applyNumberFormat="1" applyFont="1"/>
    <xf numFmtId="0" fontId="15" fillId="0" borderId="0" xfId="5" applyFont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/>
    <xf numFmtId="167" fontId="2" fillId="0" borderId="0" xfId="0" applyNumberFormat="1" applyFont="1" applyAlignment="1">
      <alignment horizontal="center" vertical="center"/>
    </xf>
    <xf numFmtId="167" fontId="2" fillId="0" borderId="0" xfId="4" applyNumberFormat="1" applyFont="1" applyAlignment="1">
      <alignment horizontal="center" vertical="center"/>
    </xf>
    <xf numFmtId="167" fontId="4" fillId="5" borderId="0" xfId="0" applyNumberFormat="1" applyFont="1" applyFill="1"/>
    <xf numFmtId="9" fontId="2" fillId="0" borderId="0" xfId="1" applyFont="1"/>
    <xf numFmtId="0" fontId="7" fillId="0" borderId="0" xfId="0" applyFont="1" applyAlignment="1">
      <alignment horizontal="center" vertical="top" wrapText="1" readingOrder="1"/>
    </xf>
    <xf numFmtId="166" fontId="0" fillId="0" borderId="0" xfId="1" applyNumberFormat="1" applyFont="1"/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9" fontId="2" fillId="0" borderId="0" xfId="0" applyNumberFormat="1" applyFont="1"/>
    <xf numFmtId="169" fontId="2" fillId="0" borderId="0" xfId="0" applyNumberFormat="1" applyFont="1" applyAlignment="1">
      <alignment vertical="center"/>
    </xf>
    <xf numFmtId="169" fontId="2" fillId="0" borderId="0" xfId="4" applyNumberFormat="1" applyFont="1" applyBorder="1" applyAlignment="1">
      <alignment horizontal="center"/>
    </xf>
    <xf numFmtId="0" fontId="16" fillId="4" borderId="17" xfId="0" applyFont="1" applyFill="1" applyBorder="1" applyAlignment="1">
      <alignment horizontal="center" vertical="center"/>
    </xf>
    <xf numFmtId="169" fontId="2" fillId="0" borderId="23" xfId="0" applyNumberFormat="1" applyFont="1" applyBorder="1" applyAlignment="1">
      <alignment vertical="center"/>
    </xf>
    <xf numFmtId="169" fontId="2" fillId="0" borderId="23" xfId="0" applyNumberFormat="1" applyFont="1" applyBorder="1"/>
    <xf numFmtId="166" fontId="2" fillId="0" borderId="23" xfId="1" applyNumberFormat="1" applyFont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169" fontId="2" fillId="0" borderId="56" xfId="0" applyNumberFormat="1" applyFont="1" applyBorder="1" applyAlignment="1">
      <alignment vertical="center"/>
    </xf>
    <xf numFmtId="0" fontId="2" fillId="0" borderId="53" xfId="0" applyFont="1" applyBorder="1"/>
    <xf numFmtId="0" fontId="2" fillId="0" borderId="57" xfId="0" applyFont="1" applyBorder="1"/>
    <xf numFmtId="0" fontId="16" fillId="4" borderId="58" xfId="0" applyFont="1" applyFill="1" applyBorder="1" applyAlignment="1">
      <alignment horizontal="center" vertical="center"/>
    </xf>
    <xf numFmtId="166" fontId="2" fillId="0" borderId="53" xfId="1" applyNumberFormat="1" applyFont="1" applyBorder="1" applyAlignment="1">
      <alignment horizontal="center" vertical="center"/>
    </xf>
    <xf numFmtId="0" fontId="0" fillId="0" borderId="53" xfId="0" applyBorder="1"/>
    <xf numFmtId="0" fontId="16" fillId="4" borderId="20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0" fillId="0" borderId="61" xfId="0" applyBorder="1"/>
    <xf numFmtId="0" fontId="0" fillId="0" borderId="25" xfId="0" applyBorder="1"/>
    <xf numFmtId="0" fontId="4" fillId="7" borderId="48" xfId="0" applyFont="1" applyFill="1" applyBorder="1" applyAlignment="1">
      <alignment horizontal="left"/>
    </xf>
    <xf numFmtId="167" fontId="4" fillId="7" borderId="50" xfId="4" applyNumberFormat="1" applyFont="1" applyFill="1" applyBorder="1" applyAlignment="1">
      <alignment vertical="center"/>
    </xf>
    <xf numFmtId="166" fontId="4" fillId="7" borderId="50" xfId="1" applyNumberFormat="1" applyFont="1" applyFill="1" applyBorder="1" applyAlignment="1">
      <alignment horizontal="center" vertical="center"/>
    </xf>
    <xf numFmtId="169" fontId="4" fillId="7" borderId="48" xfId="4" applyNumberFormat="1" applyFont="1" applyFill="1" applyBorder="1" applyAlignment="1">
      <alignment horizontal="center"/>
    </xf>
    <xf numFmtId="0" fontId="4" fillId="7" borderId="12" xfId="0" applyFont="1" applyFill="1" applyBorder="1" applyAlignment="1">
      <alignment horizontal="left"/>
    </xf>
    <xf numFmtId="167" fontId="4" fillId="7" borderId="51" xfId="4" applyNumberFormat="1" applyFont="1" applyFill="1" applyBorder="1" applyAlignment="1">
      <alignment vertical="center"/>
    </xf>
    <xf numFmtId="166" fontId="4" fillId="7" borderId="51" xfId="1" applyNumberFormat="1" applyFont="1" applyFill="1" applyBorder="1" applyAlignment="1">
      <alignment horizontal="center" vertical="center"/>
    </xf>
    <xf numFmtId="166" fontId="4" fillId="7" borderId="52" xfId="1" applyNumberFormat="1" applyFont="1" applyFill="1" applyBorder="1" applyAlignment="1">
      <alignment horizontal="center" vertical="center"/>
    </xf>
    <xf numFmtId="169" fontId="4" fillId="7" borderId="59" xfId="4" applyNumberFormat="1" applyFont="1" applyFill="1" applyBorder="1" applyAlignment="1">
      <alignment horizontal="center"/>
    </xf>
    <xf numFmtId="0" fontId="4" fillId="7" borderId="55" xfId="0" applyFont="1" applyFill="1" applyBorder="1" applyAlignment="1">
      <alignment horizontal="left"/>
    </xf>
    <xf numFmtId="167" fontId="4" fillId="7" borderId="49" xfId="4" applyNumberFormat="1" applyFont="1" applyFill="1" applyBorder="1" applyAlignment="1">
      <alignment vertical="center"/>
    </xf>
    <xf numFmtId="166" fontId="4" fillId="7" borderId="49" xfId="1" applyNumberFormat="1" applyFont="1" applyFill="1" applyBorder="1" applyAlignment="1">
      <alignment horizontal="center" vertical="center"/>
    </xf>
    <xf numFmtId="0" fontId="4" fillId="7" borderId="66" xfId="0" applyFont="1" applyFill="1" applyBorder="1" applyAlignment="1">
      <alignment horizontal="left"/>
    </xf>
    <xf numFmtId="167" fontId="4" fillId="7" borderId="67" xfId="4" applyNumberFormat="1" applyFont="1" applyFill="1" applyBorder="1" applyAlignment="1">
      <alignment vertical="center"/>
    </xf>
    <xf numFmtId="167" fontId="4" fillId="7" borderId="66" xfId="4" applyNumberFormat="1" applyFont="1" applyFill="1" applyBorder="1" applyAlignment="1">
      <alignment vertical="center"/>
    </xf>
    <xf numFmtId="166" fontId="4" fillId="7" borderId="66" xfId="1" applyNumberFormat="1" applyFont="1" applyFill="1" applyBorder="1" applyAlignment="1">
      <alignment horizontal="center" vertical="center"/>
    </xf>
    <xf numFmtId="0" fontId="4" fillId="7" borderId="68" xfId="0" applyFont="1" applyFill="1" applyBorder="1" applyAlignment="1">
      <alignment horizontal="left"/>
    </xf>
    <xf numFmtId="167" fontId="4" fillId="7" borderId="68" xfId="4" applyNumberFormat="1" applyFont="1" applyFill="1" applyBorder="1" applyAlignment="1">
      <alignment vertical="center"/>
    </xf>
    <xf numFmtId="166" fontId="4" fillId="7" borderId="68" xfId="1" applyNumberFormat="1" applyFont="1" applyFill="1" applyBorder="1" applyAlignment="1">
      <alignment horizontal="center" vertical="center"/>
    </xf>
    <xf numFmtId="169" fontId="4" fillId="7" borderId="23" xfId="1" applyNumberFormat="1" applyFont="1" applyFill="1" applyBorder="1" applyAlignment="1">
      <alignment horizontal="center" vertical="center"/>
    </xf>
    <xf numFmtId="166" fontId="4" fillId="7" borderId="23" xfId="1" applyNumberFormat="1" applyFont="1" applyFill="1" applyBorder="1" applyAlignment="1">
      <alignment horizontal="center" vertical="center"/>
    </xf>
    <xf numFmtId="166" fontId="4" fillId="7" borderId="53" xfId="1" applyNumberFormat="1" applyFont="1" applyFill="1" applyBorder="1" applyAlignment="1">
      <alignment horizontal="center" vertical="center"/>
    </xf>
    <xf numFmtId="169" fontId="4" fillId="7" borderId="6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6" borderId="0" xfId="0" applyFont="1" applyFill="1"/>
    <xf numFmtId="10" fontId="2" fillId="0" borderId="0" xfId="0" applyNumberFormat="1" applyFont="1"/>
    <xf numFmtId="9" fontId="2" fillId="0" borderId="0" xfId="0" applyNumberFormat="1" applyFont="1"/>
    <xf numFmtId="0" fontId="2" fillId="0" borderId="73" xfId="0" applyFont="1" applyBorder="1" applyAlignment="1">
      <alignment horizontal="left" indent="1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/>
    <xf numFmtId="165" fontId="10" fillId="3" borderId="0" xfId="0" applyNumberFormat="1" applyFont="1" applyFill="1" applyAlignment="1">
      <alignment horizontal="center"/>
    </xf>
    <xf numFmtId="166" fontId="10" fillId="3" borderId="0" xfId="1" applyNumberFormat="1" applyFont="1" applyFill="1" applyAlignment="1">
      <alignment horizontal="center"/>
    </xf>
    <xf numFmtId="0" fontId="2" fillId="0" borderId="0" xfId="0" applyFont="1" applyAlignment="1">
      <alignment vertical="center"/>
    </xf>
    <xf numFmtId="165" fontId="4" fillId="6" borderId="0" xfId="0" applyNumberFormat="1" applyFont="1" applyFill="1" applyAlignment="1">
      <alignment horizontal="center" vertical="center"/>
    </xf>
    <xf numFmtId="166" fontId="4" fillId="6" borderId="0" xfId="1" applyNumberFormat="1" applyFont="1" applyFill="1" applyAlignment="1">
      <alignment horizontal="center" vertical="center"/>
    </xf>
    <xf numFmtId="43" fontId="2" fillId="0" borderId="0" xfId="4" applyFont="1"/>
    <xf numFmtId="0" fontId="12" fillId="0" borderId="61" xfId="0" applyFont="1" applyBorder="1" applyAlignment="1">
      <alignment horizontal="left" indent="1"/>
    </xf>
    <xf numFmtId="167" fontId="12" fillId="0" borderId="0" xfId="4" applyNumberFormat="1" applyFont="1" applyBorder="1" applyAlignment="1">
      <alignment horizontal="center"/>
    </xf>
    <xf numFmtId="166" fontId="12" fillId="0" borderId="53" xfId="1" applyNumberFormat="1" applyFont="1" applyBorder="1" applyAlignment="1">
      <alignment horizontal="center"/>
    </xf>
    <xf numFmtId="0" fontId="18" fillId="0" borderId="61" xfId="0" applyFont="1" applyBorder="1" applyAlignment="1">
      <alignment horizontal="left" indent="2"/>
    </xf>
    <xf numFmtId="167" fontId="18" fillId="0" borderId="0" xfId="4" applyNumberFormat="1" applyFont="1" applyFill="1" applyBorder="1" applyAlignment="1">
      <alignment horizontal="center"/>
    </xf>
    <xf numFmtId="166" fontId="18" fillId="0" borderId="53" xfId="1" applyNumberFormat="1" applyFont="1" applyBorder="1" applyAlignment="1">
      <alignment horizontal="center"/>
    </xf>
    <xf numFmtId="0" fontId="18" fillId="0" borderId="75" xfId="0" applyFont="1" applyBorder="1" applyAlignment="1">
      <alignment horizontal="left" indent="2"/>
    </xf>
    <xf numFmtId="167" fontId="18" fillId="0" borderId="76" xfId="4" applyNumberFormat="1" applyFont="1" applyFill="1" applyBorder="1" applyAlignment="1">
      <alignment horizontal="center"/>
    </xf>
    <xf numFmtId="166" fontId="18" fillId="0" borderId="77" xfId="1" applyNumberFormat="1" applyFont="1" applyBorder="1" applyAlignment="1">
      <alignment horizontal="center"/>
    </xf>
    <xf numFmtId="49" fontId="27" fillId="0" borderId="0" xfId="0" applyNumberFormat="1" applyFont="1" applyAlignment="1">
      <alignment horizontal="left"/>
    </xf>
    <xf numFmtId="172" fontId="2" fillId="0" borderId="0" xfId="0" applyNumberFormat="1" applyFont="1"/>
    <xf numFmtId="49" fontId="2" fillId="0" borderId="0" xfId="0" applyNumberFormat="1" applyFont="1" applyAlignment="1">
      <alignment horizontal="center"/>
    </xf>
    <xf numFmtId="167" fontId="20" fillId="0" borderId="74" xfId="4" applyNumberFormat="1" applyFont="1" applyBorder="1" applyAlignment="1"/>
    <xf numFmtId="166" fontId="20" fillId="0" borderId="74" xfId="1" applyNumberFormat="1" applyFont="1" applyBorder="1" applyAlignment="1">
      <alignment horizontal="center"/>
    </xf>
    <xf numFmtId="167" fontId="23" fillId="0" borderId="0" xfId="4" applyNumberFormat="1" applyFont="1" applyAlignment="1">
      <alignment horizontal="center"/>
    </xf>
    <xf numFmtId="166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left" indent="2"/>
    </xf>
    <xf numFmtId="10" fontId="2" fillId="0" borderId="0" xfId="1" applyNumberFormat="1" applyFont="1"/>
    <xf numFmtId="167" fontId="20" fillId="0" borderId="74" xfId="4" applyNumberFormat="1" applyFont="1" applyBorder="1" applyAlignment="1">
      <alignment horizontal="center"/>
    </xf>
    <xf numFmtId="167" fontId="23" fillId="8" borderId="0" xfId="4" applyNumberFormat="1" applyFont="1" applyFill="1" applyAlignment="1">
      <alignment horizontal="center"/>
    </xf>
    <xf numFmtId="166" fontId="24" fillId="3" borderId="0" xfId="1" applyNumberFormat="1" applyFont="1" applyFill="1" applyAlignment="1">
      <alignment horizontal="center"/>
    </xf>
    <xf numFmtId="0" fontId="23" fillId="0" borderId="0" xfId="0" applyFont="1" applyAlignment="1">
      <alignment horizontal="left"/>
    </xf>
    <xf numFmtId="43" fontId="2" fillId="0" borderId="0" xfId="0" applyNumberFormat="1" applyFont="1"/>
    <xf numFmtId="0" fontId="18" fillId="0" borderId="0" xfId="0" applyFont="1"/>
    <xf numFmtId="0" fontId="30" fillId="0" borderId="0" xfId="2" applyFont="1"/>
    <xf numFmtId="0" fontId="29" fillId="0" borderId="0" xfId="2" applyFont="1"/>
    <xf numFmtId="0" fontId="9" fillId="0" borderId="0" xfId="2"/>
    <xf numFmtId="0" fontId="9" fillId="0" borderId="10" xfId="2" applyBorder="1"/>
    <xf numFmtId="0" fontId="9" fillId="0" borderId="12" xfId="2" applyBorder="1"/>
    <xf numFmtId="0" fontId="12" fillId="0" borderId="0" xfId="0" applyFont="1" applyAlignment="1">
      <alignment horizontal="justify" vertical="center"/>
    </xf>
    <xf numFmtId="166" fontId="10" fillId="3" borderId="0" xfId="1" applyNumberFormat="1" applyFont="1" applyFill="1"/>
    <xf numFmtId="0" fontId="31" fillId="0" borderId="0" xfId="0" applyFont="1" applyAlignment="1">
      <alignment vertical="center"/>
    </xf>
    <xf numFmtId="170" fontId="7" fillId="6" borderId="0" xfId="4" applyNumberFormat="1" applyFont="1" applyFill="1" applyBorder="1" applyAlignment="1">
      <alignment horizontal="center" vertical="center"/>
    </xf>
    <xf numFmtId="173" fontId="7" fillId="6" borderId="0" xfId="4" applyNumberFormat="1" applyFont="1" applyFill="1" applyBorder="1" applyAlignment="1">
      <alignment horizontal="center" vertical="center"/>
    </xf>
    <xf numFmtId="170" fontId="7" fillId="0" borderId="0" xfId="4" applyNumberFormat="1" applyFont="1" applyBorder="1" applyAlignment="1">
      <alignment horizontal="center" vertical="center"/>
    </xf>
    <xf numFmtId="173" fontId="7" fillId="0" borderId="0" xfId="4" applyNumberFormat="1" applyFont="1" applyBorder="1" applyAlignment="1">
      <alignment horizontal="center" vertical="center"/>
    </xf>
    <xf numFmtId="170" fontId="8" fillId="0" borderId="0" xfId="4" applyNumberFormat="1" applyFont="1" applyBorder="1" applyAlignment="1">
      <alignment horizontal="center" vertical="center"/>
    </xf>
    <xf numFmtId="173" fontId="8" fillId="0" borderId="0" xfId="4" applyNumberFormat="1" applyFont="1" applyBorder="1" applyAlignment="1">
      <alignment horizontal="center" vertical="center"/>
    </xf>
    <xf numFmtId="170" fontId="10" fillId="3" borderId="31" xfId="4" applyNumberFormat="1" applyFont="1" applyFill="1" applyBorder="1" applyAlignment="1">
      <alignment horizontal="center" vertical="center"/>
    </xf>
    <xf numFmtId="173" fontId="10" fillId="3" borderId="31" xfId="4" applyNumberFormat="1" applyFont="1" applyFill="1" applyBorder="1" applyAlignment="1">
      <alignment horizontal="center" vertical="center"/>
    </xf>
    <xf numFmtId="170" fontId="8" fillId="0" borderId="12" xfId="4" applyNumberFormat="1" applyFont="1" applyBorder="1" applyAlignment="1">
      <alignment horizontal="center" vertical="center"/>
    </xf>
    <xf numFmtId="173" fontId="8" fillId="0" borderId="12" xfId="4" applyNumberFormat="1" applyFont="1" applyBorder="1" applyAlignment="1">
      <alignment horizontal="center" vertical="center"/>
    </xf>
    <xf numFmtId="170" fontId="10" fillId="3" borderId="33" xfId="4" applyNumberFormat="1" applyFont="1" applyFill="1" applyBorder="1" applyAlignment="1">
      <alignment horizontal="center" vertical="center"/>
    </xf>
    <xf numFmtId="173" fontId="10" fillId="3" borderId="33" xfId="4" applyNumberFormat="1" applyFont="1" applyFill="1" applyBorder="1" applyAlignment="1">
      <alignment horizontal="center" vertical="center"/>
    </xf>
    <xf numFmtId="43" fontId="13" fillId="0" borderId="0" xfId="4" applyFont="1"/>
    <xf numFmtId="4" fontId="2" fillId="0" borderId="0" xfId="0" applyNumberFormat="1" applyFont="1"/>
    <xf numFmtId="0" fontId="8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2" fillId="0" borderId="14" xfId="0" applyFont="1" applyBorder="1"/>
    <xf numFmtId="0" fontId="4" fillId="0" borderId="0" xfId="0" applyFont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10" borderId="0" xfId="0" applyFont="1" applyFill="1" applyAlignment="1">
      <alignment horizontal="left"/>
    </xf>
    <xf numFmtId="170" fontId="4" fillId="10" borderId="0" xfId="0" applyNumberFormat="1" applyFont="1" applyFill="1"/>
    <xf numFmtId="0" fontId="4" fillId="0" borderId="0" xfId="0" applyFont="1" applyAlignment="1">
      <alignment horizontal="left" indent="1"/>
    </xf>
    <xf numFmtId="170" fontId="4" fillId="0" borderId="0" xfId="0" applyNumberFormat="1" applyFont="1"/>
    <xf numFmtId="0" fontId="2" fillId="0" borderId="0" xfId="0" applyFont="1" applyAlignment="1">
      <alignment horizontal="left" indent="2"/>
    </xf>
    <xf numFmtId="170" fontId="2" fillId="0" borderId="0" xfId="0" applyNumberFormat="1" applyFont="1"/>
    <xf numFmtId="0" fontId="2" fillId="0" borderId="0" xfId="0" applyFont="1" applyAlignment="1">
      <alignment horizontal="left" indent="3"/>
    </xf>
    <xf numFmtId="0" fontId="10" fillId="3" borderId="83" xfId="0" applyFont="1" applyFill="1" applyBorder="1" applyAlignment="1">
      <alignment horizontal="center" vertical="center"/>
    </xf>
    <xf numFmtId="0" fontId="10" fillId="3" borderId="84" xfId="0" applyFont="1" applyFill="1" applyBorder="1" applyAlignment="1">
      <alignment horizontal="left"/>
    </xf>
    <xf numFmtId="170" fontId="10" fillId="3" borderId="84" xfId="0" applyNumberFormat="1" applyFont="1" applyFill="1" applyBorder="1"/>
    <xf numFmtId="0" fontId="2" fillId="0" borderId="0" xfId="0" applyFont="1" applyAlignment="1">
      <alignment horizontal="left" vertical="center" indent="1"/>
    </xf>
    <xf numFmtId="0" fontId="1" fillId="0" borderId="12" xfId="0" applyFont="1" applyBorder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left" vertical="top" wrapText="1" indent="26" readingOrder="1"/>
    </xf>
    <xf numFmtId="0" fontId="2" fillId="0" borderId="91" xfId="0" applyFont="1" applyBorder="1" applyAlignment="1">
      <alignment vertical="center" wrapText="1"/>
    </xf>
    <xf numFmtId="165" fontId="2" fillId="0" borderId="92" xfId="0" applyNumberFormat="1" applyFont="1" applyBorder="1" applyAlignment="1">
      <alignment horizontal="center" vertical="center"/>
    </xf>
    <xf numFmtId="0" fontId="2" fillId="0" borderId="93" xfId="0" applyFont="1" applyBorder="1" applyAlignment="1">
      <alignment vertical="center" wrapText="1"/>
    </xf>
    <xf numFmtId="165" fontId="2" fillId="0" borderId="94" xfId="0" applyNumberFormat="1" applyFont="1" applyBorder="1" applyAlignment="1">
      <alignment horizontal="center" vertical="center"/>
    </xf>
    <xf numFmtId="0" fontId="2" fillId="0" borderId="95" xfId="0" applyFont="1" applyBorder="1" applyAlignment="1">
      <alignment vertical="center" wrapText="1"/>
    </xf>
    <xf numFmtId="0" fontId="8" fillId="0" borderId="95" xfId="0" applyFont="1" applyBorder="1" applyAlignment="1">
      <alignment horizontal="center" vertical="center" wrapText="1"/>
    </xf>
    <xf numFmtId="165" fontId="2" fillId="0" borderId="96" xfId="0" applyNumberFormat="1" applyFont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165" fontId="2" fillId="0" borderId="32" xfId="0" applyNumberFormat="1" applyFont="1" applyBorder="1" applyAlignment="1">
      <alignment horizontal="center" vertical="center"/>
    </xf>
    <xf numFmtId="0" fontId="2" fillId="0" borderId="99" xfId="0" applyFont="1" applyBorder="1" applyAlignment="1">
      <alignment vertical="center" wrapText="1"/>
    </xf>
    <xf numFmtId="165" fontId="2" fillId="0" borderId="102" xfId="0" applyNumberFormat="1" applyFont="1" applyBorder="1" applyAlignment="1">
      <alignment horizontal="center" vertical="center"/>
    </xf>
    <xf numFmtId="0" fontId="2" fillId="0" borderId="100" xfId="0" applyFont="1" applyBorder="1" applyAlignment="1">
      <alignment vertical="center" wrapText="1"/>
    </xf>
    <xf numFmtId="165" fontId="2" fillId="0" borderId="10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165" fontId="2" fillId="0" borderId="34" xfId="0" applyNumberFormat="1" applyFont="1" applyBorder="1" applyAlignment="1">
      <alignment horizontal="center" vertical="center"/>
    </xf>
    <xf numFmtId="165" fontId="10" fillId="3" borderId="10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2" borderId="30" xfId="0" applyFont="1" applyFill="1" applyBorder="1" applyAlignment="1">
      <alignment horizontal="center" vertical="center" wrapText="1"/>
    </xf>
    <xf numFmtId="0" fontId="2" fillId="0" borderId="91" xfId="0" applyFont="1" applyBorder="1" applyAlignment="1">
      <alignment horizontal="left" vertical="center" wrapText="1"/>
    </xf>
    <xf numFmtId="0" fontId="2" fillId="0" borderId="91" xfId="0" applyFont="1" applyBorder="1" applyAlignment="1">
      <alignment horizontal="center" vertical="center" wrapText="1"/>
    </xf>
    <xf numFmtId="3" fontId="2" fillId="0" borderId="91" xfId="0" applyNumberFormat="1" applyFont="1" applyBorder="1" applyAlignment="1">
      <alignment horizontal="center" vertical="center" wrapText="1"/>
    </xf>
    <xf numFmtId="3" fontId="2" fillId="11" borderId="91" xfId="0" applyNumberFormat="1" applyFont="1" applyFill="1" applyBorder="1" applyAlignment="1">
      <alignment horizontal="center" vertical="center" wrapText="1"/>
    </xf>
    <xf numFmtId="166" fontId="2" fillId="0" borderId="91" xfId="0" applyNumberFormat="1" applyFont="1" applyBorder="1" applyAlignment="1">
      <alignment horizontal="center" vertical="center" wrapText="1"/>
    </xf>
    <xf numFmtId="0" fontId="2" fillId="0" borderId="93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center" vertical="center" wrapText="1"/>
    </xf>
    <xf numFmtId="3" fontId="2" fillId="0" borderId="93" xfId="0" applyNumberFormat="1" applyFont="1" applyBorder="1" applyAlignment="1">
      <alignment horizontal="center" vertical="center" wrapText="1"/>
    </xf>
    <xf numFmtId="3" fontId="2" fillId="11" borderId="93" xfId="0" applyNumberFormat="1" applyFont="1" applyFill="1" applyBorder="1" applyAlignment="1">
      <alignment horizontal="center" vertical="center" wrapText="1"/>
    </xf>
    <xf numFmtId="166" fontId="2" fillId="0" borderId="93" xfId="0" applyNumberFormat="1" applyFont="1" applyBorder="1" applyAlignment="1">
      <alignment horizontal="center" vertical="center" wrapText="1"/>
    </xf>
    <xf numFmtId="0" fontId="2" fillId="0" borderId="100" xfId="0" applyFont="1" applyBorder="1" applyAlignment="1">
      <alignment horizontal="left" vertical="center" wrapText="1"/>
    </xf>
    <xf numFmtId="0" fontId="2" fillId="0" borderId="100" xfId="0" applyFont="1" applyBorder="1" applyAlignment="1">
      <alignment horizontal="center" vertical="center" wrapText="1"/>
    </xf>
    <xf numFmtId="3" fontId="2" fillId="0" borderId="100" xfId="0" applyNumberFormat="1" applyFont="1" applyBorder="1" applyAlignment="1">
      <alignment horizontal="center" vertical="center" wrapText="1"/>
    </xf>
    <xf numFmtId="3" fontId="2" fillId="11" borderId="100" xfId="0" applyNumberFormat="1" applyFont="1" applyFill="1" applyBorder="1" applyAlignment="1">
      <alignment horizontal="center" vertical="center" wrapText="1"/>
    </xf>
    <xf numFmtId="166" fontId="2" fillId="0" borderId="100" xfId="0" applyNumberFormat="1" applyFont="1" applyBorder="1" applyAlignment="1">
      <alignment horizontal="center" vertical="center" wrapText="1"/>
    </xf>
    <xf numFmtId="0" fontId="2" fillId="0" borderId="95" xfId="0" applyFont="1" applyBorder="1" applyAlignment="1">
      <alignment horizontal="left" vertical="center" wrapText="1"/>
    </xf>
    <xf numFmtId="0" fontId="2" fillId="0" borderId="95" xfId="0" applyFont="1" applyBorder="1" applyAlignment="1">
      <alignment horizontal="center" vertical="center" wrapText="1"/>
    </xf>
    <xf numFmtId="3" fontId="2" fillId="0" borderId="95" xfId="0" applyNumberFormat="1" applyFont="1" applyBorder="1" applyAlignment="1">
      <alignment horizontal="center" vertical="center" wrapText="1"/>
    </xf>
    <xf numFmtId="3" fontId="2" fillId="11" borderId="95" xfId="0" applyNumberFormat="1" applyFont="1" applyFill="1" applyBorder="1" applyAlignment="1">
      <alignment horizontal="center" vertical="center" wrapText="1"/>
    </xf>
    <xf numFmtId="166" fontId="2" fillId="0" borderId="95" xfId="0" applyNumberFormat="1" applyFont="1" applyBorder="1" applyAlignment="1">
      <alignment horizontal="center" vertical="center" wrapText="1"/>
    </xf>
    <xf numFmtId="0" fontId="2" fillId="0" borderId="101" xfId="0" applyFont="1" applyBorder="1" applyAlignment="1">
      <alignment horizontal="left" vertical="center" wrapText="1"/>
    </xf>
    <xf numFmtId="0" fontId="2" fillId="0" borderId="101" xfId="0" applyFont="1" applyBorder="1" applyAlignment="1">
      <alignment horizontal="center" vertical="center" wrapText="1"/>
    </xf>
    <xf numFmtId="3" fontId="2" fillId="0" borderId="101" xfId="0" applyNumberFormat="1" applyFont="1" applyBorder="1" applyAlignment="1">
      <alignment horizontal="center" vertical="center" wrapText="1"/>
    </xf>
    <xf numFmtId="3" fontId="2" fillId="11" borderId="101" xfId="0" applyNumberFormat="1" applyFont="1" applyFill="1" applyBorder="1" applyAlignment="1">
      <alignment horizontal="center" vertical="center" wrapText="1"/>
    </xf>
    <xf numFmtId="166" fontId="2" fillId="0" borderId="101" xfId="0" applyNumberFormat="1" applyFont="1" applyBorder="1" applyAlignment="1">
      <alignment horizontal="center" vertical="center" wrapText="1"/>
    </xf>
    <xf numFmtId="165" fontId="2" fillId="0" borderId="113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3" fontId="2" fillId="11" borderId="31" xfId="0" applyNumberFormat="1" applyFont="1" applyFill="1" applyBorder="1" applyAlignment="1">
      <alignment horizontal="center" vertical="center" wrapText="1"/>
    </xf>
    <xf numFmtId="166" fontId="2" fillId="0" borderId="31" xfId="0" applyNumberFormat="1" applyFont="1" applyBorder="1" applyAlignment="1">
      <alignment horizontal="center" vertical="center" wrapText="1"/>
    </xf>
    <xf numFmtId="0" fontId="2" fillId="0" borderId="98" xfId="0" applyFont="1" applyBorder="1" applyAlignment="1">
      <alignment horizontal="left" vertical="center" wrapText="1"/>
    </xf>
    <xf numFmtId="0" fontId="2" fillId="0" borderId="98" xfId="0" applyFont="1" applyBorder="1" applyAlignment="1">
      <alignment horizontal="center" vertical="center" wrapText="1"/>
    </xf>
    <xf numFmtId="3" fontId="2" fillId="0" borderId="98" xfId="0" applyNumberFormat="1" applyFont="1" applyBorder="1" applyAlignment="1">
      <alignment horizontal="center" vertical="center" wrapText="1"/>
    </xf>
    <xf numFmtId="3" fontId="2" fillId="11" borderId="98" xfId="0" applyNumberFormat="1" applyFont="1" applyFill="1" applyBorder="1" applyAlignment="1">
      <alignment horizontal="center" vertical="center" wrapText="1"/>
    </xf>
    <xf numFmtId="166" fontId="2" fillId="0" borderId="98" xfId="0" applyNumberFormat="1" applyFont="1" applyBorder="1" applyAlignment="1">
      <alignment horizontal="center" vertical="center" wrapText="1"/>
    </xf>
    <xf numFmtId="165" fontId="2" fillId="0" borderId="114" xfId="0" applyNumberFormat="1" applyFont="1" applyBorder="1" applyAlignment="1">
      <alignment horizontal="center" vertical="center"/>
    </xf>
    <xf numFmtId="0" fontId="2" fillId="0" borderId="99" xfId="0" applyFont="1" applyBorder="1" applyAlignment="1">
      <alignment horizontal="left" vertical="center" wrapText="1"/>
    </xf>
    <xf numFmtId="3" fontId="2" fillId="0" borderId="99" xfId="0" applyNumberFormat="1" applyFont="1" applyBorder="1" applyAlignment="1">
      <alignment horizontal="center" vertical="center" wrapText="1"/>
    </xf>
    <xf numFmtId="3" fontId="2" fillId="11" borderId="99" xfId="0" applyNumberFormat="1" applyFont="1" applyFill="1" applyBorder="1" applyAlignment="1">
      <alignment horizontal="center" vertical="center" wrapText="1"/>
    </xf>
    <xf numFmtId="166" fontId="2" fillId="0" borderId="99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 wrapText="1"/>
    </xf>
    <xf numFmtId="3" fontId="2" fillId="11" borderId="33" xfId="0" applyNumberFormat="1" applyFont="1" applyFill="1" applyBorder="1" applyAlignment="1">
      <alignment horizontal="center" vertical="center" wrapText="1"/>
    </xf>
    <xf numFmtId="166" fontId="2" fillId="0" borderId="33" xfId="0" applyNumberFormat="1" applyFont="1" applyBorder="1" applyAlignment="1">
      <alignment horizontal="center" vertical="center" wrapText="1"/>
    </xf>
    <xf numFmtId="0" fontId="4" fillId="2" borderId="110" xfId="0" applyFont="1" applyFill="1" applyBorder="1" applyAlignment="1">
      <alignment horizontal="center" vertical="center" wrapText="1"/>
    </xf>
    <xf numFmtId="165" fontId="10" fillId="3" borderId="105" xfId="0" applyNumberFormat="1" applyFont="1" applyFill="1" applyBorder="1" applyAlignment="1">
      <alignment horizontal="center" vertical="center"/>
    </xf>
    <xf numFmtId="3" fontId="2" fillId="0" borderId="91" xfId="0" applyNumberFormat="1" applyFont="1" applyBorder="1" applyAlignment="1">
      <alignment horizontal="center" vertical="center"/>
    </xf>
    <xf numFmtId="3" fontId="2" fillId="12" borderId="91" xfId="0" applyNumberFormat="1" applyFont="1" applyFill="1" applyBorder="1" applyAlignment="1">
      <alignment horizontal="center" vertical="center"/>
    </xf>
    <xf numFmtId="9" fontId="2" fillId="0" borderId="91" xfId="0" applyNumberFormat="1" applyFont="1" applyBorder="1" applyAlignment="1">
      <alignment horizontal="center" vertical="center"/>
    </xf>
    <xf numFmtId="3" fontId="2" fillId="0" borderId="93" xfId="0" applyNumberFormat="1" applyFont="1" applyBorder="1" applyAlignment="1">
      <alignment horizontal="center" vertical="center"/>
    </xf>
    <xf numFmtId="3" fontId="2" fillId="12" borderId="93" xfId="0" applyNumberFormat="1" applyFont="1" applyFill="1" applyBorder="1" applyAlignment="1">
      <alignment horizontal="center" vertical="center"/>
    </xf>
    <xf numFmtId="9" fontId="2" fillId="0" borderId="93" xfId="0" applyNumberFormat="1" applyFont="1" applyBorder="1" applyAlignment="1">
      <alignment horizontal="center" vertical="center"/>
    </xf>
    <xf numFmtId="3" fontId="2" fillId="0" borderId="95" xfId="0" applyNumberFormat="1" applyFont="1" applyBorder="1" applyAlignment="1">
      <alignment horizontal="center" vertical="center"/>
    </xf>
    <xf numFmtId="3" fontId="2" fillId="12" borderId="95" xfId="0" applyNumberFormat="1" applyFont="1" applyFill="1" applyBorder="1" applyAlignment="1">
      <alignment horizontal="center" vertical="center"/>
    </xf>
    <xf numFmtId="9" fontId="2" fillId="0" borderId="95" xfId="0" applyNumberFormat="1" applyFont="1" applyBorder="1" applyAlignment="1">
      <alignment horizontal="center" vertical="center"/>
    </xf>
    <xf numFmtId="3" fontId="2" fillId="0" borderId="100" xfId="0" applyNumberFormat="1" applyFont="1" applyBorder="1" applyAlignment="1">
      <alignment horizontal="center" vertical="center"/>
    </xf>
    <xf numFmtId="3" fontId="2" fillId="12" borderId="100" xfId="0" applyNumberFormat="1" applyFont="1" applyFill="1" applyBorder="1" applyAlignment="1">
      <alignment horizontal="center" vertical="center"/>
    </xf>
    <xf numFmtId="9" fontId="2" fillId="0" borderId="100" xfId="0" applyNumberFormat="1" applyFont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/>
    </xf>
    <xf numFmtId="3" fontId="2" fillId="12" borderId="33" xfId="0" applyNumberFormat="1" applyFont="1" applyFill="1" applyBorder="1" applyAlignment="1">
      <alignment horizontal="center" vertical="center"/>
    </xf>
    <xf numFmtId="9" fontId="2" fillId="0" borderId="33" xfId="0" applyNumberFormat="1" applyFont="1" applyBorder="1" applyAlignment="1">
      <alignment horizontal="center" vertical="center"/>
    </xf>
    <xf numFmtId="0" fontId="2" fillId="0" borderId="98" xfId="0" applyFont="1" applyBorder="1" applyAlignment="1">
      <alignment vertical="center" wrapText="1"/>
    </xf>
    <xf numFmtId="0" fontId="10" fillId="3" borderId="4" xfId="13" applyFont="1" applyFill="1" applyBorder="1" applyAlignment="1">
      <alignment horizontal="center" vertical="center" wrapText="1"/>
    </xf>
    <xf numFmtId="0" fontId="10" fillId="3" borderId="117" xfId="13" applyFont="1" applyFill="1" applyBorder="1" applyAlignment="1">
      <alignment horizontal="center" vertical="center" wrapText="1"/>
    </xf>
    <xf numFmtId="0" fontId="10" fillId="3" borderId="1" xfId="13" applyFont="1" applyFill="1" applyBorder="1" applyAlignment="1">
      <alignment horizontal="center" vertical="center" wrapText="1"/>
    </xf>
    <xf numFmtId="0" fontId="10" fillId="3" borderId="118" xfId="13" applyFont="1" applyFill="1" applyBorder="1" applyAlignment="1">
      <alignment horizontal="center" vertical="center" wrapText="1"/>
    </xf>
    <xf numFmtId="0" fontId="7" fillId="0" borderId="107" xfId="13" applyFont="1" applyBorder="1" applyAlignment="1">
      <alignment horizontal="center" vertical="center" wrapText="1"/>
    </xf>
    <xf numFmtId="0" fontId="7" fillId="0" borderId="99" xfId="13" applyFont="1" applyBorder="1" applyAlignment="1">
      <alignment horizontal="center" vertical="center" wrapText="1"/>
    </xf>
    <xf numFmtId="0" fontId="8" fillId="0" borderId="99" xfId="13" applyFont="1" applyBorder="1" applyAlignment="1">
      <alignment horizontal="center" vertical="center" wrapText="1"/>
    </xf>
    <xf numFmtId="165" fontId="4" fillId="0" borderId="99" xfId="14" applyNumberFormat="1" applyFont="1" applyBorder="1" applyAlignment="1">
      <alignment horizontal="center" vertical="center"/>
    </xf>
    <xf numFmtId="165" fontId="4" fillId="0" borderId="119" xfId="14" applyNumberFormat="1" applyFont="1" applyBorder="1" applyAlignment="1">
      <alignment horizontal="center" vertical="center"/>
    </xf>
    <xf numFmtId="166" fontId="4" fillId="0" borderId="99" xfId="1" applyNumberFormat="1" applyFont="1" applyBorder="1" applyAlignment="1">
      <alignment horizontal="center" vertical="center"/>
    </xf>
    <xf numFmtId="166" fontId="4" fillId="0" borderId="102" xfId="1" applyNumberFormat="1" applyFont="1" applyBorder="1" applyAlignment="1">
      <alignment horizontal="center" vertical="center"/>
    </xf>
    <xf numFmtId="0" fontId="7" fillId="2" borderId="108" xfId="13" applyFont="1" applyFill="1" applyBorder="1" applyAlignment="1">
      <alignment horizontal="center" vertical="center" wrapText="1"/>
    </xf>
    <xf numFmtId="0" fontId="7" fillId="2" borderId="93" xfId="13" applyFont="1" applyFill="1" applyBorder="1" applyAlignment="1">
      <alignment horizontal="center" vertical="center" wrapText="1"/>
    </xf>
    <xf numFmtId="0" fontId="8" fillId="2" borderId="93" xfId="13" applyFont="1" applyFill="1" applyBorder="1" applyAlignment="1">
      <alignment horizontal="center" vertical="center" wrapText="1"/>
    </xf>
    <xf numFmtId="165" fontId="4" fillId="2" borderId="93" xfId="14" applyNumberFormat="1" applyFont="1" applyFill="1" applyBorder="1" applyAlignment="1">
      <alignment horizontal="center" vertical="center"/>
    </xf>
    <xf numFmtId="165" fontId="4" fillId="2" borderId="120" xfId="14" applyNumberFormat="1" applyFont="1" applyFill="1" applyBorder="1" applyAlignment="1">
      <alignment horizontal="center" vertical="center"/>
    </xf>
    <xf numFmtId="166" fontId="4" fillId="2" borderId="93" xfId="1" applyNumberFormat="1" applyFont="1" applyFill="1" applyBorder="1" applyAlignment="1">
      <alignment horizontal="center" vertical="center"/>
    </xf>
    <xf numFmtId="166" fontId="4" fillId="2" borderId="94" xfId="1" applyNumberFormat="1" applyFont="1" applyFill="1" applyBorder="1" applyAlignment="1">
      <alignment horizontal="center" vertical="center"/>
    </xf>
    <xf numFmtId="0" fontId="7" fillId="0" borderId="108" xfId="13" applyFont="1" applyBorder="1" applyAlignment="1">
      <alignment horizontal="center" vertical="center" wrapText="1"/>
    </xf>
    <xf numFmtId="0" fontId="7" fillId="0" borderId="93" xfId="13" applyFont="1" applyBorder="1" applyAlignment="1">
      <alignment horizontal="center" vertical="center" wrapText="1"/>
    </xf>
    <xf numFmtId="0" fontId="8" fillId="0" borderId="93" xfId="13" applyFont="1" applyBorder="1" applyAlignment="1">
      <alignment horizontal="center" vertical="center" wrapText="1"/>
    </xf>
    <xf numFmtId="165" fontId="4" fillId="0" borderId="93" xfId="14" applyNumberFormat="1" applyFont="1" applyBorder="1" applyAlignment="1">
      <alignment horizontal="center" vertical="center"/>
    </xf>
    <xf numFmtId="165" fontId="4" fillId="0" borderId="120" xfId="14" applyNumberFormat="1" applyFont="1" applyBorder="1" applyAlignment="1">
      <alignment horizontal="center" vertical="center"/>
    </xf>
    <xf numFmtId="166" fontId="4" fillId="0" borderId="93" xfId="1" applyNumberFormat="1" applyFont="1" applyBorder="1" applyAlignment="1">
      <alignment horizontal="center" vertical="center"/>
    </xf>
    <xf numFmtId="166" fontId="4" fillId="0" borderId="94" xfId="1" applyNumberFormat="1" applyFont="1" applyBorder="1" applyAlignment="1">
      <alignment horizontal="center" vertical="center"/>
    </xf>
    <xf numFmtId="165" fontId="4" fillId="2" borderId="93" xfId="15" applyNumberFormat="1" applyFont="1" applyFill="1" applyBorder="1" applyAlignment="1">
      <alignment horizontal="center" vertical="center"/>
    </xf>
    <xf numFmtId="165" fontId="4" fillId="2" borderId="120" xfId="15" applyNumberFormat="1" applyFont="1" applyFill="1" applyBorder="1" applyAlignment="1">
      <alignment horizontal="center" vertical="center"/>
    </xf>
    <xf numFmtId="0" fontId="7" fillId="0" borderId="109" xfId="13" applyFont="1" applyBorder="1" applyAlignment="1">
      <alignment horizontal="center" vertical="center" wrapText="1"/>
    </xf>
    <xf numFmtId="0" fontId="7" fillId="0" borderId="100" xfId="13" applyFont="1" applyBorder="1" applyAlignment="1">
      <alignment horizontal="center" vertical="center" wrapText="1"/>
    </xf>
    <xf numFmtId="0" fontId="8" fillId="0" borderId="100" xfId="13" applyFont="1" applyBorder="1" applyAlignment="1">
      <alignment horizontal="center" vertical="center" wrapText="1"/>
    </xf>
    <xf numFmtId="165" fontId="4" fillId="0" borderId="100" xfId="14" applyNumberFormat="1" applyFont="1" applyBorder="1" applyAlignment="1">
      <alignment horizontal="center" vertical="center"/>
    </xf>
    <xf numFmtId="165" fontId="4" fillId="0" borderId="121" xfId="14" applyNumberFormat="1" applyFont="1" applyBorder="1" applyAlignment="1">
      <alignment horizontal="center" vertical="center"/>
    </xf>
    <xf numFmtId="166" fontId="4" fillId="0" borderId="100" xfId="1" applyNumberFormat="1" applyFont="1" applyBorder="1" applyAlignment="1">
      <alignment horizontal="center" vertical="center"/>
    </xf>
    <xf numFmtId="166" fontId="4" fillId="0" borderId="103" xfId="1" applyNumberFormat="1" applyFont="1" applyBorder="1" applyAlignment="1">
      <alignment horizontal="center" vertical="center"/>
    </xf>
    <xf numFmtId="165" fontId="4" fillId="0" borderId="0" xfId="14" applyNumberFormat="1" applyFont="1" applyAlignment="1">
      <alignment horizontal="right" vertical="center"/>
    </xf>
    <xf numFmtId="0" fontId="7" fillId="0" borderId="0" xfId="13" applyFont="1" applyAlignment="1">
      <alignment vertical="center" wrapText="1"/>
    </xf>
    <xf numFmtId="165" fontId="10" fillId="3" borderId="45" xfId="14" applyNumberFormat="1" applyFont="1" applyFill="1" applyBorder="1" applyAlignment="1">
      <alignment horizontal="center" vertical="center"/>
    </xf>
    <xf numFmtId="166" fontId="10" fillId="3" borderId="45" xfId="1" applyNumberFormat="1" applyFont="1" applyFill="1" applyBorder="1" applyAlignment="1">
      <alignment horizontal="center" vertical="center"/>
    </xf>
    <xf numFmtId="166" fontId="10" fillId="3" borderId="46" xfId="1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10" fillId="3" borderId="57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left"/>
    </xf>
    <xf numFmtId="166" fontId="7" fillId="13" borderId="0" xfId="1" applyNumberFormat="1" applyFont="1" applyFill="1"/>
    <xf numFmtId="43" fontId="38" fillId="0" borderId="0" xfId="4" applyFont="1"/>
    <xf numFmtId="0" fontId="10" fillId="3" borderId="0" xfId="0" applyFont="1" applyFill="1" applyAlignment="1">
      <alignment horizontal="left" indent="1"/>
    </xf>
    <xf numFmtId="0" fontId="10" fillId="3" borderId="25" xfId="0" applyFont="1" applyFill="1" applyBorder="1" applyAlignment="1">
      <alignment horizontal="left" indent="1"/>
    </xf>
    <xf numFmtId="166" fontId="10" fillId="3" borderId="26" xfId="1" applyNumberFormat="1" applyFont="1" applyFill="1" applyBorder="1"/>
    <xf numFmtId="166" fontId="10" fillId="3" borderId="24" xfId="1" applyNumberFormat="1" applyFont="1" applyFill="1" applyBorder="1"/>
    <xf numFmtId="0" fontId="10" fillId="3" borderId="27" xfId="0" applyFont="1" applyFill="1" applyBorder="1" applyAlignment="1">
      <alignment horizontal="left" indent="1"/>
    </xf>
    <xf numFmtId="166" fontId="10" fillId="3" borderId="20" xfId="1" applyNumberFormat="1" applyFont="1" applyFill="1" applyBorder="1"/>
    <xf numFmtId="0" fontId="10" fillId="3" borderId="53" xfId="0" applyFont="1" applyFill="1" applyBorder="1" applyAlignment="1">
      <alignment horizontal="left" indent="1"/>
    </xf>
    <xf numFmtId="166" fontId="10" fillId="3" borderId="53" xfId="1" applyNumberFormat="1" applyFont="1" applyFill="1" applyBorder="1"/>
    <xf numFmtId="166" fontId="10" fillId="3" borderId="23" xfId="1" applyNumberFormat="1" applyFont="1" applyFill="1" applyBorder="1"/>
    <xf numFmtId="0" fontId="4" fillId="2" borderId="2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4" fillId="2" borderId="105" xfId="0" applyFont="1" applyFill="1" applyBorder="1" applyAlignment="1">
      <alignment horizontal="center" vertical="center" wrapText="1"/>
    </xf>
    <xf numFmtId="164" fontId="4" fillId="0" borderId="0" xfId="1" applyNumberFormat="1" applyFont="1"/>
    <xf numFmtId="164" fontId="2" fillId="0" borderId="0" xfId="1" applyNumberFormat="1" applyFont="1"/>
    <xf numFmtId="164" fontId="10" fillId="3" borderId="0" xfId="1" applyNumberFormat="1" applyFont="1" applyFill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 wrapText="1" readingOrder="1"/>
    </xf>
    <xf numFmtId="0" fontId="2" fillId="0" borderId="0" xfId="0" applyFont="1" applyAlignment="1">
      <alignment wrapText="1"/>
    </xf>
    <xf numFmtId="166" fontId="2" fillId="0" borderId="0" xfId="1" applyNumberFormat="1" applyFont="1" applyAlignment="1">
      <alignment wrapText="1"/>
    </xf>
    <xf numFmtId="3" fontId="8" fillId="0" borderId="91" xfId="0" applyNumberFormat="1" applyFont="1" applyBorder="1" applyAlignment="1">
      <alignment horizontal="center" vertical="center" wrapText="1"/>
    </xf>
    <xf numFmtId="3" fontId="8" fillId="11" borderId="91" xfId="0" applyNumberFormat="1" applyFont="1" applyFill="1" applyBorder="1" applyAlignment="1">
      <alignment horizontal="center" vertical="center" wrapText="1"/>
    </xf>
    <xf numFmtId="166" fontId="8" fillId="0" borderId="91" xfId="0" applyNumberFormat="1" applyFont="1" applyBorder="1" applyAlignment="1">
      <alignment horizontal="center" vertical="center" wrapText="1"/>
    </xf>
    <xf numFmtId="165" fontId="2" fillId="0" borderId="92" xfId="0" applyNumberFormat="1" applyFont="1" applyBorder="1" applyAlignment="1">
      <alignment horizontal="center" vertical="center" wrapText="1"/>
    </xf>
    <xf numFmtId="3" fontId="8" fillId="0" borderId="93" xfId="0" applyNumberFormat="1" applyFont="1" applyBorder="1" applyAlignment="1">
      <alignment horizontal="center" vertical="center" wrapText="1"/>
    </xf>
    <xf numFmtId="3" fontId="8" fillId="11" borderId="93" xfId="0" applyNumberFormat="1" applyFont="1" applyFill="1" applyBorder="1" applyAlignment="1">
      <alignment horizontal="center" vertical="center" wrapText="1"/>
    </xf>
    <xf numFmtId="166" fontId="8" fillId="0" borderId="93" xfId="0" applyNumberFormat="1" applyFont="1" applyBorder="1" applyAlignment="1">
      <alignment horizontal="center" vertical="center" wrapText="1"/>
    </xf>
    <xf numFmtId="165" fontId="2" fillId="0" borderId="94" xfId="0" applyNumberFormat="1" applyFont="1" applyBorder="1" applyAlignment="1">
      <alignment horizontal="center" vertical="center" wrapText="1"/>
    </xf>
    <xf numFmtId="3" fontId="8" fillId="0" borderId="95" xfId="0" applyNumberFormat="1" applyFont="1" applyBorder="1" applyAlignment="1">
      <alignment horizontal="center" vertical="center" wrapText="1"/>
    </xf>
    <xf numFmtId="3" fontId="8" fillId="11" borderId="95" xfId="0" applyNumberFormat="1" applyFont="1" applyFill="1" applyBorder="1" applyAlignment="1">
      <alignment horizontal="center" vertical="center" wrapText="1"/>
    </xf>
    <xf numFmtId="166" fontId="8" fillId="0" borderId="95" xfId="0" applyNumberFormat="1" applyFont="1" applyBorder="1" applyAlignment="1">
      <alignment horizontal="center" vertical="center" wrapText="1"/>
    </xf>
    <xf numFmtId="165" fontId="2" fillId="0" borderId="96" xfId="0" applyNumberFormat="1" applyFont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 wrapText="1"/>
    </xf>
    <xf numFmtId="3" fontId="8" fillId="11" borderId="31" xfId="0" applyNumberFormat="1" applyFont="1" applyFill="1" applyBorder="1" applyAlignment="1">
      <alignment horizontal="center" vertical="center" wrapText="1"/>
    </xf>
    <xf numFmtId="166" fontId="8" fillId="0" borderId="31" xfId="0" applyNumberFormat="1" applyFont="1" applyBorder="1" applyAlignment="1">
      <alignment horizontal="center" vertical="center" wrapText="1"/>
    </xf>
    <xf numFmtId="165" fontId="2" fillId="0" borderId="3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3" fontId="8" fillId="0" borderId="99" xfId="0" applyNumberFormat="1" applyFont="1" applyBorder="1" applyAlignment="1">
      <alignment horizontal="center" vertical="center" wrapText="1"/>
    </xf>
    <xf numFmtId="3" fontId="8" fillId="11" borderId="99" xfId="0" applyNumberFormat="1" applyFont="1" applyFill="1" applyBorder="1" applyAlignment="1">
      <alignment horizontal="center" vertical="center" wrapText="1"/>
    </xf>
    <xf numFmtId="166" fontId="8" fillId="0" borderId="99" xfId="0" applyNumberFormat="1" applyFont="1" applyBorder="1" applyAlignment="1">
      <alignment horizontal="center" vertical="center" wrapText="1"/>
    </xf>
    <xf numFmtId="165" fontId="2" fillId="0" borderId="102" xfId="0" applyNumberFormat="1" applyFont="1" applyBorder="1" applyAlignment="1">
      <alignment horizontal="center" vertical="center" wrapText="1"/>
    </xf>
    <xf numFmtId="3" fontId="8" fillId="0" borderId="100" xfId="0" applyNumberFormat="1" applyFont="1" applyBorder="1" applyAlignment="1">
      <alignment horizontal="center" vertical="center" wrapText="1"/>
    </xf>
    <xf numFmtId="3" fontId="8" fillId="11" borderId="100" xfId="0" applyNumberFormat="1" applyFont="1" applyFill="1" applyBorder="1" applyAlignment="1">
      <alignment horizontal="center" vertical="center" wrapText="1"/>
    </xf>
    <xf numFmtId="166" fontId="8" fillId="0" borderId="100" xfId="0" applyNumberFormat="1" applyFont="1" applyBorder="1" applyAlignment="1">
      <alignment horizontal="center" vertical="center" wrapText="1"/>
    </xf>
    <xf numFmtId="165" fontId="2" fillId="0" borderId="103" xfId="0" applyNumberFormat="1" applyFont="1" applyBorder="1" applyAlignment="1">
      <alignment horizontal="center" vertical="center" wrapText="1"/>
    </xf>
    <xf numFmtId="3" fontId="8" fillId="0" borderId="33" xfId="0" applyNumberFormat="1" applyFont="1" applyBorder="1" applyAlignment="1">
      <alignment horizontal="center" vertical="center" wrapText="1"/>
    </xf>
    <xf numFmtId="3" fontId="8" fillId="11" borderId="33" xfId="0" applyNumberFormat="1" applyFont="1" applyFill="1" applyBorder="1" applyAlignment="1">
      <alignment horizontal="center" vertical="center" wrapText="1"/>
    </xf>
    <xf numFmtId="166" fontId="8" fillId="0" borderId="33" xfId="0" applyNumberFormat="1" applyFont="1" applyBorder="1" applyAlignment="1">
      <alignment horizontal="center" vertical="center" wrapText="1"/>
    </xf>
    <xf numFmtId="165" fontId="2" fillId="0" borderId="34" xfId="0" applyNumberFormat="1" applyFont="1" applyBorder="1" applyAlignment="1">
      <alignment horizontal="center" vertical="center" wrapText="1"/>
    </xf>
    <xf numFmtId="165" fontId="10" fillId="3" borderId="10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8" borderId="111" xfId="0" applyFont="1" applyFill="1" applyBorder="1"/>
    <xf numFmtId="169" fontId="2" fillId="8" borderId="123" xfId="4" applyNumberFormat="1" applyFont="1" applyFill="1" applyBorder="1"/>
    <xf numFmtId="169" fontId="8" fillId="17" borderId="123" xfId="4" applyNumberFormat="1" applyFont="1" applyFill="1" applyBorder="1"/>
    <xf numFmtId="169" fontId="2" fillId="17" borderId="101" xfId="4" applyNumberFormat="1" applyFont="1" applyFill="1" applyBorder="1"/>
    <xf numFmtId="169" fontId="2" fillId="17" borderId="0" xfId="4" applyNumberFormat="1" applyFont="1" applyFill="1" applyBorder="1"/>
    <xf numFmtId="169" fontId="2" fillId="17" borderId="113" xfId="4" applyNumberFormat="1" applyFont="1" applyFill="1" applyBorder="1"/>
    <xf numFmtId="169" fontId="8" fillId="8" borderId="101" xfId="0" applyNumberFormat="1" applyFont="1" applyFill="1" applyBorder="1" applyAlignment="1">
      <alignment horizontal="right"/>
    </xf>
    <xf numFmtId="169" fontId="8" fillId="17" borderId="101" xfId="0" applyNumberFormat="1" applyFont="1" applyFill="1" applyBorder="1" applyAlignment="1">
      <alignment horizontal="right"/>
    </xf>
    <xf numFmtId="169" fontId="2" fillId="17" borderId="101" xfId="0" applyNumberFormat="1" applyFont="1" applyFill="1" applyBorder="1" applyAlignment="1">
      <alignment horizontal="right"/>
    </xf>
    <xf numFmtId="169" fontId="2" fillId="17" borderId="0" xfId="0" applyNumberFormat="1" applyFont="1" applyFill="1" applyAlignment="1">
      <alignment horizontal="right"/>
    </xf>
    <xf numFmtId="169" fontId="2" fillId="17" borderId="113" xfId="0" applyNumberFormat="1" applyFont="1" applyFill="1" applyBorder="1" applyAlignment="1">
      <alignment horizontal="right"/>
    </xf>
    <xf numFmtId="169" fontId="2" fillId="8" borderId="101" xfId="0" applyNumberFormat="1" applyFont="1" applyFill="1" applyBorder="1"/>
    <xf numFmtId="169" fontId="8" fillId="17" borderId="101" xfId="0" applyNumberFormat="1" applyFont="1" applyFill="1" applyBorder="1"/>
    <xf numFmtId="169" fontId="2" fillId="17" borderId="101" xfId="0" applyNumberFormat="1" applyFont="1" applyFill="1" applyBorder="1"/>
    <xf numFmtId="169" fontId="2" fillId="17" borderId="0" xfId="0" applyNumberFormat="1" applyFont="1" applyFill="1"/>
    <xf numFmtId="169" fontId="2" fillId="17" borderId="113" xfId="0" applyNumberFormat="1" applyFont="1" applyFill="1" applyBorder="1"/>
    <xf numFmtId="169" fontId="8" fillId="8" borderId="101" xfId="4" applyNumberFormat="1" applyFont="1" applyFill="1" applyBorder="1"/>
    <xf numFmtId="169" fontId="8" fillId="17" borderId="101" xfId="4" applyNumberFormat="1" applyFont="1" applyFill="1" applyBorder="1"/>
    <xf numFmtId="169" fontId="8" fillId="17" borderId="0" xfId="4" applyNumberFormat="1" applyFont="1" applyFill="1" applyBorder="1"/>
    <xf numFmtId="169" fontId="8" fillId="17" borderId="113" xfId="4" applyNumberFormat="1" applyFont="1" applyFill="1" applyBorder="1"/>
    <xf numFmtId="169" fontId="2" fillId="8" borderId="101" xfId="4" applyNumberFormat="1" applyFont="1" applyFill="1" applyBorder="1"/>
    <xf numFmtId="169" fontId="2" fillId="8" borderId="101" xfId="4" applyNumberFormat="1" applyFont="1" applyFill="1" applyBorder="1" applyAlignment="1"/>
    <xf numFmtId="169" fontId="8" fillId="17" borderId="101" xfId="4" applyNumberFormat="1" applyFont="1" applyFill="1" applyBorder="1" applyAlignment="1"/>
    <xf numFmtId="169" fontId="2" fillId="17" borderId="101" xfId="4" applyNumberFormat="1" applyFont="1" applyFill="1" applyBorder="1" applyAlignment="1"/>
    <xf numFmtId="169" fontId="2" fillId="17" borderId="0" xfId="4" applyNumberFormat="1" applyFont="1" applyFill="1" applyBorder="1" applyAlignment="1"/>
    <xf numFmtId="169" fontId="2" fillId="17" borderId="113" xfId="4" applyNumberFormat="1" applyFont="1" applyFill="1" applyBorder="1" applyAlignment="1"/>
    <xf numFmtId="0" fontId="2" fillId="8" borderId="101" xfId="0" applyFont="1" applyFill="1" applyBorder="1"/>
    <xf numFmtId="0" fontId="8" fillId="17" borderId="101" xfId="0" applyFont="1" applyFill="1" applyBorder="1"/>
    <xf numFmtId="0" fontId="2" fillId="17" borderId="101" xfId="0" applyFont="1" applyFill="1" applyBorder="1"/>
    <xf numFmtId="0" fontId="2" fillId="17" borderId="0" xfId="0" applyFont="1" applyFill="1"/>
    <xf numFmtId="0" fontId="2" fillId="17" borderId="113" xfId="0" applyFont="1" applyFill="1" applyBorder="1"/>
    <xf numFmtId="0" fontId="8" fillId="8" borderId="111" xfId="0" applyFont="1" applyFill="1" applyBorder="1"/>
    <xf numFmtId="2" fontId="2" fillId="8" borderId="123" xfId="0" quotePrefix="1" applyNumberFormat="1" applyFont="1" applyFill="1" applyBorder="1" applyAlignment="1">
      <alignment horizontal="right"/>
    </xf>
    <xf numFmtId="2" fontId="8" fillId="17" borderId="123" xfId="0" quotePrefix="1" applyNumberFormat="1" applyFont="1" applyFill="1" applyBorder="1" applyAlignment="1">
      <alignment horizontal="right"/>
    </xf>
    <xf numFmtId="2" fontId="2" fillId="17" borderId="101" xfId="0" quotePrefix="1" applyNumberFormat="1" applyFont="1" applyFill="1" applyBorder="1" applyAlignment="1">
      <alignment horizontal="right"/>
    </xf>
    <xf numFmtId="2" fontId="2" fillId="17" borderId="0" xfId="0" quotePrefix="1" applyNumberFormat="1" applyFont="1" applyFill="1" applyAlignment="1">
      <alignment horizontal="right"/>
    </xf>
    <xf numFmtId="2" fontId="2" fillId="17" borderId="113" xfId="0" quotePrefix="1" applyNumberFormat="1" applyFont="1" applyFill="1" applyBorder="1" applyAlignment="1">
      <alignment horizontal="right"/>
    </xf>
    <xf numFmtId="2" fontId="8" fillId="8" borderId="101" xfId="0" applyNumberFormat="1" applyFont="1" applyFill="1" applyBorder="1" applyAlignment="1">
      <alignment horizontal="right"/>
    </xf>
    <xf numFmtId="2" fontId="8" fillId="17" borderId="101" xfId="0" applyNumberFormat="1" applyFont="1" applyFill="1" applyBorder="1" applyAlignment="1">
      <alignment horizontal="right"/>
    </xf>
    <xf numFmtId="2" fontId="2" fillId="17" borderId="101" xfId="0" applyNumberFormat="1" applyFont="1" applyFill="1" applyBorder="1" applyAlignment="1">
      <alignment horizontal="right"/>
    </xf>
    <xf numFmtId="2" fontId="8" fillId="8" borderId="123" xfId="0" quotePrefix="1" applyNumberFormat="1" applyFont="1" applyFill="1" applyBorder="1" applyAlignment="1">
      <alignment horizontal="right"/>
    </xf>
    <xf numFmtId="2" fontId="8" fillId="8" borderId="101" xfId="0" quotePrefix="1" applyNumberFormat="1" applyFont="1" applyFill="1" applyBorder="1" applyAlignment="1">
      <alignment horizontal="right"/>
    </xf>
    <xf numFmtId="2" fontId="8" fillId="17" borderId="101" xfId="0" quotePrefix="1" applyNumberFormat="1" applyFont="1" applyFill="1" applyBorder="1" applyAlignment="1">
      <alignment horizontal="right"/>
    </xf>
    <xf numFmtId="2" fontId="2" fillId="8" borderId="101" xfId="0" applyNumberFormat="1" applyFont="1" applyFill="1" applyBorder="1"/>
    <xf numFmtId="2" fontId="8" fillId="17" borderId="101" xfId="0" applyNumberFormat="1" applyFont="1" applyFill="1" applyBorder="1"/>
    <xf numFmtId="0" fontId="8" fillId="8" borderId="112" xfId="0" applyFont="1" applyFill="1" applyBorder="1" applyAlignment="1">
      <alignment horizontal="left" indent="1"/>
    </xf>
    <xf numFmtId="4" fontId="8" fillId="8" borderId="33" xfId="4" applyNumberFormat="1" applyFont="1" applyFill="1" applyBorder="1"/>
    <xf numFmtId="4" fontId="8" fillId="17" borderId="33" xfId="4" applyNumberFormat="1" applyFont="1" applyFill="1" applyBorder="1"/>
    <xf numFmtId="2" fontId="8" fillId="16" borderId="12" xfId="0" applyNumberFormat="1" applyFont="1" applyFill="1" applyBorder="1"/>
    <xf numFmtId="2" fontId="8" fillId="16" borderId="34" xfId="0" applyNumberFormat="1" applyFont="1" applyFill="1" applyBorder="1"/>
    <xf numFmtId="0" fontId="7" fillId="0" borderId="0" xfId="0" applyFont="1"/>
    <xf numFmtId="0" fontId="2" fillId="8" borderId="110" xfId="0" applyFont="1" applyFill="1" applyBorder="1"/>
    <xf numFmtId="164" fontId="2" fillId="8" borderId="98" xfId="0" applyNumberFormat="1" applyFont="1" applyFill="1" applyBorder="1" applyAlignment="1">
      <alignment horizontal="right"/>
    </xf>
    <xf numFmtId="164" fontId="2" fillId="17" borderId="98" xfId="0" applyNumberFormat="1" applyFont="1" applyFill="1" applyBorder="1" applyAlignment="1">
      <alignment horizontal="right"/>
    </xf>
    <xf numFmtId="164" fontId="2" fillId="17" borderId="114" xfId="0" applyNumberFormat="1" applyFont="1" applyFill="1" applyBorder="1" applyAlignment="1">
      <alignment horizontal="right"/>
    </xf>
    <xf numFmtId="169" fontId="8" fillId="8" borderId="101" xfId="0" applyNumberFormat="1" applyFont="1" applyFill="1" applyBorder="1"/>
    <xf numFmtId="169" fontId="8" fillId="16" borderId="101" xfId="0" applyNumberFormat="1" applyFont="1" applyFill="1" applyBorder="1"/>
    <xf numFmtId="169" fontId="8" fillId="16" borderId="113" xfId="0" applyNumberFormat="1" applyFont="1" applyFill="1" applyBorder="1"/>
    <xf numFmtId="0" fontId="2" fillId="0" borderId="111" xfId="0" applyFont="1" applyBorder="1"/>
    <xf numFmtId="164" fontId="2" fillId="8" borderId="101" xfId="0" applyNumberFormat="1" applyFont="1" applyFill="1" applyBorder="1"/>
    <xf numFmtId="164" fontId="8" fillId="16" borderId="101" xfId="0" applyNumberFormat="1" applyFont="1" applyFill="1" applyBorder="1"/>
    <xf numFmtId="164" fontId="8" fillId="16" borderId="113" xfId="0" applyNumberFormat="1" applyFont="1" applyFill="1" applyBorder="1"/>
    <xf numFmtId="164" fontId="2" fillId="16" borderId="101" xfId="0" applyNumberFormat="1" applyFont="1" applyFill="1" applyBorder="1"/>
    <xf numFmtId="164" fontId="2" fillId="16" borderId="113" xfId="0" applyNumberFormat="1" applyFont="1" applyFill="1" applyBorder="1"/>
    <xf numFmtId="164" fontId="8" fillId="8" borderId="101" xfId="0" applyNumberFormat="1" applyFont="1" applyFill="1" applyBorder="1"/>
    <xf numFmtId="164" fontId="2" fillId="16" borderId="123" xfId="0" applyNumberFormat="1" applyFont="1" applyFill="1" applyBorder="1"/>
    <xf numFmtId="0" fontId="2" fillId="8" borderId="112" xfId="0" applyFont="1" applyFill="1" applyBorder="1"/>
    <xf numFmtId="164" fontId="8" fillId="8" borderId="33" xfId="0" applyNumberFormat="1" applyFont="1" applyFill="1" applyBorder="1"/>
    <xf numFmtId="164" fontId="8" fillId="16" borderId="33" xfId="0" applyNumberFormat="1" applyFont="1" applyFill="1" applyBorder="1"/>
    <xf numFmtId="164" fontId="8" fillId="16" borderId="34" xfId="0" applyNumberFormat="1" applyFont="1" applyFill="1" applyBorder="1"/>
    <xf numFmtId="169" fontId="8" fillId="6" borderId="123" xfId="4" applyNumberFormat="1" applyFont="1" applyFill="1" applyBorder="1"/>
    <xf numFmtId="169" fontId="8" fillId="6" borderId="101" xfId="0" applyNumberFormat="1" applyFont="1" applyFill="1" applyBorder="1" applyAlignment="1">
      <alignment horizontal="right"/>
    </xf>
    <xf numFmtId="169" fontId="8" fillId="6" borderId="101" xfId="0" applyNumberFormat="1" applyFont="1" applyFill="1" applyBorder="1"/>
    <xf numFmtId="169" fontId="8" fillId="6" borderId="101" xfId="4" applyNumberFormat="1" applyFont="1" applyFill="1" applyBorder="1"/>
    <xf numFmtId="169" fontId="8" fillId="6" borderId="101" xfId="4" applyNumberFormat="1" applyFont="1" applyFill="1" applyBorder="1" applyAlignment="1"/>
    <xf numFmtId="0" fontId="8" fillId="6" borderId="101" xfId="0" applyFont="1" applyFill="1" applyBorder="1"/>
    <xf numFmtId="2" fontId="8" fillId="6" borderId="123" xfId="0" quotePrefix="1" applyNumberFormat="1" applyFont="1" applyFill="1" applyBorder="1" applyAlignment="1">
      <alignment horizontal="right"/>
    </xf>
    <xf numFmtId="169" fontId="8" fillId="6" borderId="123" xfId="0" quotePrefix="1" applyNumberFormat="1" applyFont="1" applyFill="1" applyBorder="1" applyAlignment="1">
      <alignment horizontal="right"/>
    </xf>
    <xf numFmtId="2" fontId="8" fillId="6" borderId="101" xfId="0" applyNumberFormat="1" applyFont="1" applyFill="1" applyBorder="1" applyAlignment="1">
      <alignment horizontal="right"/>
    </xf>
    <xf numFmtId="2" fontId="8" fillId="6" borderId="101" xfId="0" quotePrefix="1" applyNumberFormat="1" applyFont="1" applyFill="1" applyBorder="1" applyAlignment="1">
      <alignment horizontal="right"/>
    </xf>
    <xf numFmtId="169" fontId="8" fillId="6" borderId="101" xfId="0" quotePrefix="1" applyNumberFormat="1" applyFont="1" applyFill="1" applyBorder="1" applyAlignment="1">
      <alignment horizontal="right"/>
    </xf>
    <xf numFmtId="2" fontId="8" fillId="6" borderId="101" xfId="0" applyNumberFormat="1" applyFont="1" applyFill="1" applyBorder="1"/>
    <xf numFmtId="169" fontId="8" fillId="6" borderId="33" xfId="4" applyNumberFormat="1" applyFont="1" applyFill="1" applyBorder="1"/>
    <xf numFmtId="2" fontId="2" fillId="0" borderId="0" xfId="0" applyNumberFormat="1" applyFont="1"/>
    <xf numFmtId="164" fontId="2" fillId="6" borderId="98" xfId="0" applyNumberFormat="1" applyFont="1" applyFill="1" applyBorder="1" applyAlignment="1">
      <alignment horizontal="right"/>
    </xf>
    <xf numFmtId="169" fontId="8" fillId="18" borderId="101" xfId="0" applyNumberFormat="1" applyFont="1" applyFill="1" applyBorder="1"/>
    <xf numFmtId="164" fontId="8" fillId="18" borderId="101" xfId="0" applyNumberFormat="1" applyFont="1" applyFill="1" applyBorder="1"/>
    <xf numFmtId="164" fontId="2" fillId="18" borderId="101" xfId="0" applyNumberFormat="1" applyFont="1" applyFill="1" applyBorder="1"/>
    <xf numFmtId="164" fontId="8" fillId="18" borderId="33" xfId="0" applyNumberFormat="1" applyFont="1" applyFill="1" applyBorder="1"/>
    <xf numFmtId="0" fontId="4" fillId="2" borderId="93" xfId="0" applyFont="1" applyFill="1" applyBorder="1" applyAlignment="1">
      <alignment horizontal="center" vertical="center" wrapText="1"/>
    </xf>
    <xf numFmtId="165" fontId="2" fillId="0" borderId="93" xfId="0" applyNumberFormat="1" applyFont="1" applyBorder="1" applyAlignment="1">
      <alignment horizontal="center" vertical="center" wrapText="1"/>
    </xf>
    <xf numFmtId="3" fontId="8" fillId="0" borderId="98" xfId="0" applyNumberFormat="1" applyFont="1" applyBorder="1" applyAlignment="1">
      <alignment horizontal="center" vertical="center" wrapText="1"/>
    </xf>
    <xf numFmtId="3" fontId="8" fillId="11" borderId="98" xfId="0" applyNumberFormat="1" applyFont="1" applyFill="1" applyBorder="1" applyAlignment="1">
      <alignment horizontal="center" vertical="center" wrapText="1"/>
    </xf>
    <xf numFmtId="166" fontId="8" fillId="0" borderId="98" xfId="0" applyNumberFormat="1" applyFont="1" applyBorder="1" applyAlignment="1">
      <alignment horizontal="center" vertical="center" wrapText="1"/>
    </xf>
    <xf numFmtId="165" fontId="2" fillId="0" borderId="114" xfId="0" applyNumberFormat="1" applyFont="1" applyBorder="1" applyAlignment="1">
      <alignment horizontal="center" vertical="center" wrapText="1"/>
    </xf>
    <xf numFmtId="165" fontId="4" fillId="10" borderId="0" xfId="0" applyNumberFormat="1" applyFont="1" applyFill="1"/>
    <xf numFmtId="165" fontId="4" fillId="0" borderId="0" xfId="0" applyNumberFormat="1" applyFont="1"/>
    <xf numFmtId="0" fontId="4" fillId="13" borderId="0" xfId="0" applyFont="1" applyFill="1" applyAlignment="1">
      <alignment horizontal="left" indent="1"/>
    </xf>
    <xf numFmtId="165" fontId="4" fillId="13" borderId="0" xfId="0" applyNumberFormat="1" applyFont="1" applyFill="1"/>
    <xf numFmtId="165" fontId="2" fillId="0" borderId="0" xfId="0" applyNumberFormat="1" applyFont="1"/>
    <xf numFmtId="0" fontId="4" fillId="0" borderId="84" xfId="0" applyFont="1" applyBorder="1" applyAlignment="1">
      <alignment horizontal="left"/>
    </xf>
    <xf numFmtId="165" fontId="4" fillId="0" borderId="84" xfId="0" applyNumberFormat="1" applyFont="1" applyBorder="1"/>
    <xf numFmtId="0" fontId="4" fillId="0" borderId="0" xfId="0" applyFont="1" applyAlignment="1">
      <alignment horizontal="left" vertical="center"/>
    </xf>
    <xf numFmtId="0" fontId="31" fillId="14" borderId="0" xfId="0" applyFont="1" applyFill="1"/>
    <xf numFmtId="0" fontId="10" fillId="3" borderId="26" xfId="0" applyFont="1" applyFill="1" applyBorder="1" applyAlignment="1">
      <alignment horizontal="center" vertical="center" wrapText="1"/>
    </xf>
    <xf numFmtId="43" fontId="4" fillId="2" borderId="124" xfId="4" applyFont="1" applyFill="1" applyBorder="1"/>
    <xf numFmtId="166" fontId="4" fillId="2" borderId="12" xfId="1" applyNumberFormat="1" applyFont="1" applyFill="1" applyBorder="1" applyAlignment="1">
      <alignment horizontal="center"/>
    </xf>
    <xf numFmtId="166" fontId="4" fillId="2" borderId="13" xfId="1" applyNumberFormat="1" applyFont="1" applyFill="1" applyBorder="1" applyAlignment="1">
      <alignment horizontal="center"/>
    </xf>
    <xf numFmtId="43" fontId="2" fillId="0" borderId="53" xfId="4" applyFont="1" applyBorder="1"/>
    <xf numFmtId="166" fontId="2" fillId="0" borderId="0" xfId="1" applyNumberFormat="1" applyFont="1" applyAlignment="1">
      <alignment horizontal="center"/>
    </xf>
    <xf numFmtId="43" fontId="4" fillId="2" borderId="125" xfId="4" applyFont="1" applyFill="1" applyBorder="1"/>
    <xf numFmtId="166" fontId="4" fillId="2" borderId="48" xfId="1" applyNumberFormat="1" applyFont="1" applyFill="1" applyBorder="1" applyAlignment="1">
      <alignment horizontal="center"/>
    </xf>
    <xf numFmtId="166" fontId="4" fillId="2" borderId="16" xfId="1" applyNumberFormat="1" applyFont="1" applyFill="1" applyBorder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Border="1"/>
    <xf numFmtId="0" fontId="3" fillId="3" borderId="0" xfId="0" applyFont="1" applyFill="1" applyAlignment="1">
      <alignment horizontal="center" vertical="center"/>
    </xf>
    <xf numFmtId="0" fontId="3" fillId="4" borderId="2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 wrapText="1"/>
    </xf>
    <xf numFmtId="165" fontId="25" fillId="2" borderId="0" xfId="0" applyNumberFormat="1" applyFont="1" applyFill="1" applyAlignment="1">
      <alignment horizontal="center" vertical="center"/>
    </xf>
    <xf numFmtId="166" fontId="25" fillId="2" borderId="0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 indent="1"/>
    </xf>
    <xf numFmtId="165" fontId="25" fillId="0" borderId="0" xfId="0" applyNumberFormat="1" applyFont="1" applyAlignment="1">
      <alignment horizontal="center" vertical="center"/>
    </xf>
    <xf numFmtId="166" fontId="25" fillId="0" borderId="0" xfId="1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 indent="2"/>
    </xf>
    <xf numFmtId="165" fontId="21" fillId="0" borderId="0" xfId="0" applyNumberFormat="1" applyFont="1" applyAlignment="1">
      <alignment horizontal="center" vertical="center"/>
    </xf>
    <xf numFmtId="166" fontId="21" fillId="0" borderId="0" xfId="1" applyNumberFormat="1" applyFont="1" applyBorder="1" applyAlignment="1">
      <alignment horizontal="center" vertical="center"/>
    </xf>
    <xf numFmtId="0" fontId="21" fillId="0" borderId="0" xfId="6" applyFont="1" applyAlignment="1">
      <alignment horizontal="left" vertical="center" wrapText="1" indent="2"/>
    </xf>
    <xf numFmtId="0" fontId="3" fillId="3" borderId="0" xfId="0" applyFont="1" applyFill="1" applyAlignment="1">
      <alignment horizontal="left" vertical="center"/>
    </xf>
    <xf numFmtId="165" fontId="3" fillId="3" borderId="0" xfId="0" applyNumberFormat="1" applyFont="1" applyFill="1" applyAlignment="1">
      <alignment horizontal="center" vertical="center"/>
    </xf>
    <xf numFmtId="166" fontId="3" fillId="3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3" borderId="11" xfId="0" applyFont="1" applyFill="1" applyBorder="1" applyAlignment="1">
      <alignment horizontal="center" vertical="center" wrapText="1"/>
    </xf>
    <xf numFmtId="170" fontId="10" fillId="3" borderId="26" xfId="4" applyNumberFormat="1" applyFont="1" applyFill="1" applyBorder="1" applyAlignment="1">
      <alignment horizontal="center" vertical="center"/>
    </xf>
    <xf numFmtId="166" fontId="10" fillId="3" borderId="26" xfId="1" applyNumberFormat="1" applyFont="1" applyFill="1" applyBorder="1" applyAlignment="1">
      <alignment horizontal="center" vertical="center"/>
    </xf>
    <xf numFmtId="166" fontId="10" fillId="3" borderId="26" xfId="1" applyNumberFormat="1" applyFont="1" applyFill="1" applyBorder="1" applyAlignment="1">
      <alignment horizontal="center" vertical="center" wrapText="1"/>
    </xf>
    <xf numFmtId="0" fontId="2" fillId="0" borderId="127" xfId="0" applyFont="1" applyBorder="1" applyAlignment="1">
      <alignment vertical="center" wrapText="1"/>
    </xf>
    <xf numFmtId="170" fontId="4" fillId="8" borderId="127" xfId="4" applyNumberFormat="1" applyFont="1" applyFill="1" applyBorder="1" applyAlignment="1">
      <alignment vertical="center"/>
    </xf>
    <xf numFmtId="166" fontId="4" fillId="8" borderId="127" xfId="1" applyNumberFormat="1" applyFont="1" applyFill="1" applyBorder="1" applyAlignment="1">
      <alignment horizontal="center" vertical="center"/>
    </xf>
    <xf numFmtId="166" fontId="4" fillId="0" borderId="127" xfId="1" applyNumberFormat="1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170" fontId="4" fillId="0" borderId="127" xfId="4" applyNumberFormat="1" applyFont="1" applyFill="1" applyBorder="1" applyAlignment="1">
      <alignment vertical="center"/>
    </xf>
    <xf numFmtId="166" fontId="4" fillId="0" borderId="127" xfId="1" applyNumberFormat="1" applyFont="1" applyFill="1" applyBorder="1" applyAlignment="1">
      <alignment horizontal="center" vertical="center"/>
    </xf>
    <xf numFmtId="166" fontId="4" fillId="0" borderId="127" xfId="1" applyNumberFormat="1" applyFont="1" applyFill="1" applyBorder="1" applyAlignment="1">
      <alignment horizontal="center" vertical="center" wrapText="1"/>
    </xf>
    <xf numFmtId="0" fontId="2" fillId="2" borderId="127" xfId="0" applyFont="1" applyFill="1" applyBorder="1" applyAlignment="1">
      <alignment vertical="center" wrapText="1"/>
    </xf>
    <xf numFmtId="170" fontId="4" fillId="2" borderId="127" xfId="4" applyNumberFormat="1" applyFont="1" applyFill="1" applyBorder="1" applyAlignment="1">
      <alignment vertical="center"/>
    </xf>
    <xf numFmtId="166" fontId="4" fillId="2" borderId="127" xfId="1" applyNumberFormat="1" applyFont="1" applyFill="1" applyBorder="1" applyAlignment="1">
      <alignment horizontal="center" vertical="center"/>
    </xf>
    <xf numFmtId="166" fontId="4" fillId="2" borderId="127" xfId="1" applyNumberFormat="1" applyFont="1" applyFill="1" applyBorder="1" applyAlignment="1">
      <alignment horizontal="center" vertical="center" wrapText="1"/>
    </xf>
    <xf numFmtId="0" fontId="4" fillId="6" borderId="131" xfId="0" applyFont="1" applyFill="1" applyBorder="1" applyAlignment="1">
      <alignment wrapText="1"/>
    </xf>
    <xf numFmtId="170" fontId="4" fillId="6" borderId="132" xfId="0" applyNumberFormat="1" applyFont="1" applyFill="1" applyBorder="1" applyAlignment="1">
      <alignment wrapText="1"/>
    </xf>
    <xf numFmtId="166" fontId="4" fillId="6" borderId="131" xfId="1" applyNumberFormat="1" applyFont="1" applyFill="1" applyBorder="1" applyAlignment="1">
      <alignment horizontal="center" wrapText="1"/>
    </xf>
    <xf numFmtId="166" fontId="2" fillId="0" borderId="0" xfId="1" applyNumberFormat="1" applyFont="1" applyAlignment="1">
      <alignment horizontal="center" wrapText="1"/>
    </xf>
    <xf numFmtId="0" fontId="4" fillId="6" borderId="132" xfId="0" applyFont="1" applyFill="1" applyBorder="1" applyAlignment="1">
      <alignment wrapText="1"/>
    </xf>
    <xf numFmtId="166" fontId="4" fillId="6" borderId="132" xfId="1" applyNumberFormat="1" applyFont="1" applyFill="1" applyBorder="1" applyAlignment="1">
      <alignment horizontal="center" wrapText="1"/>
    </xf>
    <xf numFmtId="170" fontId="2" fillId="0" borderId="0" xfId="4" applyNumberFormat="1" applyFont="1" applyAlignment="1">
      <alignment wrapText="1"/>
    </xf>
    <xf numFmtId="0" fontId="2" fillId="0" borderId="0" xfId="0" applyFont="1" applyAlignment="1">
      <alignment horizontal="left" wrapText="1" indent="2"/>
    </xf>
    <xf numFmtId="0" fontId="4" fillId="6" borderId="0" xfId="0" applyFont="1" applyFill="1" applyAlignment="1">
      <alignment wrapText="1"/>
    </xf>
    <xf numFmtId="170" fontId="4" fillId="6" borderId="0" xfId="0" applyNumberFormat="1" applyFont="1" applyFill="1" applyAlignment="1">
      <alignment wrapText="1"/>
    </xf>
    <xf numFmtId="166" fontId="4" fillId="6" borderId="0" xfId="1" applyNumberFormat="1" applyFont="1" applyFill="1" applyAlignment="1">
      <alignment horizontal="center" wrapText="1"/>
    </xf>
    <xf numFmtId="0" fontId="4" fillId="0" borderId="0" xfId="0" applyFont="1" applyAlignment="1">
      <alignment wrapText="1"/>
    </xf>
    <xf numFmtId="170" fontId="4" fillId="0" borderId="0" xfId="0" applyNumberFormat="1" applyFont="1" applyAlignment="1">
      <alignment wrapText="1"/>
    </xf>
    <xf numFmtId="166" fontId="4" fillId="0" borderId="0" xfId="1" applyNumberFormat="1" applyFont="1" applyAlignment="1">
      <alignment horizontal="center" wrapText="1"/>
    </xf>
    <xf numFmtId="168" fontId="2" fillId="0" borderId="0" xfId="0" applyNumberFormat="1" applyFont="1" applyAlignment="1">
      <alignment wrapText="1"/>
    </xf>
    <xf numFmtId="170" fontId="4" fillId="6" borderId="0" xfId="4" applyNumberFormat="1" applyFont="1" applyFill="1" applyAlignment="1">
      <alignment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wrapText="1"/>
    </xf>
    <xf numFmtId="170" fontId="10" fillId="3" borderId="0" xfId="0" applyNumberFormat="1" applyFont="1" applyFill="1" applyAlignment="1">
      <alignment wrapText="1"/>
    </xf>
    <xf numFmtId="166" fontId="10" fillId="3" borderId="0" xfId="1" applyNumberFormat="1" applyFont="1" applyFill="1" applyAlignment="1">
      <alignment horizontal="center" wrapText="1"/>
    </xf>
    <xf numFmtId="0" fontId="2" fillId="0" borderId="9" xfId="0" applyFont="1" applyBorder="1"/>
    <xf numFmtId="167" fontId="2" fillId="0" borderId="0" xfId="4" applyNumberFormat="1" applyFont="1" applyBorder="1"/>
    <xf numFmtId="166" fontId="2" fillId="0" borderId="10" xfId="1" applyNumberFormat="1" applyFont="1" applyBorder="1"/>
    <xf numFmtId="0" fontId="4" fillId="2" borderId="11" xfId="0" applyFont="1" applyFill="1" applyBorder="1"/>
    <xf numFmtId="167" fontId="4" fillId="2" borderId="12" xfId="4" applyNumberFormat="1" applyFont="1" applyFill="1" applyBorder="1"/>
    <xf numFmtId="166" fontId="4" fillId="2" borderId="13" xfId="1" applyNumberFormat="1" applyFont="1" applyFill="1" applyBorder="1"/>
    <xf numFmtId="0" fontId="4" fillId="2" borderId="9" xfId="0" applyFont="1" applyFill="1" applyBorder="1"/>
    <xf numFmtId="167" fontId="4" fillId="2" borderId="0" xfId="4" applyNumberFormat="1" applyFont="1" applyFill="1" applyBorder="1"/>
    <xf numFmtId="166" fontId="4" fillId="2" borderId="10" xfId="1" applyNumberFormat="1" applyFont="1" applyFill="1" applyBorder="1"/>
    <xf numFmtId="0" fontId="24" fillId="3" borderId="27" xfId="11" applyFont="1" applyFill="1" applyBorder="1" applyAlignment="1">
      <alignment horizontal="center" wrapText="1"/>
    </xf>
    <xf numFmtId="0" fontId="24" fillId="3" borderId="26" xfId="11" applyFont="1" applyFill="1" applyBorder="1" applyAlignment="1">
      <alignment horizontal="center" vertical="center" wrapText="1"/>
    </xf>
    <xf numFmtId="0" fontId="24" fillId="3" borderId="27" xfId="11" applyFont="1" applyFill="1" applyBorder="1" applyAlignment="1">
      <alignment horizontal="center" vertical="center" wrapText="1"/>
    </xf>
    <xf numFmtId="0" fontId="24" fillId="3" borderId="82" xfId="11" applyFont="1" applyFill="1" applyBorder="1" applyAlignment="1">
      <alignment horizontal="center" wrapText="1"/>
    </xf>
    <xf numFmtId="0" fontId="24" fillId="3" borderId="126" xfId="11" applyFont="1" applyFill="1" applyBorder="1" applyAlignment="1">
      <alignment horizontal="center" wrapText="1"/>
    </xf>
    <xf numFmtId="0" fontId="24" fillId="4" borderId="53" xfId="0" applyFont="1" applyFill="1" applyBorder="1" applyAlignment="1">
      <alignment horizontal="center" vertical="center"/>
    </xf>
    <xf numFmtId="0" fontId="20" fillId="9" borderId="12" xfId="11" applyFont="1" applyFill="1" applyBorder="1" applyAlignment="1">
      <alignment horizontal="left"/>
    </xf>
    <xf numFmtId="169" fontId="20" fillId="9" borderId="12" xfId="11" applyNumberFormat="1" applyFont="1" applyFill="1" applyBorder="1" applyAlignment="1">
      <alignment vertical="center"/>
    </xf>
    <xf numFmtId="166" fontId="20" fillId="9" borderId="12" xfId="1" applyNumberFormat="1" applyFont="1" applyFill="1" applyBorder="1" applyAlignment="1">
      <alignment vertical="center"/>
    </xf>
    <xf numFmtId="166" fontId="20" fillId="9" borderId="12" xfId="1" applyNumberFormat="1" applyFont="1" applyFill="1" applyBorder="1" applyAlignment="1">
      <alignment horizontal="right" vertical="center"/>
    </xf>
    <xf numFmtId="166" fontId="20" fillId="9" borderId="12" xfId="1" applyNumberFormat="1" applyFont="1" applyFill="1" applyBorder="1" applyAlignment="1">
      <alignment horizontal="center" vertical="center"/>
    </xf>
    <xf numFmtId="0" fontId="20" fillId="17" borderId="5" xfId="11" applyFont="1" applyFill="1" applyBorder="1" applyAlignment="1">
      <alignment horizontal="left"/>
    </xf>
    <xf numFmtId="169" fontId="20" fillId="17" borderId="5" xfId="11" applyNumberFormat="1" applyFont="1" applyFill="1" applyBorder="1" applyAlignment="1">
      <alignment vertical="center"/>
    </xf>
    <xf numFmtId="169" fontId="20" fillId="17" borderId="0" xfId="11" applyNumberFormat="1" applyFont="1" applyFill="1" applyAlignment="1">
      <alignment vertical="center"/>
    </xf>
    <xf numFmtId="166" fontId="22" fillId="17" borderId="0" xfId="1" applyNumberFormat="1" applyFont="1" applyFill="1" applyBorder="1" applyAlignment="1">
      <alignment vertical="center"/>
    </xf>
    <xf numFmtId="166" fontId="22" fillId="17" borderId="0" xfId="1" applyNumberFormat="1" applyFont="1" applyFill="1" applyBorder="1" applyAlignment="1">
      <alignment horizontal="right" vertical="center"/>
    </xf>
    <xf numFmtId="166" fontId="22" fillId="17" borderId="0" xfId="1" applyNumberFormat="1" applyFont="1" applyFill="1" applyBorder="1" applyAlignment="1">
      <alignment horizontal="center" vertical="center"/>
    </xf>
    <xf numFmtId="0" fontId="44" fillId="8" borderId="0" xfId="11" applyFont="1" applyFill="1" applyAlignment="1">
      <alignment horizontal="left"/>
    </xf>
    <xf numFmtId="169" fontId="20" fillId="8" borderId="0" xfId="4" applyNumberFormat="1" applyFont="1" applyFill="1" applyBorder="1" applyAlignment="1">
      <alignment vertical="center"/>
    </xf>
    <xf numFmtId="166" fontId="44" fillId="8" borderId="0" xfId="1" applyNumberFormat="1" applyFont="1" applyFill="1" applyBorder="1" applyAlignment="1">
      <alignment vertical="center"/>
    </xf>
    <xf numFmtId="166" fontId="44" fillId="8" borderId="0" xfId="1" applyNumberFormat="1" applyFont="1" applyFill="1" applyBorder="1" applyAlignment="1">
      <alignment horizontal="right" vertical="center"/>
    </xf>
    <xf numFmtId="166" fontId="44" fillId="8" borderId="0" xfId="1" applyNumberFormat="1" applyFont="1" applyFill="1" applyBorder="1" applyAlignment="1">
      <alignment horizontal="center" vertical="center"/>
    </xf>
    <xf numFmtId="0" fontId="22" fillId="0" borderId="0" xfId="11" applyFont="1" applyAlignment="1">
      <alignment horizontal="left" indent="1"/>
    </xf>
    <xf numFmtId="169" fontId="23" fillId="8" borderId="0" xfId="4" applyNumberFormat="1" applyFont="1" applyFill="1" applyBorder="1" applyAlignment="1">
      <alignment vertical="center"/>
    </xf>
    <xf numFmtId="166" fontId="22" fillId="8" borderId="0" xfId="1" applyNumberFormat="1" applyFont="1" applyFill="1" applyBorder="1" applyAlignment="1">
      <alignment vertical="center"/>
    </xf>
    <xf numFmtId="166" fontId="22" fillId="8" borderId="0" xfId="1" applyNumberFormat="1" applyFont="1" applyFill="1" applyBorder="1" applyAlignment="1">
      <alignment horizontal="right" vertical="center"/>
    </xf>
    <xf numFmtId="166" fontId="22" fillId="8" borderId="0" xfId="1" applyNumberFormat="1" applyFont="1" applyFill="1" applyBorder="1" applyAlignment="1">
      <alignment horizontal="center" vertical="center"/>
    </xf>
    <xf numFmtId="169" fontId="22" fillId="0" borderId="0" xfId="15" applyNumberFormat="1" applyFont="1" applyBorder="1" applyAlignment="1">
      <alignment vertical="center"/>
    </xf>
    <xf numFmtId="166" fontId="22" fillId="0" borderId="0" xfId="1" applyNumberFormat="1" applyFont="1" applyFill="1" applyBorder="1" applyAlignment="1">
      <alignment vertical="center"/>
    </xf>
    <xf numFmtId="166" fontId="22" fillId="0" borderId="0" xfId="1" applyNumberFormat="1" applyFont="1" applyFill="1" applyBorder="1" applyAlignment="1">
      <alignment horizontal="right" vertical="center"/>
    </xf>
    <xf numFmtId="166" fontId="22" fillId="0" borderId="0" xfId="1" applyNumberFormat="1" applyFont="1" applyFill="1" applyBorder="1" applyAlignment="1">
      <alignment horizontal="center" vertical="center"/>
    </xf>
    <xf numFmtId="0" fontId="44" fillId="0" borderId="0" xfId="11" applyFont="1" applyAlignment="1">
      <alignment horizontal="left"/>
    </xf>
    <xf numFmtId="169" fontId="20" fillId="0" borderId="0" xfId="4" applyNumberFormat="1" applyFont="1" applyBorder="1" applyAlignment="1">
      <alignment vertical="center"/>
    </xf>
    <xf numFmtId="166" fontId="44" fillId="0" borderId="0" xfId="1" applyNumberFormat="1" applyFont="1" applyFill="1" applyBorder="1" applyAlignment="1">
      <alignment vertical="center"/>
    </xf>
    <xf numFmtId="166" fontId="44" fillId="0" borderId="0" xfId="1" applyNumberFormat="1" applyFont="1" applyFill="1" applyBorder="1" applyAlignment="1">
      <alignment horizontal="right" vertical="center"/>
    </xf>
    <xf numFmtId="166" fontId="44" fillId="0" borderId="0" xfId="1" applyNumberFormat="1" applyFont="1" applyFill="1" applyBorder="1" applyAlignment="1">
      <alignment horizontal="center" vertical="center"/>
    </xf>
    <xf numFmtId="169" fontId="23" fillId="0" borderId="0" xfId="4" applyNumberFormat="1" applyFont="1" applyBorder="1" applyAlignment="1">
      <alignment vertical="center"/>
    </xf>
    <xf numFmtId="0" fontId="20" fillId="17" borderId="0" xfId="11" applyFont="1" applyFill="1" applyAlignment="1">
      <alignment horizontal="left"/>
    </xf>
    <xf numFmtId="169" fontId="20" fillId="17" borderId="0" xfId="4" applyNumberFormat="1" applyFont="1" applyFill="1" applyBorder="1" applyAlignment="1">
      <alignment vertical="center"/>
    </xf>
    <xf numFmtId="166" fontId="44" fillId="17" borderId="0" xfId="1" applyNumberFormat="1" applyFont="1" applyFill="1" applyBorder="1" applyAlignment="1">
      <alignment vertical="center"/>
    </xf>
    <xf numFmtId="166" fontId="44" fillId="17" borderId="0" xfId="1" applyNumberFormat="1" applyFont="1" applyFill="1" applyBorder="1" applyAlignment="1">
      <alignment horizontal="right" vertical="center"/>
    </xf>
    <xf numFmtId="166" fontId="44" fillId="17" borderId="0" xfId="1" applyNumberFormat="1" applyFont="1" applyFill="1" applyBorder="1" applyAlignment="1">
      <alignment horizontal="center" vertical="center"/>
    </xf>
    <xf numFmtId="169" fontId="44" fillId="0" borderId="0" xfId="4" applyNumberFormat="1" applyFont="1" applyBorder="1" applyAlignment="1">
      <alignment vertical="center"/>
    </xf>
    <xf numFmtId="0" fontId="22" fillId="0" borderId="0" xfId="11" applyFont="1" applyAlignment="1">
      <alignment horizontal="left" wrapText="1"/>
    </xf>
    <xf numFmtId="169" fontId="23" fillId="0" borderId="0" xfId="4" applyNumberFormat="1" applyFont="1" applyFill="1" applyBorder="1" applyAlignment="1">
      <alignment vertical="center"/>
    </xf>
    <xf numFmtId="169" fontId="22" fillId="0" borderId="0" xfId="4" applyNumberFormat="1" applyFont="1" applyFill="1" applyBorder="1" applyAlignment="1">
      <alignment vertical="center"/>
    </xf>
    <xf numFmtId="0" fontId="20" fillId="17" borderId="0" xfId="0" applyFont="1" applyFill="1" applyAlignment="1">
      <alignment horizontal="left"/>
    </xf>
    <xf numFmtId="169" fontId="44" fillId="17" borderId="0" xfId="4" applyNumberFormat="1" applyFont="1" applyFill="1" applyBorder="1" applyAlignment="1">
      <alignment vertical="center"/>
    </xf>
    <xf numFmtId="0" fontId="20" fillId="0" borderId="0" xfId="0" applyFont="1" applyAlignment="1">
      <alignment horizontal="left"/>
    </xf>
    <xf numFmtId="169" fontId="44" fillId="0" borderId="0" xfId="4" applyNumberFormat="1" applyFont="1" applyFill="1" applyBorder="1" applyAlignment="1">
      <alignment vertical="center"/>
    </xf>
    <xf numFmtId="0" fontId="20" fillId="9" borderId="48" xfId="11" applyFont="1" applyFill="1" applyBorder="1" applyAlignment="1">
      <alignment horizontal="left"/>
    </xf>
    <xf numFmtId="169" fontId="20" fillId="9" borderId="48" xfId="11" applyNumberFormat="1" applyFont="1" applyFill="1" applyBorder="1" applyAlignment="1">
      <alignment vertical="center"/>
    </xf>
    <xf numFmtId="166" fontId="20" fillId="9" borderId="48" xfId="1" applyNumberFormat="1" applyFont="1" applyFill="1" applyBorder="1" applyAlignment="1">
      <alignment vertical="center"/>
    </xf>
    <xf numFmtId="166" fontId="20" fillId="9" borderId="48" xfId="1" applyNumberFormat="1" applyFont="1" applyFill="1" applyBorder="1" applyAlignment="1">
      <alignment horizontal="center" vertical="center"/>
    </xf>
    <xf numFmtId="169" fontId="20" fillId="17" borderId="5" xfId="15" applyNumberFormat="1" applyFont="1" applyFill="1" applyBorder="1" applyAlignment="1">
      <alignment vertical="center"/>
    </xf>
    <xf numFmtId="166" fontId="22" fillId="17" borderId="5" xfId="1" applyNumberFormat="1" applyFont="1" applyFill="1" applyBorder="1" applyAlignment="1">
      <alignment vertical="center"/>
    </xf>
    <xf numFmtId="166" fontId="22" fillId="17" borderId="5" xfId="1" applyNumberFormat="1" applyFont="1" applyFill="1" applyBorder="1" applyAlignment="1">
      <alignment horizontal="center" vertical="center"/>
    </xf>
    <xf numFmtId="169" fontId="44" fillId="0" borderId="0" xfId="15" applyNumberFormat="1" applyFont="1" applyBorder="1" applyAlignment="1">
      <alignment vertical="center"/>
    </xf>
    <xf numFmtId="166" fontId="22" fillId="0" borderId="0" xfId="1" applyNumberFormat="1" applyFont="1" applyBorder="1" applyAlignment="1">
      <alignment vertical="center"/>
    </xf>
    <xf numFmtId="166" fontId="22" fillId="0" borderId="0" xfId="1" applyNumberFormat="1" applyFont="1" applyBorder="1" applyAlignment="1">
      <alignment horizontal="center" vertical="center"/>
    </xf>
    <xf numFmtId="169" fontId="22" fillId="0" borderId="0" xfId="15" applyNumberFormat="1" applyFont="1" applyFill="1" applyBorder="1" applyAlignment="1">
      <alignment vertical="center"/>
    </xf>
    <xf numFmtId="9" fontId="22" fillId="0" borderId="0" xfId="1" applyFont="1" applyBorder="1" applyAlignment="1">
      <alignment horizontal="right" vertical="center"/>
    </xf>
    <xf numFmtId="9" fontId="22" fillId="0" borderId="0" xfId="1" applyFont="1" applyFill="1" applyBorder="1" applyAlignment="1">
      <alignment horizontal="right" vertical="center"/>
    </xf>
    <xf numFmtId="169" fontId="20" fillId="17" borderId="0" xfId="15" applyNumberFormat="1" applyFont="1" applyFill="1" applyBorder="1" applyAlignment="1">
      <alignment vertical="center"/>
    </xf>
    <xf numFmtId="169" fontId="20" fillId="0" borderId="0" xfId="15" applyNumberFormat="1" applyFont="1" applyFill="1" applyBorder="1" applyAlignment="1">
      <alignment vertical="center"/>
    </xf>
    <xf numFmtId="169" fontId="44" fillId="0" borderId="0" xfId="15" applyNumberFormat="1" applyFont="1" applyFill="1" applyBorder="1" applyAlignment="1">
      <alignment vertical="center"/>
    </xf>
    <xf numFmtId="169" fontId="22" fillId="0" borderId="0" xfId="15" applyNumberFormat="1" applyFont="1" applyFill="1" applyBorder="1" applyAlignment="1">
      <alignment vertical="center" wrapText="1"/>
    </xf>
    <xf numFmtId="0" fontId="23" fillId="0" borderId="0" xfId="0" applyFont="1" applyAlignment="1">
      <alignment horizontal="left" wrapText="1"/>
    </xf>
    <xf numFmtId="0" fontId="44" fillId="17" borderId="0" xfId="11" applyFont="1" applyFill="1" applyAlignment="1">
      <alignment horizontal="left" wrapText="1"/>
    </xf>
    <xf numFmtId="169" fontId="44" fillId="17" borderId="0" xfId="15" applyNumberFormat="1" applyFont="1" applyFill="1" applyBorder="1" applyAlignment="1">
      <alignment vertical="center" wrapText="1"/>
    </xf>
    <xf numFmtId="0" fontId="44" fillId="0" borderId="0" xfId="11" applyFont="1" applyAlignment="1">
      <alignment horizontal="left" wrapText="1"/>
    </xf>
    <xf numFmtId="169" fontId="44" fillId="0" borderId="0" xfId="15" applyNumberFormat="1" applyFont="1" applyFill="1" applyBorder="1" applyAlignment="1">
      <alignment vertical="center" wrapText="1"/>
    </xf>
    <xf numFmtId="0" fontId="24" fillId="3" borderId="48" xfId="11" applyFont="1" applyFill="1" applyBorder="1" applyAlignment="1">
      <alignment horizontal="left" wrapText="1"/>
    </xf>
    <xf numFmtId="169" fontId="24" fillId="3" borderId="48" xfId="11" applyNumberFormat="1" applyFont="1" applyFill="1" applyBorder="1" applyAlignment="1">
      <alignment vertical="center" wrapText="1"/>
    </xf>
    <xf numFmtId="169" fontId="24" fillId="3" borderId="49" xfId="11" applyNumberFormat="1" applyFont="1" applyFill="1" applyBorder="1" applyAlignment="1">
      <alignment vertical="center" wrapText="1"/>
    </xf>
    <xf numFmtId="166" fontId="24" fillId="3" borderId="49" xfId="1" applyNumberFormat="1" applyFont="1" applyFill="1" applyBorder="1" applyAlignment="1">
      <alignment vertical="center" wrapText="1"/>
    </xf>
    <xf numFmtId="166" fontId="24" fillId="3" borderId="48" xfId="1" applyNumberFormat="1" applyFont="1" applyFill="1" applyBorder="1" applyAlignment="1">
      <alignment horizontal="center" vertical="center" wrapText="1"/>
    </xf>
    <xf numFmtId="49" fontId="27" fillId="0" borderId="14" xfId="0" applyNumberFormat="1" applyFont="1" applyBorder="1" applyAlignment="1">
      <alignment horizontal="left" vertical="center"/>
    </xf>
    <xf numFmtId="0" fontId="26" fillId="3" borderId="138" xfId="11" applyFont="1" applyFill="1" applyBorder="1" applyAlignment="1">
      <alignment horizontal="center" vertical="center" wrapText="1"/>
    </xf>
    <xf numFmtId="0" fontId="26" fillId="3" borderId="37" xfId="11" applyFont="1" applyFill="1" applyBorder="1" applyAlignment="1">
      <alignment horizontal="center" vertical="center" wrapText="1"/>
    </xf>
    <xf numFmtId="49" fontId="26" fillId="3" borderId="1" xfId="11" applyNumberFormat="1" applyFont="1" applyFill="1" applyBorder="1" applyAlignment="1">
      <alignment horizontal="center" vertical="center" wrapText="1"/>
    </xf>
    <xf numFmtId="0" fontId="12" fillId="9" borderId="18" xfId="11" applyFont="1" applyFill="1" applyBorder="1" applyAlignment="1">
      <alignment horizontal="left"/>
    </xf>
    <xf numFmtId="167" fontId="12" fillId="9" borderId="27" xfId="4" applyNumberFormat="1" applyFont="1" applyFill="1" applyBorder="1" applyAlignment="1">
      <alignment horizontal="center" vertical="center"/>
    </xf>
    <xf numFmtId="166" fontId="12" fillId="9" borderId="20" xfId="1" applyNumberFormat="1" applyFont="1" applyFill="1" applyBorder="1" applyAlignment="1">
      <alignment horizontal="center" vertical="center"/>
    </xf>
    <xf numFmtId="49" fontId="27" fillId="0" borderId="142" xfId="0" applyNumberFormat="1" applyFont="1" applyBorder="1" applyAlignment="1">
      <alignment wrapText="1"/>
    </xf>
    <xf numFmtId="49" fontId="27" fillId="0" borderId="0" xfId="0" applyNumberFormat="1" applyFont="1" applyAlignment="1">
      <alignment wrapText="1"/>
    </xf>
    <xf numFmtId="49" fontId="26" fillId="0" borderId="0" xfId="0" applyNumberFormat="1" applyFont="1" applyAlignment="1">
      <alignment horizontal="left"/>
    </xf>
    <xf numFmtId="4" fontId="13" fillId="0" borderId="0" xfId="0" applyNumberFormat="1" applyFont="1"/>
    <xf numFmtId="0" fontId="24" fillId="3" borderId="141" xfId="0" applyFont="1" applyFill="1" applyBorder="1" applyAlignment="1">
      <alignment horizontal="center" vertical="center"/>
    </xf>
    <xf numFmtId="0" fontId="45" fillId="0" borderId="143" xfId="0" applyFont="1" applyBorder="1"/>
    <xf numFmtId="0" fontId="46" fillId="0" borderId="0" xfId="0" applyFont="1" applyAlignment="1">
      <alignment horizontal="left" indent="1"/>
    </xf>
    <xf numFmtId="0" fontId="46" fillId="0" borderId="0" xfId="0" applyFont="1" applyAlignment="1">
      <alignment horizontal="left" indent="2"/>
    </xf>
    <xf numFmtId="0" fontId="46" fillId="0" borderId="0" xfId="0" applyFont="1" applyAlignment="1">
      <alignment horizontal="left" wrapText="1" indent="1"/>
    </xf>
    <xf numFmtId="0" fontId="24" fillId="3" borderId="39" xfId="0" applyFont="1" applyFill="1" applyBorder="1" applyAlignment="1">
      <alignment horizontal="center"/>
    </xf>
    <xf numFmtId="167" fontId="24" fillId="3" borderId="39" xfId="4" applyNumberFormat="1" applyFont="1" applyFill="1" applyBorder="1" applyAlignment="1">
      <alignment horizontal="center"/>
    </xf>
    <xf numFmtId="166" fontId="24" fillId="3" borderId="39" xfId="1" applyNumberFormat="1" applyFont="1" applyFill="1" applyBorder="1" applyAlignment="1">
      <alignment horizontal="center"/>
    </xf>
    <xf numFmtId="0" fontId="2" fillId="0" borderId="39" xfId="0" applyFont="1" applyBorder="1"/>
    <xf numFmtId="0" fontId="13" fillId="0" borderId="2" xfId="0" applyFont="1" applyBorder="1"/>
    <xf numFmtId="0" fontId="10" fillId="3" borderId="65" xfId="12" applyFont="1" applyFill="1" applyBorder="1" applyAlignment="1">
      <alignment horizontal="center" vertical="center" wrapText="1"/>
    </xf>
    <xf numFmtId="173" fontId="10" fillId="3" borderId="65" xfId="12" applyNumberFormat="1" applyFont="1" applyFill="1" applyBorder="1" applyAlignment="1">
      <alignment horizontal="center" vertical="center" wrapText="1"/>
    </xf>
    <xf numFmtId="43" fontId="10" fillId="3" borderId="65" xfId="17" applyFont="1" applyFill="1" applyBorder="1" applyAlignment="1">
      <alignment horizontal="center" vertical="center" wrapText="1"/>
    </xf>
    <xf numFmtId="0" fontId="44" fillId="0" borderId="85" xfId="12" applyFont="1" applyBorder="1"/>
    <xf numFmtId="167" fontId="44" fillId="0" borderId="85" xfId="17" applyNumberFormat="1" applyFont="1" applyFill="1" applyBorder="1" applyAlignment="1">
      <alignment horizontal="right"/>
    </xf>
    <xf numFmtId="167" fontId="44" fillId="0" borderId="85" xfId="4" applyNumberFormat="1" applyFont="1" applyFill="1" applyBorder="1" applyAlignment="1">
      <alignment horizontal="right"/>
    </xf>
    <xf numFmtId="0" fontId="22" fillId="0" borderId="0" xfId="12" applyFont="1" applyAlignment="1">
      <alignment horizontal="left" indent="1"/>
    </xf>
    <xf numFmtId="167" fontId="22" fillId="0" borderId="0" xfId="4" applyNumberFormat="1" applyFont="1" applyFill="1" applyBorder="1" applyAlignment="1">
      <alignment horizontal="right" vertical="center"/>
    </xf>
    <xf numFmtId="167" fontId="22" fillId="0" borderId="0" xfId="4" applyNumberFormat="1" applyFont="1" applyFill="1" applyBorder="1" applyAlignment="1">
      <alignment horizontal="right"/>
    </xf>
    <xf numFmtId="167" fontId="22" fillId="8" borderId="0" xfId="4" applyNumberFormat="1" applyFont="1" applyFill="1" applyBorder="1" applyAlignment="1">
      <alignment horizontal="right"/>
    </xf>
    <xf numFmtId="0" fontId="47" fillId="0" borderId="0" xfId="12" applyFont="1" applyAlignment="1">
      <alignment horizontal="left" indent="2"/>
    </xf>
    <xf numFmtId="167" fontId="22" fillId="0" borderId="0" xfId="17" applyNumberFormat="1" applyFont="1" applyFill="1" applyBorder="1" applyAlignment="1">
      <alignment horizontal="right"/>
    </xf>
    <xf numFmtId="167" fontId="22" fillId="8" borderId="0" xfId="17" applyNumberFormat="1" applyFont="1" applyFill="1" applyBorder="1" applyAlignment="1">
      <alignment horizontal="right"/>
    </xf>
    <xf numFmtId="0" fontId="47" fillId="0" borderId="28" xfId="12" applyFont="1" applyBorder="1" applyAlignment="1">
      <alignment horizontal="left" indent="2"/>
    </xf>
    <xf numFmtId="0" fontId="48" fillId="0" borderId="0" xfId="0" applyFont="1"/>
    <xf numFmtId="166" fontId="50" fillId="3" borderId="27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/>
    <xf numFmtId="0" fontId="51" fillId="3" borderId="27" xfId="0" applyFont="1" applyFill="1" applyBorder="1" applyAlignment="1">
      <alignment horizontal="center" vertical="center"/>
    </xf>
    <xf numFmtId="0" fontId="51" fillId="3" borderId="27" xfId="0" applyFont="1" applyFill="1" applyBorder="1" applyAlignment="1">
      <alignment horizontal="center" vertical="center" wrapText="1"/>
    </xf>
    <xf numFmtId="0" fontId="51" fillId="3" borderId="26" xfId="0" applyFont="1" applyFill="1" applyBorder="1" applyAlignment="1">
      <alignment horizontal="center" vertical="center" wrapText="1"/>
    </xf>
    <xf numFmtId="0" fontId="51" fillId="3" borderId="26" xfId="0" applyFont="1" applyFill="1" applyBorder="1" applyAlignment="1">
      <alignment horizontal="center" vertical="center"/>
    </xf>
    <xf numFmtId="0" fontId="51" fillId="3" borderId="24" xfId="0" applyFont="1" applyFill="1" applyBorder="1" applyAlignment="1">
      <alignment horizontal="center" vertical="center" wrapText="1"/>
    </xf>
    <xf numFmtId="0" fontId="51" fillId="3" borderId="24" xfId="0" applyFont="1" applyFill="1" applyBorder="1" applyAlignment="1">
      <alignment horizontal="center" vertical="center"/>
    </xf>
    <xf numFmtId="0" fontId="4" fillId="0" borderId="149" xfId="0" applyFont="1" applyBorder="1" applyAlignment="1">
      <alignment horizontal="left"/>
    </xf>
    <xf numFmtId="174" fontId="4" fillId="0" borderId="150" xfId="4" applyNumberFormat="1" applyFont="1" applyFill="1" applyBorder="1" applyAlignment="1">
      <alignment horizontal="center"/>
    </xf>
    <xf numFmtId="166" fontId="4" fillId="0" borderId="150" xfId="1" applyNumberFormat="1" applyFont="1" applyFill="1" applyBorder="1" applyAlignment="1">
      <alignment horizontal="right"/>
    </xf>
    <xf numFmtId="170" fontId="4" fillId="0" borderId="150" xfId="4" applyNumberFormat="1" applyFont="1" applyFill="1" applyBorder="1" applyAlignment="1">
      <alignment horizontal="right" indent="1"/>
    </xf>
    <xf numFmtId="166" fontId="4" fillId="0" borderId="149" xfId="1" applyNumberFormat="1" applyFont="1" applyBorder="1" applyAlignment="1">
      <alignment horizontal="right" vertical="center"/>
    </xf>
    <xf numFmtId="174" fontId="2" fillId="0" borderId="0" xfId="0" applyNumberFormat="1" applyFont="1" applyAlignment="1">
      <alignment horizontal="center"/>
    </xf>
    <xf numFmtId="166" fontId="2" fillId="0" borderId="0" xfId="1" applyNumberFormat="1" applyFont="1" applyAlignment="1">
      <alignment horizontal="right"/>
    </xf>
    <xf numFmtId="170" fontId="2" fillId="0" borderId="0" xfId="0" applyNumberFormat="1" applyFont="1" applyAlignment="1">
      <alignment horizontal="right" indent="1"/>
    </xf>
    <xf numFmtId="166" fontId="2" fillId="0" borderId="0" xfId="1" applyNumberFormat="1" applyFont="1" applyAlignment="1">
      <alignment horizontal="right" vertical="center"/>
    </xf>
    <xf numFmtId="167" fontId="2" fillId="0" borderId="0" xfId="4" applyNumberFormat="1" applyFont="1" applyAlignment="1">
      <alignment horizontal="right" vertical="center" indent="1"/>
    </xf>
    <xf numFmtId="43" fontId="2" fillId="0" borderId="0" xfId="4" applyFont="1" applyBorder="1" applyAlignment="1">
      <alignment horizontal="center" vertical="center"/>
    </xf>
    <xf numFmtId="166" fontId="2" fillId="0" borderId="0" xfId="1" applyNumberFormat="1" applyFont="1" applyAlignment="1">
      <alignment horizontal="right" indent="2"/>
    </xf>
    <xf numFmtId="174" fontId="4" fillId="0" borderId="149" xfId="0" applyNumberFormat="1" applyFont="1" applyBorder="1" applyAlignment="1">
      <alignment horizontal="center"/>
    </xf>
    <xf numFmtId="166" fontId="4" fillId="0" borderId="149" xfId="1" applyNumberFormat="1" applyFont="1" applyBorder="1" applyAlignment="1">
      <alignment horizontal="right"/>
    </xf>
    <xf numFmtId="170" fontId="4" fillId="0" borderId="149" xfId="0" applyNumberFormat="1" applyFont="1" applyBorder="1" applyAlignment="1">
      <alignment horizontal="right" indent="1"/>
    </xf>
    <xf numFmtId="0" fontId="10" fillId="3" borderId="18" xfId="0" applyFont="1" applyFill="1" applyBorder="1" applyAlignment="1">
      <alignment horizontal="left" vertical="center"/>
    </xf>
    <xf numFmtId="174" fontId="10" fillId="3" borderId="27" xfId="4" applyNumberFormat="1" applyFont="1" applyFill="1" applyBorder="1" applyAlignment="1">
      <alignment horizontal="center" vertical="center"/>
    </xf>
    <xf numFmtId="166" fontId="10" fillId="3" borderId="27" xfId="1" applyNumberFormat="1" applyFont="1" applyFill="1" applyBorder="1" applyAlignment="1">
      <alignment horizontal="right" vertical="center"/>
    </xf>
    <xf numFmtId="170" fontId="10" fillId="3" borderId="27" xfId="4" applyNumberFormat="1" applyFont="1" applyFill="1" applyBorder="1" applyAlignment="1">
      <alignment horizontal="right" vertical="center" indent="1"/>
    </xf>
    <xf numFmtId="0" fontId="23" fillId="0" borderId="0" xfId="0" applyFont="1" applyAlignment="1">
      <alignment vertical="center"/>
    </xf>
    <xf numFmtId="166" fontId="8" fillId="0" borderId="0" xfId="1" applyNumberFormat="1" applyFont="1"/>
    <xf numFmtId="174" fontId="2" fillId="0" borderId="0" xfId="0" applyNumberFormat="1" applyFont="1"/>
    <xf numFmtId="0" fontId="1" fillId="2" borderId="149" xfId="0" applyFont="1" applyFill="1" applyBorder="1" applyAlignment="1">
      <alignment horizontal="left"/>
    </xf>
    <xf numFmtId="170" fontId="1" fillId="2" borderId="150" xfId="4" applyNumberFormat="1" applyFont="1" applyFill="1" applyBorder="1" applyAlignment="1">
      <alignment horizontal="center" vertical="center"/>
    </xf>
    <xf numFmtId="166" fontId="1" fillId="2" borderId="150" xfId="1" applyNumberFormat="1" applyFont="1" applyFill="1" applyBorder="1" applyAlignment="1">
      <alignment horizontal="center" vertical="center"/>
    </xf>
    <xf numFmtId="166" fontId="1" fillId="2" borderId="149" xfId="1" applyNumberFormat="1" applyFont="1" applyFill="1" applyBorder="1" applyAlignment="1">
      <alignment horizontal="center" vertical="center"/>
    </xf>
    <xf numFmtId="166" fontId="52" fillId="2" borderId="149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1"/>
    </xf>
    <xf numFmtId="167" fontId="2" fillId="0" borderId="0" xfId="0" applyNumberFormat="1" applyFont="1"/>
    <xf numFmtId="0" fontId="10" fillId="3" borderId="27" xfId="0" applyFont="1" applyFill="1" applyBorder="1" applyAlignment="1">
      <alignment horizontal="center" vertical="center"/>
    </xf>
    <xf numFmtId="174" fontId="52" fillId="0" borderId="0" xfId="0" applyNumberFormat="1" applyFont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166" fontId="1" fillId="0" borderId="0" xfId="1" applyNumberFormat="1" applyFont="1" applyFill="1" applyAlignment="1">
      <alignment horizontal="center" vertical="center"/>
    </xf>
    <xf numFmtId="0" fontId="49" fillId="0" borderId="0" xfId="0" applyFont="1" applyAlignment="1">
      <alignment horizontal="left" wrapText="1" indent="2"/>
    </xf>
    <xf numFmtId="174" fontId="53" fillId="0" borderId="0" xfId="0" applyNumberFormat="1" applyFont="1" applyAlignment="1">
      <alignment horizontal="center" vertical="center"/>
    </xf>
    <xf numFmtId="174" fontId="49" fillId="0" borderId="0" xfId="0" applyNumberFormat="1" applyFont="1" applyAlignment="1">
      <alignment horizontal="center" vertical="center"/>
    </xf>
    <xf numFmtId="166" fontId="49" fillId="0" borderId="0" xfId="1" applyNumberFormat="1" applyFont="1" applyAlignment="1">
      <alignment horizontal="center" vertical="center"/>
    </xf>
    <xf numFmtId="170" fontId="49" fillId="0" borderId="0" xfId="0" applyNumberFormat="1" applyFont="1" applyAlignment="1">
      <alignment horizontal="center" vertical="center"/>
    </xf>
    <xf numFmtId="170" fontId="49" fillId="0" borderId="139" xfId="18" applyNumberFormat="1" applyFont="1" applyFill="1" applyBorder="1" applyAlignment="1">
      <alignment horizontal="center" vertical="center"/>
    </xf>
    <xf numFmtId="0" fontId="50" fillId="3" borderId="27" xfId="0" applyFont="1" applyFill="1" applyBorder="1" applyAlignment="1">
      <alignment horizontal="left" indent="1"/>
    </xf>
    <xf numFmtId="174" fontId="50" fillId="3" borderId="27" xfId="4" applyNumberFormat="1" applyFont="1" applyFill="1" applyBorder="1" applyAlignment="1">
      <alignment horizontal="center" vertical="center"/>
    </xf>
    <xf numFmtId="170" fontId="50" fillId="3" borderId="27" xfId="4" applyNumberFormat="1" applyFont="1" applyFill="1" applyBorder="1" applyAlignment="1">
      <alignment horizontal="center" vertical="center"/>
    </xf>
    <xf numFmtId="0" fontId="18" fillId="0" borderId="72" xfId="0" applyFont="1" applyBorder="1"/>
    <xf numFmtId="176" fontId="2" fillId="0" borderId="0" xfId="0" applyNumberFormat="1" applyFont="1"/>
    <xf numFmtId="0" fontId="10" fillId="3" borderId="25" xfId="0" applyFont="1" applyFill="1" applyBorder="1" applyAlignment="1">
      <alignment horizontal="center" vertical="center" wrapText="1"/>
    </xf>
    <xf numFmtId="0" fontId="7" fillId="8" borderId="0" xfId="12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10" fillId="3" borderId="0" xfId="4" applyFont="1" applyFill="1"/>
    <xf numFmtId="173" fontId="4" fillId="2" borderId="12" xfId="4" applyNumberFormat="1" applyFont="1" applyFill="1" applyBorder="1" applyAlignment="1">
      <alignment horizontal="center" vertical="center"/>
    </xf>
    <xf numFmtId="173" fontId="2" fillId="0" borderId="0" xfId="4" applyNumberFormat="1" applyFont="1" applyAlignment="1">
      <alignment horizontal="center" vertical="center"/>
    </xf>
    <xf numFmtId="173" fontId="4" fillId="2" borderId="48" xfId="4" applyNumberFormat="1" applyFont="1" applyFill="1" applyBorder="1" applyAlignment="1">
      <alignment horizontal="center" vertical="center"/>
    </xf>
    <xf numFmtId="173" fontId="10" fillId="3" borderId="0" xfId="4" applyNumberFormat="1" applyFont="1" applyFill="1" applyAlignment="1">
      <alignment horizontal="center" vertical="center"/>
    </xf>
    <xf numFmtId="0" fontId="31" fillId="0" borderId="0" xfId="0" applyFont="1" applyAlignment="1">
      <alignment horizontal="left" vertical="center"/>
    </xf>
    <xf numFmtId="43" fontId="0" fillId="0" borderId="0" xfId="4" applyFont="1"/>
    <xf numFmtId="0" fontId="4" fillId="6" borderId="30" xfId="0" applyFont="1" applyFill="1" applyBorder="1"/>
    <xf numFmtId="168" fontId="43" fillId="6" borderId="32" xfId="9" applyNumberFormat="1" applyFont="1" applyFill="1" applyBorder="1" applyAlignment="1">
      <alignment horizontal="center" vertical="center"/>
    </xf>
    <xf numFmtId="49" fontId="27" fillId="0" borderId="142" xfId="0" applyNumberFormat="1" applyFont="1" applyBorder="1"/>
    <xf numFmtId="49" fontId="27" fillId="0" borderId="0" xfId="0" applyNumberFormat="1" applyFont="1" applyAlignment="1">
      <alignment vertical="center"/>
    </xf>
    <xf numFmtId="49" fontId="54" fillId="0" borderId="0" xfId="0" applyNumberFormat="1" applyFont="1" applyAlignment="1">
      <alignment vertical="center"/>
    </xf>
    <xf numFmtId="49" fontId="54" fillId="0" borderId="0" xfId="0" applyNumberFormat="1" applyFont="1" applyAlignment="1">
      <alignment horizontal="left"/>
    </xf>
    <xf numFmtId="0" fontId="4" fillId="6" borderId="15" xfId="0" applyFont="1" applyFill="1" applyBorder="1"/>
    <xf numFmtId="43" fontId="4" fillId="6" borderId="16" xfId="4" applyFont="1" applyFill="1" applyBorder="1"/>
    <xf numFmtId="0" fontId="8" fillId="0" borderId="0" xfId="0" applyFont="1" applyAlignment="1">
      <alignment horizontal="center" vertical="center" wrapText="1" readingOrder="1"/>
    </xf>
    <xf numFmtId="0" fontId="2" fillId="0" borderId="63" xfId="0" applyFont="1" applyBorder="1" applyAlignment="1">
      <alignment horizontal="left"/>
    </xf>
    <xf numFmtId="0" fontId="2" fillId="0" borderId="144" xfId="4" applyNumberFormat="1" applyFont="1" applyFill="1" applyBorder="1" applyAlignment="1">
      <alignment horizontal="center" vertical="center"/>
    </xf>
    <xf numFmtId="166" fontId="2" fillId="0" borderId="144" xfId="1" applyNumberFormat="1" applyFont="1" applyFill="1" applyBorder="1" applyAlignment="1">
      <alignment horizontal="center" vertical="center"/>
    </xf>
    <xf numFmtId="0" fontId="2" fillId="0" borderId="145" xfId="0" applyFont="1" applyBorder="1" applyAlignment="1">
      <alignment horizontal="left"/>
    </xf>
    <xf numFmtId="0" fontId="2" fillId="0" borderId="37" xfId="4" applyNumberFormat="1" applyFont="1" applyFill="1" applyBorder="1" applyAlignment="1">
      <alignment horizontal="center" vertical="center"/>
    </xf>
    <xf numFmtId="166" fontId="2" fillId="0" borderId="37" xfId="1" applyNumberFormat="1" applyFont="1" applyFill="1" applyBorder="1" applyAlignment="1">
      <alignment horizontal="center" vertical="center"/>
    </xf>
    <xf numFmtId="0" fontId="10" fillId="3" borderId="27" xfId="4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68" fontId="7" fillId="6" borderId="32" xfId="9" applyNumberFormat="1" applyFont="1" applyFill="1" applyBorder="1" applyAlignment="1">
      <alignment horizontal="center" vertical="center"/>
    </xf>
    <xf numFmtId="0" fontId="51" fillId="3" borderId="26" xfId="0" applyFont="1" applyFill="1" applyBorder="1" applyAlignment="1">
      <alignment horizontal="right" vertical="center" wrapText="1"/>
    </xf>
    <xf numFmtId="0" fontId="51" fillId="3" borderId="14" xfId="0" applyFont="1" applyFill="1" applyBorder="1" applyAlignment="1">
      <alignment horizontal="center" vertical="center"/>
    </xf>
    <xf numFmtId="0" fontId="4" fillId="2" borderId="149" xfId="0" applyFont="1" applyFill="1" applyBorder="1" applyAlignment="1">
      <alignment horizontal="left"/>
    </xf>
    <xf numFmtId="170" fontId="4" fillId="2" borderId="150" xfId="4" applyNumberFormat="1" applyFont="1" applyFill="1" applyBorder="1" applyAlignment="1">
      <alignment horizontal="center" vertical="center"/>
    </xf>
    <xf numFmtId="166" fontId="4" fillId="2" borderId="150" xfId="1" applyNumberFormat="1" applyFont="1" applyFill="1" applyBorder="1" applyAlignment="1">
      <alignment horizontal="center" vertical="center"/>
    </xf>
    <xf numFmtId="166" fontId="4" fillId="2" borderId="149" xfId="1" applyNumberFormat="1" applyFont="1" applyFill="1" applyBorder="1" applyAlignment="1">
      <alignment horizontal="center" vertical="center"/>
    </xf>
    <xf numFmtId="166" fontId="7" fillId="2" borderId="149" xfId="1" applyNumberFormat="1" applyFont="1" applyFill="1" applyBorder="1" applyAlignment="1">
      <alignment horizontal="center" vertical="center"/>
    </xf>
    <xf numFmtId="170" fontId="4" fillId="0" borderId="37" xfId="4" applyNumberFormat="1" applyFont="1" applyFill="1" applyBorder="1" applyAlignment="1">
      <alignment horizontal="center" vertical="center"/>
    </xf>
    <xf numFmtId="166" fontId="4" fillId="0" borderId="37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70" fontId="2" fillId="0" borderId="1" xfId="4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left" indent="5"/>
    </xf>
    <xf numFmtId="0" fontId="2" fillId="0" borderId="0" xfId="0" applyFont="1" applyAlignment="1">
      <alignment horizontal="left" indent="6"/>
    </xf>
    <xf numFmtId="166" fontId="2" fillId="0" borderId="0" xfId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70" fontId="4" fillId="0" borderId="1" xfId="4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170" fontId="4" fillId="2" borderId="151" xfId="4" applyNumberFormat="1" applyFont="1" applyFill="1" applyBorder="1" applyAlignment="1">
      <alignment horizontal="center" vertical="center"/>
    </xf>
    <xf numFmtId="166" fontId="4" fillId="2" borderId="151" xfId="1" applyNumberFormat="1" applyFont="1" applyFill="1" applyBorder="1" applyAlignment="1">
      <alignment horizontal="center" vertical="center"/>
    </xf>
    <xf numFmtId="166" fontId="4" fillId="2" borderId="149" xfId="1" applyNumberFormat="1" applyFont="1" applyFill="1" applyBorder="1" applyAlignment="1">
      <alignment horizontal="center"/>
    </xf>
    <xf numFmtId="166" fontId="7" fillId="2" borderId="149" xfId="1" applyNumberFormat="1" applyFont="1" applyFill="1" applyBorder="1" applyAlignment="1">
      <alignment horizontal="center"/>
    </xf>
    <xf numFmtId="166" fontId="8" fillId="0" borderId="0" xfId="1" applyNumberFormat="1" applyFont="1" applyAlignment="1">
      <alignment horizontal="center"/>
    </xf>
    <xf numFmtId="0" fontId="51" fillId="3" borderId="62" xfId="0" applyFont="1" applyFill="1" applyBorder="1" applyAlignment="1">
      <alignment horizontal="left" vertical="center"/>
    </xf>
    <xf numFmtId="170" fontId="51" fillId="3" borderId="62" xfId="0" applyNumberFormat="1" applyFont="1" applyFill="1" applyBorder="1" applyAlignment="1">
      <alignment horizontal="center" vertical="center"/>
    </xf>
    <xf numFmtId="166" fontId="51" fillId="3" borderId="62" xfId="1" applyNumberFormat="1" applyFont="1" applyFill="1" applyBorder="1" applyAlignment="1">
      <alignment horizontal="center" vertical="center"/>
    </xf>
    <xf numFmtId="174" fontId="4" fillId="0" borderId="150" xfId="4" applyNumberFormat="1" applyFont="1" applyFill="1" applyBorder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4" fontId="4" fillId="0" borderId="149" xfId="0" applyNumberFormat="1" applyFont="1" applyBorder="1" applyAlignment="1">
      <alignment horizontal="center" vertical="center"/>
    </xf>
    <xf numFmtId="39" fontId="2" fillId="0" borderId="0" xfId="0" applyNumberFormat="1" applyFont="1"/>
    <xf numFmtId="0" fontId="10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4" borderId="17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left" indent="2"/>
    </xf>
    <xf numFmtId="170" fontId="56" fillId="0" borderId="1" xfId="4" applyNumberFormat="1" applyFont="1" applyFill="1" applyBorder="1" applyAlignment="1">
      <alignment horizontal="center" vertical="center"/>
    </xf>
    <xf numFmtId="0" fontId="56" fillId="0" borderId="0" xfId="0" applyFont="1" applyAlignment="1">
      <alignment horizontal="left" indent="2"/>
    </xf>
    <xf numFmtId="170" fontId="56" fillId="0" borderId="1" xfId="4" applyNumberFormat="1" applyFont="1" applyBorder="1" applyAlignment="1">
      <alignment horizontal="center" vertical="center"/>
    </xf>
    <xf numFmtId="0" fontId="57" fillId="0" borderId="0" xfId="0" applyFont="1" applyAlignment="1">
      <alignment horizontal="left" vertical="center" wrapText="1" indent="1"/>
    </xf>
    <xf numFmtId="165" fontId="57" fillId="0" borderId="0" xfId="0" applyNumberFormat="1" applyFont="1" applyAlignment="1">
      <alignment horizontal="center" vertical="center"/>
    </xf>
    <xf numFmtId="165" fontId="7" fillId="13" borderId="0" xfId="0" applyNumberFormat="1" applyFont="1" applyFill="1"/>
    <xf numFmtId="165" fontId="10" fillId="3" borderId="0" xfId="0" applyNumberFormat="1" applyFont="1" applyFill="1"/>
    <xf numFmtId="165" fontId="10" fillId="3" borderId="26" xfId="0" applyNumberFormat="1" applyFont="1" applyFill="1" applyBorder="1"/>
    <xf numFmtId="165" fontId="10" fillId="3" borderId="27" xfId="0" applyNumberFormat="1" applyFont="1" applyFill="1" applyBorder="1"/>
    <xf numFmtId="165" fontId="10" fillId="3" borderId="23" xfId="0" applyNumberFormat="1" applyFont="1" applyFill="1" applyBorder="1"/>
    <xf numFmtId="165" fontId="2" fillId="0" borderId="0" xfId="0" applyNumberFormat="1" applyFont="1" applyAlignment="1">
      <alignment horizontal="left" indent="1"/>
    </xf>
    <xf numFmtId="0" fontId="2" fillId="0" borderId="61" xfId="0" applyFont="1" applyBorder="1"/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2" applyAlignment="1">
      <alignment horizontal="center" vertical="center"/>
    </xf>
    <xf numFmtId="0" fontId="34" fillId="0" borderId="0" xfId="0" applyFont="1" applyAlignment="1">
      <alignment horizontal="center" vertical="center" readingOrder="1"/>
    </xf>
    <xf numFmtId="0" fontId="3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7" fillId="16" borderId="5" xfId="0" applyFont="1" applyFill="1" applyBorder="1" applyAlignment="1">
      <alignment horizontal="center" vertical="center"/>
    </xf>
    <xf numFmtId="0" fontId="7" fillId="16" borderId="12" xfId="0" applyFont="1" applyFill="1" applyBorder="1" applyAlignment="1">
      <alignment horizontal="center" vertical="center"/>
    </xf>
    <xf numFmtId="0" fontId="7" fillId="16" borderId="114" xfId="0" applyFont="1" applyFill="1" applyBorder="1" applyAlignment="1">
      <alignment horizontal="center" vertical="center"/>
    </xf>
    <xf numFmtId="0" fontId="7" fillId="16" borderId="34" xfId="0" applyFont="1" applyFill="1" applyBorder="1" applyAlignment="1">
      <alignment horizontal="center" vertical="center"/>
    </xf>
    <xf numFmtId="0" fontId="2" fillId="8" borderId="110" xfId="0" applyFont="1" applyFill="1" applyBorder="1" applyAlignment="1">
      <alignment horizontal="center"/>
    </xf>
    <xf numFmtId="0" fontId="2" fillId="8" borderId="112" xfId="0" applyFont="1" applyFill="1" applyBorder="1" applyAlignment="1">
      <alignment horizontal="center"/>
    </xf>
    <xf numFmtId="0" fontId="7" fillId="15" borderId="98" xfId="0" applyFont="1" applyFill="1" applyBorder="1" applyAlignment="1">
      <alignment horizontal="center" vertical="center"/>
    </xf>
    <xf numFmtId="0" fontId="7" fillId="15" borderId="33" xfId="0" applyFont="1" applyFill="1" applyBorder="1" applyAlignment="1">
      <alignment horizontal="center" vertical="center"/>
    </xf>
    <xf numFmtId="0" fontId="7" fillId="16" borderId="98" xfId="0" applyFont="1" applyFill="1" applyBorder="1" applyAlignment="1">
      <alignment horizontal="center" vertical="center"/>
    </xf>
    <xf numFmtId="0" fontId="7" fillId="16" borderId="33" xfId="0" applyFont="1" applyFill="1" applyBorder="1" applyAlignment="1">
      <alignment horizontal="center" vertical="center"/>
    </xf>
    <xf numFmtId="0" fontId="7" fillId="15" borderId="98" xfId="0" applyFont="1" applyFill="1" applyBorder="1" applyAlignment="1">
      <alignment horizontal="center" vertical="center" wrapText="1"/>
    </xf>
    <xf numFmtId="0" fontId="7" fillId="15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8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11" fillId="0" borderId="0" xfId="3" applyAlignment="1">
      <alignment horizontal="center" vertical="center" wrapText="1" readingOrder="1"/>
    </xf>
    <xf numFmtId="0" fontId="7" fillId="0" borderId="0" xfId="0" applyFont="1" applyAlignment="1">
      <alignment horizontal="left" vertical="center" wrapText="1"/>
    </xf>
    <xf numFmtId="0" fontId="10" fillId="4" borderId="36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3" fillId="4" borderId="17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horizontal="left" wrapText="1"/>
    </xf>
    <xf numFmtId="0" fontId="8" fillId="0" borderId="98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  <xf numFmtId="0" fontId="35" fillId="0" borderId="0" xfId="3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4" borderId="87" xfId="0" applyFont="1" applyFill="1" applyBorder="1" applyAlignment="1">
      <alignment horizontal="center" vertical="center" wrapText="1"/>
    </xf>
    <xf numFmtId="0" fontId="10" fillId="4" borderId="88" xfId="0" applyFont="1" applyFill="1" applyBorder="1" applyAlignment="1">
      <alignment horizontal="center" vertical="center" wrapText="1"/>
    </xf>
    <xf numFmtId="0" fontId="10" fillId="4" borderId="90" xfId="0" applyFont="1" applyFill="1" applyBorder="1" applyAlignment="1">
      <alignment horizontal="center" vertical="center" wrapText="1"/>
    </xf>
    <xf numFmtId="0" fontId="10" fillId="4" borderId="86" xfId="0" applyFont="1" applyFill="1" applyBorder="1" applyAlignment="1">
      <alignment horizontal="center" vertical="center" wrapText="1"/>
    </xf>
    <xf numFmtId="0" fontId="10" fillId="4" borderId="89" xfId="0" applyFont="1" applyFill="1" applyBorder="1" applyAlignment="1">
      <alignment horizontal="center" vertical="center" wrapText="1"/>
    </xf>
    <xf numFmtId="0" fontId="4" fillId="2" borderId="107" xfId="0" applyFont="1" applyFill="1" applyBorder="1" applyAlignment="1">
      <alignment horizontal="center" vertical="center" wrapText="1"/>
    </xf>
    <xf numFmtId="0" fontId="4" fillId="2" borderId="108" xfId="0" applyFont="1" applyFill="1" applyBorder="1" applyAlignment="1">
      <alignment horizontal="center" vertical="center" wrapText="1"/>
    </xf>
    <xf numFmtId="0" fontId="4" fillId="2" borderId="110" xfId="0" applyFont="1" applyFill="1" applyBorder="1" applyAlignment="1">
      <alignment horizontal="center" vertical="center" wrapText="1"/>
    </xf>
    <xf numFmtId="0" fontId="4" fillId="2" borderId="111" xfId="0" applyFont="1" applyFill="1" applyBorder="1" applyAlignment="1">
      <alignment horizontal="center" vertical="center" wrapText="1"/>
    </xf>
    <xf numFmtId="0" fontId="4" fillId="2" borderId="112" xfId="0" applyFont="1" applyFill="1" applyBorder="1" applyAlignment="1">
      <alignment horizontal="center" vertical="center" wrapText="1"/>
    </xf>
    <xf numFmtId="0" fontId="4" fillId="2" borderId="105" xfId="0" applyFont="1" applyFill="1" applyBorder="1" applyAlignment="1">
      <alignment horizontal="center" vertical="center" wrapText="1"/>
    </xf>
    <xf numFmtId="0" fontId="4" fillId="2" borderId="106" xfId="0" applyFont="1" applyFill="1" applyBorder="1" applyAlignment="1">
      <alignment horizontal="center" vertical="center" wrapText="1"/>
    </xf>
    <xf numFmtId="0" fontId="4" fillId="2" borderId="109" xfId="0" applyFont="1" applyFill="1" applyBorder="1" applyAlignment="1">
      <alignment horizontal="center" vertical="center" wrapText="1"/>
    </xf>
    <xf numFmtId="0" fontId="10" fillId="3" borderId="115" xfId="0" applyFont="1" applyFill="1" applyBorder="1" applyAlignment="1">
      <alignment horizontal="left" indent="1"/>
    </xf>
    <xf numFmtId="0" fontId="10" fillId="3" borderId="116" xfId="0" applyFont="1" applyFill="1" applyBorder="1" applyAlignment="1">
      <alignment horizontal="left" indent="1"/>
    </xf>
    <xf numFmtId="0" fontId="2" fillId="0" borderId="98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10" fillId="4" borderId="86" xfId="0" applyFont="1" applyFill="1" applyBorder="1" applyAlignment="1">
      <alignment horizontal="center" vertical="center"/>
    </xf>
    <xf numFmtId="0" fontId="10" fillId="4" borderId="89" xfId="0" applyFont="1" applyFill="1" applyBorder="1" applyAlignment="1">
      <alignment horizontal="center" vertical="center"/>
    </xf>
    <xf numFmtId="0" fontId="10" fillId="4" borderId="87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indent="1"/>
    </xf>
    <xf numFmtId="0" fontId="10" fillId="3" borderId="12" xfId="0" applyFont="1" applyFill="1" applyBorder="1" applyAlignment="1">
      <alignment horizontal="left" indent="1"/>
    </xf>
    <xf numFmtId="166" fontId="4" fillId="2" borderId="103" xfId="1" applyNumberFormat="1" applyFont="1" applyFill="1" applyBorder="1" applyAlignment="1">
      <alignment horizontal="center" vertical="center"/>
    </xf>
    <xf numFmtId="166" fontId="4" fillId="2" borderId="102" xfId="1" applyNumberFormat="1" applyFont="1" applyFill="1" applyBorder="1" applyAlignment="1">
      <alignment horizontal="center" vertical="center"/>
    </xf>
    <xf numFmtId="0" fontId="10" fillId="3" borderId="122" xfId="13" applyFont="1" applyFill="1" applyBorder="1" applyAlignment="1">
      <alignment horizontal="center" vertical="center" wrapText="1"/>
    </xf>
    <xf numFmtId="0" fontId="10" fillId="3" borderId="45" xfId="13" applyFont="1" applyFill="1" applyBorder="1" applyAlignment="1">
      <alignment horizontal="center" vertical="center" wrapText="1"/>
    </xf>
    <xf numFmtId="0" fontId="7" fillId="2" borderId="109" xfId="13" applyFont="1" applyFill="1" applyBorder="1" applyAlignment="1">
      <alignment horizontal="center" vertical="center" wrapText="1"/>
    </xf>
    <xf numFmtId="0" fontId="7" fillId="2" borderId="107" xfId="13" applyFont="1" applyFill="1" applyBorder="1" applyAlignment="1">
      <alignment horizontal="center" vertical="center" wrapText="1"/>
    </xf>
    <xf numFmtId="0" fontId="7" fillId="2" borderId="93" xfId="13" applyFont="1" applyFill="1" applyBorder="1" applyAlignment="1">
      <alignment horizontal="center" vertical="center" wrapText="1"/>
    </xf>
    <xf numFmtId="0" fontId="8" fillId="2" borderId="93" xfId="13" applyFont="1" applyFill="1" applyBorder="1" applyAlignment="1">
      <alignment horizontal="center" vertical="center" wrapText="1"/>
    </xf>
    <xf numFmtId="165" fontId="7" fillId="2" borderId="93" xfId="15" applyNumberFormat="1" applyFont="1" applyFill="1" applyBorder="1" applyAlignment="1">
      <alignment horizontal="center" vertical="center" wrapText="1"/>
    </xf>
    <xf numFmtId="165" fontId="7" fillId="2" borderId="120" xfId="15" applyNumberFormat="1" applyFont="1" applyFill="1" applyBorder="1" applyAlignment="1">
      <alignment horizontal="center" vertical="center" wrapText="1"/>
    </xf>
    <xf numFmtId="166" fontId="4" fillId="2" borderId="93" xfId="1" applyNumberFormat="1" applyFont="1" applyFill="1" applyBorder="1" applyAlignment="1">
      <alignment horizontal="center" vertical="center"/>
    </xf>
    <xf numFmtId="166" fontId="4" fillId="2" borderId="113" xfId="1" applyNumberFormat="1" applyFont="1" applyFill="1" applyBorder="1" applyAlignment="1">
      <alignment horizontal="center" vertical="center"/>
    </xf>
    <xf numFmtId="0" fontId="7" fillId="0" borderId="109" xfId="13" applyFont="1" applyBorder="1" applyAlignment="1">
      <alignment horizontal="center" vertical="center" wrapText="1"/>
    </xf>
    <xf numFmtId="0" fontId="7" fillId="0" borderId="107" xfId="13" applyFont="1" applyBorder="1" applyAlignment="1">
      <alignment horizontal="center" vertical="center" wrapText="1"/>
    </xf>
    <xf numFmtId="0" fontId="7" fillId="0" borderId="93" xfId="13" applyFont="1" applyBorder="1" applyAlignment="1">
      <alignment horizontal="center" vertical="center" wrapText="1"/>
    </xf>
    <xf numFmtId="0" fontId="8" fillId="0" borderId="93" xfId="13" applyFont="1" applyBorder="1" applyAlignment="1">
      <alignment horizontal="center" vertical="center" wrapText="1"/>
    </xf>
    <xf numFmtId="165" fontId="4" fillId="0" borderId="100" xfId="14" applyNumberFormat="1" applyFont="1" applyBorder="1" applyAlignment="1">
      <alignment horizontal="center" vertical="center"/>
    </xf>
    <xf numFmtId="165" fontId="4" fillId="0" borderId="99" xfId="14" applyNumberFormat="1" applyFont="1" applyBorder="1" applyAlignment="1">
      <alignment horizontal="center" vertical="center"/>
    </xf>
    <xf numFmtId="165" fontId="4" fillId="0" borderId="121" xfId="14" applyNumberFormat="1" applyFont="1" applyBorder="1" applyAlignment="1">
      <alignment horizontal="center" vertical="center"/>
    </xf>
    <xf numFmtId="165" fontId="4" fillId="0" borderId="119" xfId="14" applyNumberFormat="1" applyFont="1" applyBorder="1" applyAlignment="1">
      <alignment horizontal="center" vertical="center"/>
    </xf>
    <xf numFmtId="166" fontId="4" fillId="0" borderId="93" xfId="1" applyNumberFormat="1" applyFont="1" applyBorder="1" applyAlignment="1">
      <alignment horizontal="center" vertical="center"/>
    </xf>
    <xf numFmtId="166" fontId="4" fillId="0" borderId="103" xfId="1" applyNumberFormat="1" applyFont="1" applyBorder="1" applyAlignment="1">
      <alignment horizontal="center" vertical="center"/>
    </xf>
    <xf numFmtId="166" fontId="4" fillId="0" borderId="102" xfId="1" applyNumberFormat="1" applyFont="1" applyBorder="1" applyAlignment="1">
      <alignment horizontal="center" vertical="center"/>
    </xf>
    <xf numFmtId="0" fontId="7" fillId="2" borderId="108" xfId="13" applyFont="1" applyFill="1" applyBorder="1" applyAlignment="1">
      <alignment horizontal="center" vertical="center" wrapText="1"/>
    </xf>
    <xf numFmtId="0" fontId="7" fillId="0" borderId="108" xfId="13" applyFont="1" applyBorder="1" applyAlignment="1">
      <alignment horizontal="center" vertical="center" wrapText="1"/>
    </xf>
    <xf numFmtId="165" fontId="7" fillId="0" borderId="93" xfId="15" applyNumberFormat="1" applyFont="1" applyFill="1" applyBorder="1" applyAlignment="1">
      <alignment horizontal="center" vertical="center" wrapText="1"/>
    </xf>
    <xf numFmtId="165" fontId="7" fillId="0" borderId="120" xfId="15" applyNumberFormat="1" applyFont="1" applyFill="1" applyBorder="1" applyAlignment="1">
      <alignment horizontal="center" vertical="center" wrapText="1"/>
    </xf>
    <xf numFmtId="0" fontId="10" fillId="3" borderId="3" xfId="13" applyFont="1" applyFill="1" applyBorder="1" applyAlignment="1">
      <alignment horizontal="center" vertical="center" wrapText="1"/>
    </xf>
    <xf numFmtId="0" fontId="10" fillId="3" borderId="7" xfId="13" applyFont="1" applyFill="1" applyBorder="1" applyAlignment="1">
      <alignment horizontal="center" vertical="center" wrapText="1"/>
    </xf>
    <xf numFmtId="0" fontId="10" fillId="3" borderId="4" xfId="13" applyFont="1" applyFill="1" applyBorder="1" applyAlignment="1">
      <alignment horizontal="center" vertical="center" wrapText="1"/>
    </xf>
    <xf numFmtId="0" fontId="10" fillId="3" borderId="1" xfId="1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 wrapText="1"/>
    </xf>
    <xf numFmtId="0" fontId="10" fillId="3" borderId="126" xfId="0" applyFont="1" applyFill="1" applyBorder="1" applyAlignment="1">
      <alignment horizontal="center" vertical="center" wrapText="1"/>
    </xf>
    <xf numFmtId="0" fontId="10" fillId="3" borderId="8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10" fillId="3" borderId="130" xfId="0" applyFont="1" applyFill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center" wrapText="1"/>
    </xf>
    <xf numFmtId="0" fontId="10" fillId="3" borderId="80" xfId="0" applyFont="1" applyFill="1" applyBorder="1" applyAlignment="1">
      <alignment horizontal="center" vertical="center" wrapText="1"/>
    </xf>
    <xf numFmtId="0" fontId="10" fillId="3" borderId="128" xfId="0" applyFont="1" applyFill="1" applyBorder="1" applyAlignment="1">
      <alignment horizontal="center" vertical="center" wrapText="1"/>
    </xf>
    <xf numFmtId="0" fontId="10" fillId="3" borderId="129" xfId="0" applyFont="1" applyFill="1" applyBorder="1" applyAlignment="1">
      <alignment horizontal="center" vertical="center" wrapText="1"/>
    </xf>
    <xf numFmtId="0" fontId="24" fillId="3" borderId="135" xfId="11" applyFont="1" applyFill="1" applyBorder="1" applyAlignment="1">
      <alignment horizontal="center" vertical="center" wrapText="1"/>
    </xf>
    <xf numFmtId="0" fontId="24" fillId="3" borderId="136" xfId="11" applyFont="1" applyFill="1" applyBorder="1" applyAlignment="1">
      <alignment horizontal="center" vertical="center" wrapText="1"/>
    </xf>
    <xf numFmtId="0" fontId="4" fillId="0" borderId="133" xfId="0" applyFont="1" applyBorder="1" applyAlignment="1">
      <alignment horizontal="center" vertical="center"/>
    </xf>
    <xf numFmtId="0" fontId="4" fillId="0" borderId="134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24" fillId="3" borderId="79" xfId="11" applyFont="1" applyFill="1" applyBorder="1" applyAlignment="1">
      <alignment horizontal="center" vertical="center" wrapText="1"/>
    </xf>
    <xf numFmtId="0" fontId="24" fillId="3" borderId="137" xfId="11" applyFont="1" applyFill="1" applyBorder="1" applyAlignment="1">
      <alignment horizontal="center" vertical="center" wrapText="1"/>
    </xf>
    <xf numFmtId="0" fontId="24" fillId="3" borderId="21" xfId="11" applyFont="1" applyFill="1" applyBorder="1" applyAlignment="1">
      <alignment horizontal="center" wrapText="1"/>
    </xf>
    <xf numFmtId="0" fontId="24" fillId="3" borderId="72" xfId="11" applyFont="1" applyFill="1" applyBorder="1" applyAlignment="1">
      <alignment horizontal="center" wrapText="1"/>
    </xf>
    <xf numFmtId="0" fontId="24" fillId="3" borderId="22" xfId="11" applyFont="1" applyFill="1" applyBorder="1" applyAlignment="1">
      <alignment horizontal="center" wrapText="1"/>
    </xf>
    <xf numFmtId="0" fontId="24" fillId="3" borderId="17" xfId="11" applyFont="1" applyFill="1" applyBorder="1" applyAlignment="1">
      <alignment horizontal="center" vertical="center" wrapText="1"/>
    </xf>
    <xf numFmtId="0" fontId="24" fillId="3" borderId="26" xfId="11" applyFont="1" applyFill="1" applyBorder="1" applyAlignment="1">
      <alignment horizontal="center" vertical="center" wrapText="1"/>
    </xf>
    <xf numFmtId="0" fontId="24" fillId="3" borderId="22" xfId="11" applyFont="1" applyFill="1" applyBorder="1" applyAlignment="1">
      <alignment horizontal="center" vertical="center" wrapText="1"/>
    </xf>
    <xf numFmtId="0" fontId="24" fillId="3" borderId="25" xfId="11" applyFont="1" applyFill="1" applyBorder="1" applyAlignment="1">
      <alignment horizontal="center" vertical="center" wrapText="1"/>
    </xf>
    <xf numFmtId="0" fontId="26" fillId="3" borderId="138" xfId="11" applyFont="1" applyFill="1" applyBorder="1" applyAlignment="1">
      <alignment horizontal="center" vertical="center" wrapText="1"/>
    </xf>
    <xf numFmtId="0" fontId="26" fillId="3" borderId="141" xfId="11" applyFont="1" applyFill="1" applyBorder="1" applyAlignment="1">
      <alignment horizontal="center" vertical="center" wrapText="1"/>
    </xf>
    <xf numFmtId="0" fontId="26" fillId="3" borderId="37" xfId="11" applyFont="1" applyFill="1" applyBorder="1" applyAlignment="1">
      <alignment horizontal="center" vertical="center" wrapText="1"/>
    </xf>
    <xf numFmtId="0" fontId="26" fillId="3" borderId="139" xfId="11" applyFont="1" applyFill="1" applyBorder="1" applyAlignment="1">
      <alignment horizontal="center" vertical="center" wrapText="1"/>
    </xf>
    <xf numFmtId="0" fontId="26" fillId="3" borderId="140" xfId="11" applyFont="1" applyFill="1" applyBorder="1" applyAlignment="1">
      <alignment horizontal="center" vertical="center" wrapText="1"/>
    </xf>
    <xf numFmtId="0" fontId="26" fillId="3" borderId="41" xfId="11" applyFont="1" applyFill="1" applyBorder="1" applyAlignment="1">
      <alignment horizontal="center" vertical="center" wrapText="1"/>
    </xf>
    <xf numFmtId="0" fontId="24" fillId="3" borderId="39" xfId="0" applyFont="1" applyFill="1" applyBorder="1" applyAlignment="1">
      <alignment horizontal="center" vertical="center"/>
    </xf>
    <xf numFmtId="0" fontId="24" fillId="3" borderId="141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22" fillId="8" borderId="0" xfId="0" applyFont="1" applyFill="1" applyAlignment="1">
      <alignment horizontal="left"/>
    </xf>
    <xf numFmtId="0" fontId="7" fillId="8" borderId="0" xfId="12" applyFont="1" applyFill="1" applyAlignment="1">
      <alignment horizontal="center"/>
    </xf>
    <xf numFmtId="0" fontId="8" fillId="0" borderId="0" xfId="0" applyFont="1" applyAlignment="1">
      <alignment horizontal="center" vertical="center" wrapText="1" readingOrder="1"/>
    </xf>
    <xf numFmtId="0" fontId="44" fillId="8" borderId="0" xfId="0" applyFont="1" applyFill="1" applyAlignment="1">
      <alignment horizontal="left"/>
    </xf>
    <xf numFmtId="0" fontId="4" fillId="0" borderId="14" xfId="0" applyFont="1" applyBorder="1" applyAlignment="1">
      <alignment horizontal="center"/>
    </xf>
    <xf numFmtId="0" fontId="51" fillId="3" borderId="17" xfId="0" applyFont="1" applyFill="1" applyBorder="1" applyAlignment="1">
      <alignment horizontal="center" vertical="center"/>
    </xf>
    <xf numFmtId="0" fontId="51" fillId="3" borderId="23" xfId="0" applyFont="1" applyFill="1" applyBorder="1" applyAlignment="1">
      <alignment horizontal="center" vertical="center"/>
    </xf>
    <xf numFmtId="0" fontId="51" fillId="3" borderId="26" xfId="0" applyFont="1" applyFill="1" applyBorder="1" applyAlignment="1">
      <alignment horizontal="center" vertical="center"/>
    </xf>
    <xf numFmtId="0" fontId="51" fillId="3" borderId="21" xfId="0" applyFont="1" applyFill="1" applyBorder="1" applyAlignment="1">
      <alignment horizontal="center" vertical="center" wrapText="1"/>
    </xf>
    <xf numFmtId="0" fontId="51" fillId="3" borderId="22" xfId="0" applyFont="1" applyFill="1" applyBorder="1" applyAlignment="1">
      <alignment horizontal="center" vertical="center" wrapText="1"/>
    </xf>
    <xf numFmtId="0" fontId="51" fillId="3" borderId="24" xfId="0" applyFont="1" applyFill="1" applyBorder="1" applyAlignment="1">
      <alignment horizontal="center" vertical="center" wrapText="1"/>
    </xf>
    <xf numFmtId="0" fontId="51" fillId="3" borderId="25" xfId="0" applyFont="1" applyFill="1" applyBorder="1" applyAlignment="1">
      <alignment horizontal="center" vertical="center" wrapText="1"/>
    </xf>
    <xf numFmtId="0" fontId="51" fillId="3" borderId="18" xfId="0" applyFont="1" applyFill="1" applyBorder="1" applyAlignment="1">
      <alignment horizontal="center" vertical="center"/>
    </xf>
    <xf numFmtId="0" fontId="51" fillId="3" borderId="19" xfId="0" applyFont="1" applyFill="1" applyBorder="1" applyAlignment="1">
      <alignment horizontal="center" vertical="center"/>
    </xf>
    <xf numFmtId="0" fontId="51" fillId="3" borderId="20" xfId="0" applyFont="1" applyFill="1" applyBorder="1" applyAlignment="1">
      <alignment horizontal="center" vertical="center"/>
    </xf>
    <xf numFmtId="0" fontId="51" fillId="3" borderId="61" xfId="0" applyFont="1" applyFill="1" applyBorder="1" applyAlignment="1">
      <alignment horizontal="center" vertical="center" wrapText="1"/>
    </xf>
    <xf numFmtId="0" fontId="51" fillId="3" borderId="147" xfId="0" applyFont="1" applyFill="1" applyBorder="1" applyAlignment="1">
      <alignment horizontal="center" vertical="center" wrapText="1"/>
    </xf>
    <xf numFmtId="0" fontId="51" fillId="3" borderId="64" xfId="0" applyFont="1" applyFill="1" applyBorder="1" applyAlignment="1">
      <alignment horizontal="center" vertical="center" wrapText="1"/>
    </xf>
    <xf numFmtId="0" fontId="51" fillId="3" borderId="17" xfId="0" applyFont="1" applyFill="1" applyBorder="1" applyAlignment="1">
      <alignment horizontal="center" vertical="center" wrapText="1"/>
    </xf>
    <xf numFmtId="0" fontId="51" fillId="3" borderId="26" xfId="0" applyFont="1" applyFill="1" applyBorder="1" applyAlignment="1">
      <alignment horizontal="center" vertical="center" wrapText="1"/>
    </xf>
    <xf numFmtId="0" fontId="51" fillId="3" borderId="62" xfId="0" applyFont="1" applyFill="1" applyBorder="1" applyAlignment="1">
      <alignment horizontal="center" vertical="center"/>
    </xf>
    <xf numFmtId="0" fontId="51" fillId="3" borderId="146" xfId="0" applyFont="1" applyFill="1" applyBorder="1" applyAlignment="1">
      <alignment horizontal="center" vertical="center"/>
    </xf>
    <xf numFmtId="0" fontId="51" fillId="3" borderId="148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16" fillId="4" borderId="54" xfId="0" applyFont="1" applyFill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4" borderId="25" xfId="0" applyFont="1" applyFill="1" applyBorder="1" applyAlignment="1">
      <alignment horizontal="center" vertical="center"/>
    </xf>
    <xf numFmtId="0" fontId="16" fillId="4" borderId="69" xfId="0" applyFont="1" applyFill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28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17" xfId="0" applyFont="1" applyFill="1" applyBorder="1" applyAlignment="1">
      <alignment horizontal="center" vertical="center" wrapText="1"/>
    </xf>
    <xf numFmtId="0" fontId="10" fillId="3" borderId="11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3" borderId="82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/>
    </xf>
    <xf numFmtId="0" fontId="10" fillId="3" borderId="83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4" borderId="6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51" fillId="3" borderId="147" xfId="0" applyFont="1" applyFill="1" applyBorder="1" applyAlignment="1">
      <alignment horizontal="center" vertical="center"/>
    </xf>
    <xf numFmtId="0" fontId="51" fillId="3" borderId="152" xfId="0" applyFont="1" applyFill="1" applyBorder="1" applyAlignment="1">
      <alignment horizontal="center" vertical="center"/>
    </xf>
    <xf numFmtId="0" fontId="51" fillId="3" borderId="64" xfId="0" applyFont="1" applyFill="1" applyBorder="1" applyAlignment="1">
      <alignment horizontal="center" vertical="center"/>
    </xf>
    <xf numFmtId="0" fontId="51" fillId="3" borderId="23" xfId="0" applyFont="1" applyFill="1" applyBorder="1" applyAlignment="1">
      <alignment horizontal="center" vertical="center" wrapText="1"/>
    </xf>
    <xf numFmtId="168" fontId="0" fillId="0" borderId="0" xfId="4" applyNumberFormat="1" applyFont="1"/>
    <xf numFmtId="166" fontId="4" fillId="0" borderId="149" xfId="1" applyNumberFormat="1" applyFont="1" applyBorder="1" applyAlignment="1">
      <alignment horizontal="center" vertical="center"/>
    </xf>
  </cellXfs>
  <cellStyles count="19">
    <cellStyle name="Comma 3" xfId="17" xr:uid="{3D3BF60B-94D7-4DE1-BBF6-EC88900A7330}"/>
    <cellStyle name="Hipervínculo" xfId="3" builtinId="8"/>
    <cellStyle name="Millares" xfId="4" builtinId="3"/>
    <cellStyle name="Millares 16 7" xfId="18" xr:uid="{536E1788-4A37-4A63-9BE7-8C5780E1DE18}"/>
    <cellStyle name="Millares 2 2" xfId="9" xr:uid="{8354FC70-CACC-4E17-B439-CFFEFEE4D281}"/>
    <cellStyle name="Millares 2 2 2 3 2" xfId="15" xr:uid="{1E860F20-FCE1-41FC-A9A8-A108ADC37CA3}"/>
    <cellStyle name="Normal" xfId="0" builtinId="0"/>
    <cellStyle name="Normal 10 3" xfId="2" xr:uid="{5868E9DB-FA17-40A3-A90B-F7C5686C98BD}"/>
    <cellStyle name="Normal 11" xfId="6" xr:uid="{BBEE1C28-35F1-40BF-923D-D9D5723217C1}"/>
    <cellStyle name="Normal 2 2" xfId="7" xr:uid="{4A71C98F-CEE4-44AE-A8D0-7892562A883D}"/>
    <cellStyle name="Normal 2 2 2" xfId="11" xr:uid="{4AF93F8B-0BA7-407C-AEE9-46DF4F8E8890}"/>
    <cellStyle name="Normal 2 3" xfId="13" xr:uid="{624D491C-B830-46B1-BD42-CE5774293D52}"/>
    <cellStyle name="Normal 2 4" xfId="16" xr:uid="{5FA9CE9D-B52A-495F-A685-B260BCAB433A}"/>
    <cellStyle name="Normal 2 4 3" xfId="14" xr:uid="{FB887C7E-DD1B-44EE-A1C6-DD894F623448}"/>
    <cellStyle name="Normal 3 2" xfId="5" xr:uid="{7D53860C-46E1-45AC-AD34-F9E52E5186CE}"/>
    <cellStyle name="Normal 3 2 2" xfId="8" xr:uid="{36CA3C16-91FA-4521-B089-4579166E79C6}"/>
    <cellStyle name="Normal 4 2 2" xfId="12" xr:uid="{2A10521D-95D7-4B9D-B6AA-007AC7142620}"/>
    <cellStyle name="Porcentaje" xfId="1" builtinId="5"/>
    <cellStyle name="Porcentaje 3" xfId="10" xr:uid="{E4A35DAB-FF5E-481E-B71F-CCA8D146D1F1}"/>
  </cellStyles>
  <dxfs count="0"/>
  <tableStyles count="0" defaultTableStyle="TableStyleMedium2" defaultPivotStyle="PivotStyleLight16"/>
  <colors>
    <mruColors>
      <color rgb="FF257F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65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externalLink" Target="externalLinks/externalLink11.xml"/><Relationship Id="rId84" Type="http://schemas.openxmlformats.org/officeDocument/2006/relationships/externalLink" Target="externalLinks/externalLink32.xml"/><Relationship Id="rId138" Type="http://schemas.openxmlformats.org/officeDocument/2006/relationships/externalLink" Target="externalLinks/externalLink86.xml"/><Relationship Id="rId159" Type="http://schemas.openxmlformats.org/officeDocument/2006/relationships/theme" Target="theme/theme1.xml"/><Relationship Id="rId107" Type="http://schemas.openxmlformats.org/officeDocument/2006/relationships/externalLink" Target="externalLinks/externalLink55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externalLink" Target="externalLinks/externalLink1.xml"/><Relationship Id="rId74" Type="http://schemas.openxmlformats.org/officeDocument/2006/relationships/externalLink" Target="externalLinks/externalLink22.xml"/><Relationship Id="rId128" Type="http://schemas.openxmlformats.org/officeDocument/2006/relationships/externalLink" Target="externalLinks/externalLink76.xml"/><Relationship Id="rId149" Type="http://schemas.openxmlformats.org/officeDocument/2006/relationships/externalLink" Target="externalLinks/externalLink97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43.xml"/><Relationship Id="rId160" Type="http://schemas.openxmlformats.org/officeDocument/2006/relationships/styles" Target="styles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externalLink" Target="externalLinks/externalLink12.xml"/><Relationship Id="rId118" Type="http://schemas.openxmlformats.org/officeDocument/2006/relationships/externalLink" Target="externalLinks/externalLink66.xml"/><Relationship Id="rId139" Type="http://schemas.openxmlformats.org/officeDocument/2006/relationships/externalLink" Target="externalLinks/externalLink87.xml"/><Relationship Id="rId85" Type="http://schemas.openxmlformats.org/officeDocument/2006/relationships/externalLink" Target="externalLinks/externalLink33.xml"/><Relationship Id="rId150" Type="http://schemas.openxmlformats.org/officeDocument/2006/relationships/externalLink" Target="externalLinks/externalLink98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externalLink" Target="externalLinks/externalLink7.xml"/><Relationship Id="rId103" Type="http://schemas.openxmlformats.org/officeDocument/2006/relationships/externalLink" Target="externalLinks/externalLink51.xml"/><Relationship Id="rId108" Type="http://schemas.openxmlformats.org/officeDocument/2006/relationships/externalLink" Target="externalLinks/externalLink56.xml"/><Relationship Id="rId124" Type="http://schemas.openxmlformats.org/officeDocument/2006/relationships/externalLink" Target="externalLinks/externalLink72.xml"/><Relationship Id="rId129" Type="http://schemas.openxmlformats.org/officeDocument/2006/relationships/externalLink" Target="externalLinks/externalLink77.xml"/><Relationship Id="rId54" Type="http://schemas.openxmlformats.org/officeDocument/2006/relationships/externalLink" Target="externalLinks/externalLink2.xml"/><Relationship Id="rId70" Type="http://schemas.openxmlformats.org/officeDocument/2006/relationships/externalLink" Target="externalLinks/externalLink18.xml"/><Relationship Id="rId75" Type="http://schemas.openxmlformats.org/officeDocument/2006/relationships/externalLink" Target="externalLinks/externalLink23.xml"/><Relationship Id="rId91" Type="http://schemas.openxmlformats.org/officeDocument/2006/relationships/externalLink" Target="externalLinks/externalLink39.xml"/><Relationship Id="rId96" Type="http://schemas.openxmlformats.org/officeDocument/2006/relationships/externalLink" Target="externalLinks/externalLink44.xml"/><Relationship Id="rId140" Type="http://schemas.openxmlformats.org/officeDocument/2006/relationships/externalLink" Target="externalLinks/externalLink88.xml"/><Relationship Id="rId145" Type="http://schemas.openxmlformats.org/officeDocument/2006/relationships/externalLink" Target="externalLinks/externalLink93.xml"/><Relationship Id="rId16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62.xml"/><Relationship Id="rId119" Type="http://schemas.openxmlformats.org/officeDocument/2006/relationships/externalLink" Target="externalLinks/externalLink67.xml"/><Relationship Id="rId44" Type="http://schemas.openxmlformats.org/officeDocument/2006/relationships/worksheet" Target="worksheets/sheet44.xml"/><Relationship Id="rId60" Type="http://schemas.openxmlformats.org/officeDocument/2006/relationships/externalLink" Target="externalLinks/externalLink8.xml"/><Relationship Id="rId65" Type="http://schemas.openxmlformats.org/officeDocument/2006/relationships/externalLink" Target="externalLinks/externalLink13.xml"/><Relationship Id="rId81" Type="http://schemas.openxmlformats.org/officeDocument/2006/relationships/externalLink" Target="externalLinks/externalLink29.xml"/><Relationship Id="rId86" Type="http://schemas.openxmlformats.org/officeDocument/2006/relationships/externalLink" Target="externalLinks/externalLink34.xml"/><Relationship Id="rId130" Type="http://schemas.openxmlformats.org/officeDocument/2006/relationships/externalLink" Target="externalLinks/externalLink78.xml"/><Relationship Id="rId135" Type="http://schemas.openxmlformats.org/officeDocument/2006/relationships/externalLink" Target="externalLinks/externalLink83.xml"/><Relationship Id="rId151" Type="http://schemas.openxmlformats.org/officeDocument/2006/relationships/externalLink" Target="externalLinks/externalLink99.xml"/><Relationship Id="rId156" Type="http://schemas.openxmlformats.org/officeDocument/2006/relationships/externalLink" Target="externalLinks/externalLink10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57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3.xml"/><Relationship Id="rId76" Type="http://schemas.openxmlformats.org/officeDocument/2006/relationships/externalLink" Target="externalLinks/externalLink24.xml"/><Relationship Id="rId97" Type="http://schemas.openxmlformats.org/officeDocument/2006/relationships/externalLink" Target="externalLinks/externalLink45.xml"/><Relationship Id="rId104" Type="http://schemas.openxmlformats.org/officeDocument/2006/relationships/externalLink" Target="externalLinks/externalLink52.xml"/><Relationship Id="rId120" Type="http://schemas.openxmlformats.org/officeDocument/2006/relationships/externalLink" Target="externalLinks/externalLink68.xml"/><Relationship Id="rId125" Type="http://schemas.openxmlformats.org/officeDocument/2006/relationships/externalLink" Target="externalLinks/externalLink73.xml"/><Relationship Id="rId141" Type="http://schemas.openxmlformats.org/officeDocument/2006/relationships/externalLink" Target="externalLinks/externalLink89.xml"/><Relationship Id="rId146" Type="http://schemas.openxmlformats.org/officeDocument/2006/relationships/externalLink" Target="externalLinks/externalLink9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9.xml"/><Relationship Id="rId92" Type="http://schemas.openxmlformats.org/officeDocument/2006/relationships/externalLink" Target="externalLinks/externalLink40.xml"/><Relationship Id="rId16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14.xml"/><Relationship Id="rId87" Type="http://schemas.openxmlformats.org/officeDocument/2006/relationships/externalLink" Target="externalLinks/externalLink35.xml"/><Relationship Id="rId110" Type="http://schemas.openxmlformats.org/officeDocument/2006/relationships/externalLink" Target="externalLinks/externalLink58.xml"/><Relationship Id="rId115" Type="http://schemas.openxmlformats.org/officeDocument/2006/relationships/externalLink" Target="externalLinks/externalLink63.xml"/><Relationship Id="rId131" Type="http://schemas.openxmlformats.org/officeDocument/2006/relationships/externalLink" Target="externalLinks/externalLink79.xml"/><Relationship Id="rId136" Type="http://schemas.openxmlformats.org/officeDocument/2006/relationships/externalLink" Target="externalLinks/externalLink84.xml"/><Relationship Id="rId157" Type="http://schemas.openxmlformats.org/officeDocument/2006/relationships/externalLink" Target="externalLinks/externalLink105.xml"/><Relationship Id="rId61" Type="http://schemas.openxmlformats.org/officeDocument/2006/relationships/externalLink" Target="externalLinks/externalLink9.xml"/><Relationship Id="rId82" Type="http://schemas.openxmlformats.org/officeDocument/2006/relationships/externalLink" Target="externalLinks/externalLink30.xml"/><Relationship Id="rId152" Type="http://schemas.openxmlformats.org/officeDocument/2006/relationships/externalLink" Target="externalLinks/externalLink10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externalLink" Target="externalLinks/externalLink4.xml"/><Relationship Id="rId77" Type="http://schemas.openxmlformats.org/officeDocument/2006/relationships/externalLink" Target="externalLinks/externalLink25.xml"/><Relationship Id="rId100" Type="http://schemas.openxmlformats.org/officeDocument/2006/relationships/externalLink" Target="externalLinks/externalLink48.xml"/><Relationship Id="rId105" Type="http://schemas.openxmlformats.org/officeDocument/2006/relationships/externalLink" Target="externalLinks/externalLink53.xml"/><Relationship Id="rId126" Type="http://schemas.openxmlformats.org/officeDocument/2006/relationships/externalLink" Target="externalLinks/externalLink74.xml"/><Relationship Id="rId147" Type="http://schemas.openxmlformats.org/officeDocument/2006/relationships/externalLink" Target="externalLinks/externalLink9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0.xml"/><Relationship Id="rId93" Type="http://schemas.openxmlformats.org/officeDocument/2006/relationships/externalLink" Target="externalLinks/externalLink41.xml"/><Relationship Id="rId98" Type="http://schemas.openxmlformats.org/officeDocument/2006/relationships/externalLink" Target="externalLinks/externalLink46.xml"/><Relationship Id="rId121" Type="http://schemas.openxmlformats.org/officeDocument/2006/relationships/externalLink" Target="externalLinks/externalLink69.xml"/><Relationship Id="rId142" Type="http://schemas.openxmlformats.org/officeDocument/2006/relationships/externalLink" Target="externalLinks/externalLink90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externalLink" Target="externalLinks/externalLink15.xml"/><Relationship Id="rId116" Type="http://schemas.openxmlformats.org/officeDocument/2006/relationships/externalLink" Target="externalLinks/externalLink64.xml"/><Relationship Id="rId137" Type="http://schemas.openxmlformats.org/officeDocument/2006/relationships/externalLink" Target="externalLinks/externalLink85.xml"/><Relationship Id="rId158" Type="http://schemas.openxmlformats.org/officeDocument/2006/relationships/externalLink" Target="externalLinks/externalLink10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externalLink" Target="externalLinks/externalLink10.xml"/><Relationship Id="rId83" Type="http://schemas.openxmlformats.org/officeDocument/2006/relationships/externalLink" Target="externalLinks/externalLink31.xml"/><Relationship Id="rId88" Type="http://schemas.openxmlformats.org/officeDocument/2006/relationships/externalLink" Target="externalLinks/externalLink36.xml"/><Relationship Id="rId111" Type="http://schemas.openxmlformats.org/officeDocument/2006/relationships/externalLink" Target="externalLinks/externalLink59.xml"/><Relationship Id="rId132" Type="http://schemas.openxmlformats.org/officeDocument/2006/relationships/externalLink" Target="externalLinks/externalLink80.xml"/><Relationship Id="rId153" Type="http://schemas.openxmlformats.org/officeDocument/2006/relationships/externalLink" Target="externalLinks/externalLink10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externalLink" Target="externalLinks/externalLink5.xml"/><Relationship Id="rId106" Type="http://schemas.openxmlformats.org/officeDocument/2006/relationships/externalLink" Target="externalLinks/externalLink54.xml"/><Relationship Id="rId127" Type="http://schemas.openxmlformats.org/officeDocument/2006/relationships/externalLink" Target="externalLinks/externalLink7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externalLink" Target="externalLinks/externalLink21.xml"/><Relationship Id="rId78" Type="http://schemas.openxmlformats.org/officeDocument/2006/relationships/externalLink" Target="externalLinks/externalLink26.xml"/><Relationship Id="rId94" Type="http://schemas.openxmlformats.org/officeDocument/2006/relationships/externalLink" Target="externalLinks/externalLink42.xml"/><Relationship Id="rId99" Type="http://schemas.openxmlformats.org/officeDocument/2006/relationships/externalLink" Target="externalLinks/externalLink47.xml"/><Relationship Id="rId101" Type="http://schemas.openxmlformats.org/officeDocument/2006/relationships/externalLink" Target="externalLinks/externalLink49.xml"/><Relationship Id="rId122" Type="http://schemas.openxmlformats.org/officeDocument/2006/relationships/externalLink" Target="externalLinks/externalLink70.xml"/><Relationship Id="rId143" Type="http://schemas.openxmlformats.org/officeDocument/2006/relationships/externalLink" Target="externalLinks/externalLink91.xml"/><Relationship Id="rId148" Type="http://schemas.openxmlformats.org/officeDocument/2006/relationships/externalLink" Target="externalLinks/externalLink9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externalLink" Target="externalLinks/externalLink16.xml"/><Relationship Id="rId89" Type="http://schemas.openxmlformats.org/officeDocument/2006/relationships/externalLink" Target="externalLinks/externalLink37.xml"/><Relationship Id="rId112" Type="http://schemas.openxmlformats.org/officeDocument/2006/relationships/externalLink" Target="externalLinks/externalLink60.xml"/><Relationship Id="rId133" Type="http://schemas.openxmlformats.org/officeDocument/2006/relationships/externalLink" Target="externalLinks/externalLink81.xml"/><Relationship Id="rId154" Type="http://schemas.openxmlformats.org/officeDocument/2006/relationships/externalLink" Target="externalLinks/externalLink102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externalLink" Target="externalLinks/externalLink6.xml"/><Relationship Id="rId79" Type="http://schemas.openxmlformats.org/officeDocument/2006/relationships/externalLink" Target="externalLinks/externalLink27.xml"/><Relationship Id="rId102" Type="http://schemas.openxmlformats.org/officeDocument/2006/relationships/externalLink" Target="externalLinks/externalLink50.xml"/><Relationship Id="rId123" Type="http://schemas.openxmlformats.org/officeDocument/2006/relationships/externalLink" Target="externalLinks/externalLink71.xml"/><Relationship Id="rId144" Type="http://schemas.openxmlformats.org/officeDocument/2006/relationships/externalLink" Target="externalLinks/externalLink92.xml"/><Relationship Id="rId90" Type="http://schemas.openxmlformats.org/officeDocument/2006/relationships/externalLink" Target="externalLinks/externalLink38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externalLink" Target="externalLinks/externalLink17.xml"/><Relationship Id="rId113" Type="http://schemas.openxmlformats.org/officeDocument/2006/relationships/externalLink" Target="externalLinks/externalLink61.xml"/><Relationship Id="rId134" Type="http://schemas.openxmlformats.org/officeDocument/2006/relationships/externalLink" Target="externalLinks/externalLink82.xml"/><Relationship Id="rId80" Type="http://schemas.openxmlformats.org/officeDocument/2006/relationships/externalLink" Target="externalLinks/externalLink28.xml"/><Relationship Id="rId155" Type="http://schemas.openxmlformats.org/officeDocument/2006/relationships/externalLink" Target="externalLinks/externalLink10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3149606299213E-2"/>
          <c:y val="0.13737037037037036"/>
          <c:w val="0.91112405949256348"/>
          <c:h val="0.8283694954797317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1'!$C$200</c:f>
              <c:strCache>
                <c:ptCount val="1"/>
                <c:pt idx="0">
                  <c:v>a 3 meses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F-4494-9F21-683F9C10EFC8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F-4494-9F21-683F9C10E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1'!$A$201:$B$218</c:f>
              <c:multiLvlStrCache>
                <c:ptCount val="18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'Gráfico 1'!$C$201:$C$218</c:f>
              <c:numCache>
                <c:formatCode>General</c:formatCode>
                <c:ptCount val="18"/>
                <c:pt idx="0">
                  <c:v>0.08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0.02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0.04</c:v>
                </c:pt>
                <c:pt idx="9">
                  <c:v>0.05</c:v>
                </c:pt>
                <c:pt idx="10">
                  <c:v>0.05</c:v>
                </c:pt>
                <c:pt idx="11">
                  <c:v>0.06</c:v>
                </c:pt>
                <c:pt idx="12">
                  <c:v>0.15</c:v>
                </c:pt>
                <c:pt idx="13">
                  <c:v>0.33</c:v>
                </c:pt>
                <c:pt idx="14">
                  <c:v>0.44</c:v>
                </c:pt>
                <c:pt idx="15">
                  <c:v>0.76</c:v>
                </c:pt>
                <c:pt idx="16">
                  <c:v>0.98</c:v>
                </c:pt>
                <c:pt idx="17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F-4494-9F21-683F9C10EFC8}"/>
            </c:ext>
          </c:extLst>
        </c:ser>
        <c:ser>
          <c:idx val="1"/>
          <c:order val="1"/>
          <c:tx>
            <c:strRef>
              <c:f>'Gráfico 1'!$D$200</c:f>
              <c:strCache>
                <c:ptCount val="1"/>
                <c:pt idx="0">
                  <c:v>a más de 10 años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F-4494-9F21-683F9C10EFC8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F-4494-9F21-683F9C10E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1'!$A$201:$B$218</c:f>
              <c:multiLvlStrCache>
                <c:ptCount val="18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'Gráfico 1'!$D$201:$D$218</c:f>
              <c:numCache>
                <c:formatCode>General</c:formatCode>
                <c:ptCount val="18"/>
                <c:pt idx="0">
                  <c:v>-0.41</c:v>
                </c:pt>
                <c:pt idx="1">
                  <c:v>-0.27</c:v>
                </c:pt>
                <c:pt idx="2">
                  <c:v>-0.02</c:v>
                </c:pt>
                <c:pt idx="3">
                  <c:v>-7.0000000000000007E-2</c:v>
                </c:pt>
                <c:pt idx="4">
                  <c:v>-0.14000000000000001</c:v>
                </c:pt>
                <c:pt idx="5">
                  <c:v>-0.23</c:v>
                </c:pt>
                <c:pt idx="6">
                  <c:v>-0.39</c:v>
                </c:pt>
                <c:pt idx="7">
                  <c:v>-0.42</c:v>
                </c:pt>
                <c:pt idx="8">
                  <c:v>-0.4</c:v>
                </c:pt>
                <c:pt idx="9">
                  <c:v>-0.39</c:v>
                </c:pt>
                <c:pt idx="10">
                  <c:v>-0.51</c:v>
                </c:pt>
                <c:pt idx="11">
                  <c:v>-0.49</c:v>
                </c:pt>
                <c:pt idx="12">
                  <c:v>-0.21</c:v>
                </c:pt>
                <c:pt idx="13">
                  <c:v>0</c:v>
                </c:pt>
                <c:pt idx="14">
                  <c:v>-0.14000000000000001</c:v>
                </c:pt>
                <c:pt idx="15">
                  <c:v>0.3</c:v>
                </c:pt>
                <c:pt idx="16">
                  <c:v>0.7</c:v>
                </c:pt>
                <c:pt idx="17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FF-4494-9F21-683F9C10E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422287"/>
        <c:axId val="1351424367"/>
      </c:lineChart>
      <c:catAx>
        <c:axId val="135142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51424367"/>
        <c:crosses val="autoZero"/>
        <c:auto val="1"/>
        <c:lblAlgn val="ctr"/>
        <c:lblOffset val="100"/>
        <c:noMultiLvlLbl val="0"/>
      </c:catAx>
      <c:valAx>
        <c:axId val="135142436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51422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89599300087489"/>
          <c:y val="1.0184310294546512E-2"/>
          <c:w val="0.42712090988626422"/>
          <c:h val="6.2243511227763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3F-4652-A6D4-7B089975212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3F-4652-A6D4-7B0899752126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C7-42D5-A574-17C012611B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11'!$F$34:$F$36</c:f>
              <c:strCache>
                <c:ptCount val="3"/>
                <c:pt idx="0">
                  <c:v>Ventas de activos no financieros </c:v>
                </c:pt>
                <c:pt idx="1">
                  <c:v>Transferencias de capital recibidas</c:v>
                </c:pt>
                <c:pt idx="2">
                  <c:v>Recuperación de inversiones financieras realizadas con fines de política</c:v>
                </c:pt>
              </c:strCache>
            </c:strRef>
          </c:cat>
          <c:val>
            <c:numRef>
              <c:f>'Gráfico 11'!$G$34:$G$36</c:f>
              <c:numCache>
                <c:formatCode>0.0%</c:formatCode>
                <c:ptCount val="3"/>
                <c:pt idx="0">
                  <c:v>2.1046317792831948E-2</c:v>
                </c:pt>
                <c:pt idx="1">
                  <c:v>0.81806038261130454</c:v>
                </c:pt>
                <c:pt idx="2">
                  <c:v>0.16089329959586354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3F-4652-A6D4-7B089975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12'!$C$30</c:f>
              <c:strCache>
                <c:ptCount val="1"/>
                <c:pt idx="0">
                  <c:v>Recacudado 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12'!$B$31:$B$33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12'!$C$31:$C$33</c:f>
              <c:numCache>
                <c:formatCode>_(* #,##0.0_);_(* \(#,##0.0\);_(* "-"??_);_(@_)</c:formatCode>
                <c:ptCount val="3"/>
                <c:pt idx="0">
                  <c:v>18958.641888770006</c:v>
                </c:pt>
                <c:pt idx="1">
                  <c:v>298943.17196052003</c:v>
                </c:pt>
                <c:pt idx="2">
                  <c:v>84893.658041989998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D-4312-8AA9-EDAA4559F2EE}"/>
            </c:ext>
          </c:extLst>
        </c:ser>
        <c:ser>
          <c:idx val="1"/>
          <c:order val="1"/>
          <c:tx>
            <c:strRef>
              <c:f>'Gráfico 12'!$D$30</c:f>
              <c:strCache>
                <c:ptCount val="1"/>
                <c:pt idx="0">
                  <c:v>Estimado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12'!$B$31:$B$33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12'!$D$31:$D$33</c:f>
              <c:numCache>
                <c:formatCode>_(* #,##0.0_);_(* \(#,##0.0\);_(* "-"??_);_(@_)</c:formatCode>
                <c:ptCount val="3"/>
                <c:pt idx="0">
                  <c:v>17259.571254693848</c:v>
                </c:pt>
                <c:pt idx="1">
                  <c:v>309109.8816429053</c:v>
                </c:pt>
                <c:pt idx="2">
                  <c:v>88067.268259000004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D-4312-8AA9-EDAA4559F2EE}"/>
            </c:ext>
          </c:extLst>
        </c:ser>
        <c:ser>
          <c:idx val="2"/>
          <c:order val="2"/>
          <c:tx>
            <c:strRef>
              <c:f>'Gráfico 12'!$E$30</c:f>
              <c:strCache>
                <c:ptCount val="1"/>
                <c:pt idx="0">
                  <c:v>Recaudado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12'!$B$31:$B$33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12'!$E$31:$E$33</c:f>
              <c:numCache>
                <c:formatCode>_(* #,##0.0_);_(* \(#,##0.0\);_(* "-"??_);_(@_)</c:formatCode>
                <c:ptCount val="3"/>
                <c:pt idx="0">
                  <c:v>25082.169900269986</c:v>
                </c:pt>
                <c:pt idx="1">
                  <c:v>335485.29116063972</c:v>
                </c:pt>
                <c:pt idx="2">
                  <c:v>111002.57831047998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DD-4312-8AA9-EDAA4559F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8938655"/>
        <c:axId val="1948929919"/>
      </c:barChart>
      <c:catAx>
        <c:axId val="194893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948929919"/>
        <c:crosses val="autoZero"/>
        <c:auto val="1"/>
        <c:lblAlgn val="ctr"/>
        <c:lblOffset val="100"/>
        <c:noMultiLvlLbl val="0"/>
      </c:catAx>
      <c:valAx>
        <c:axId val="1948929919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194893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13'!$E$16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13'!$F$15:$G$15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13'!$F$16:$G$16</c:f>
              <c:numCache>
                <c:formatCode>#,##0.0,,_);\(#,##0.0,,\)</c:formatCode>
                <c:ptCount val="2"/>
                <c:pt idx="0">
                  <c:v>376567771378.29974</c:v>
                </c:pt>
                <c:pt idx="1">
                  <c:v>443844832238.60986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E-4C9E-99ED-6536AE8E4591}"/>
            </c:ext>
          </c:extLst>
        </c:ser>
        <c:ser>
          <c:idx val="1"/>
          <c:order val="1"/>
          <c:tx>
            <c:strRef>
              <c:f>'Gráfico 13'!$E$17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13'!$F$15:$G$15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13'!$F$17:$G$17</c:f>
              <c:numCache>
                <c:formatCode>#,##0.0,,_);\(#,##0.0,,\)</c:formatCode>
                <c:ptCount val="2"/>
                <c:pt idx="0">
                  <c:v>28400141105.889996</c:v>
                </c:pt>
                <c:pt idx="1">
                  <c:v>45534911605.849998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E-4C9E-99ED-6536AE8E4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"/>
        <c:axId val="567061696"/>
        <c:axId val="567046304"/>
      </c:barChart>
      <c:catAx>
        <c:axId val="567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567046304"/>
        <c:crosses val="autoZero"/>
        <c:auto val="1"/>
        <c:lblAlgn val="ctr"/>
        <c:lblOffset val="100"/>
        <c:noMultiLvlLbl val="0"/>
      </c:catAx>
      <c:valAx>
        <c:axId val="567046304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56706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2'!$Q$13</c:f>
              <c:strCache>
                <c:ptCount val="1"/>
                <c:pt idx="0">
                  <c:v>PIB E-M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2'!$P$14:$P$17</c:f>
              <c:strCache>
                <c:ptCount val="4"/>
                <c:pt idx="0">
                  <c:v>2019 E-M</c:v>
                </c:pt>
                <c:pt idx="1">
                  <c:v>2020 E-M</c:v>
                </c:pt>
                <c:pt idx="2">
                  <c:v>2021 E-M</c:v>
                </c:pt>
                <c:pt idx="3">
                  <c:v>2022 E-M</c:v>
                </c:pt>
              </c:strCache>
            </c:strRef>
          </c:cat>
          <c:val>
            <c:numRef>
              <c:f>'Gráfico 2'!$Q$14:$Q$17</c:f>
              <c:numCache>
                <c:formatCode>0.0%</c:formatCode>
                <c:ptCount val="4"/>
                <c:pt idx="0">
                  <c:v>5.7000000000000002E-2</c:v>
                </c:pt>
                <c:pt idx="1">
                  <c:v>0</c:v>
                </c:pt>
                <c:pt idx="2">
                  <c:v>3.1E-2</c:v>
                </c:pt>
                <c:pt idx="3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E-4717-80BF-D05F83B812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83547552"/>
        <c:axId val="1683547968"/>
      </c:lineChart>
      <c:catAx>
        <c:axId val="1683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683547968"/>
        <c:crosses val="autoZero"/>
        <c:auto val="1"/>
        <c:lblAlgn val="ctr"/>
        <c:lblOffset val="100"/>
        <c:noMultiLvlLbl val="0"/>
      </c:catAx>
      <c:valAx>
        <c:axId val="168354796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683547552"/>
        <c:crosses val="autoZero"/>
        <c:crossBetween val="between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777777777777776E-2"/>
          <c:y val="6.9444444444444448E-2"/>
          <c:w val="0.93888888888888888"/>
          <c:h val="0.84170494313210853"/>
        </c:manualLayout>
      </c:layout>
      <c:barChart>
        <c:barDir val="col"/>
        <c:grouping val="clustered"/>
        <c:varyColors val="0"/>
        <c:ser>
          <c:idx val="0"/>
          <c:order val="0"/>
          <c:tx>
            <c:v>Reservas Internacionales Brutas</c:v>
          </c:tx>
          <c:spPr>
            <a:solidFill>
              <a:srgbClr val="257F3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257F34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</c:strLit>
          </c:cat>
          <c:val>
            <c:numLit>
              <c:formatCode>#,##0.0</c:formatCode>
              <c:ptCount val="6"/>
              <c:pt idx="0">
                <c:v>12374.140225976969</c:v>
              </c:pt>
              <c:pt idx="1">
                <c:v>14849.884248548817</c:v>
              </c:pt>
              <c:pt idx="2">
                <c:v>14596.263358122636</c:v>
              </c:pt>
              <c:pt idx="3">
                <c:v>14410.934763250849</c:v>
              </c:pt>
              <c:pt idx="4">
                <c:v>14249.354706770408</c:v>
              </c:pt>
              <c:pt idx="5">
                <c:v>14456.358746948281</c:v>
              </c:pt>
            </c:numLit>
          </c:val>
          <c:extLst>
            <c:ext xmlns:c16="http://schemas.microsoft.com/office/drawing/2014/chart" uri="{C3380CC4-5D6E-409C-BE32-E72D297353CC}">
              <c16:uniqueId val="{00000000-322E-42A3-93BB-DB7CC1CD99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70515024"/>
        <c:axId val="1470510448"/>
      </c:barChart>
      <c:catAx>
        <c:axId val="147051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470510448"/>
        <c:crosses val="autoZero"/>
        <c:auto val="1"/>
        <c:lblAlgn val="ctr"/>
        <c:lblOffset val="100"/>
        <c:noMultiLvlLbl val="0"/>
      </c:catAx>
      <c:valAx>
        <c:axId val="1470510448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47051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6608850976961215"/>
          <c:w val="0.93888888888888888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v>Compra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</c:strLit>
          </c:cat>
          <c:val>
            <c:numLit>
              <c:formatCode>General</c:formatCode>
              <c:ptCount val="6"/>
              <c:pt idx="0">
                <c:v>55.535465833333326</c:v>
              </c:pt>
              <c:pt idx="1">
                <c:v>56.380324999999992</c:v>
              </c:pt>
              <c:pt idx="2">
                <c:v>54.824726086956524</c:v>
              </c:pt>
              <c:pt idx="3">
                <c:v>54.947542105263153</c:v>
              </c:pt>
              <c:pt idx="4">
                <c:v>55.059161904761908</c:v>
              </c:pt>
              <c:pt idx="5">
                <c:v>54.73700526315789</c:v>
              </c:pt>
            </c:numLit>
          </c:val>
          <c:extLst>
            <c:ext xmlns:c16="http://schemas.microsoft.com/office/drawing/2014/chart" uri="{C3380CC4-5D6E-409C-BE32-E72D297353CC}">
              <c16:uniqueId val="{00000000-3489-496A-A522-0973750D9ED9}"/>
            </c:ext>
          </c:extLst>
        </c:ser>
        <c:ser>
          <c:idx val="1"/>
          <c:order val="1"/>
          <c:tx>
            <c:v>Venta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</c:strLit>
          </c:cat>
          <c:val>
            <c:numLit>
              <c:formatCode>General</c:formatCode>
              <c:ptCount val="6"/>
              <c:pt idx="0">
                <c:v>55.833884999999988</c:v>
              </c:pt>
              <c:pt idx="1">
                <c:v>56.784109999999998</c:v>
              </c:pt>
              <c:pt idx="2">
                <c:v>55.119126086956513</c:v>
              </c:pt>
              <c:pt idx="3">
                <c:v>55.200868421052625</c:v>
              </c:pt>
              <c:pt idx="4">
                <c:v>55.323195238095231</c:v>
              </c:pt>
              <c:pt idx="5">
                <c:v>55.002863157894737</c:v>
              </c:pt>
            </c:numLit>
          </c:val>
          <c:extLst>
            <c:ext xmlns:c16="http://schemas.microsoft.com/office/drawing/2014/chart" uri="{C3380CC4-5D6E-409C-BE32-E72D297353CC}">
              <c16:uniqueId val="{00000001-3489-496A-A522-0973750D9E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44379504"/>
        <c:axId val="644368688"/>
      </c:barChart>
      <c:catAx>
        <c:axId val="64437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644368688"/>
        <c:crosses val="autoZero"/>
        <c:auto val="1"/>
        <c:lblAlgn val="ctr"/>
        <c:lblOffset val="100"/>
        <c:noMultiLvlLbl val="0"/>
      </c:catAx>
      <c:valAx>
        <c:axId val="644368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4379504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Acumulado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2022 Enero</c:v>
              </c:pt>
              <c:pt idx="1">
                <c:v>2022 Febrero</c:v>
              </c:pt>
              <c:pt idx="2">
                <c:v>2022 Marzo</c:v>
              </c:pt>
              <c:pt idx="3">
                <c:v>2022 Abril</c:v>
              </c:pt>
              <c:pt idx="4">
                <c:v>2022 Mayo</c:v>
              </c:pt>
              <c:pt idx="5">
                <c:v>2022 Junio</c:v>
              </c:pt>
            </c:strLit>
          </c:cat>
          <c:val>
            <c:numLit>
              <c:formatCode>General</c:formatCode>
              <c:ptCount val="6"/>
              <c:pt idx="0">
                <c:v>1.1822042502847241</c:v>
              </c:pt>
              <c:pt idx="1">
                <c:v>2.1145475574547712</c:v>
              </c:pt>
              <c:pt idx="2">
                <c:v>2.7970299215100969</c:v>
              </c:pt>
              <c:pt idx="3">
                <c:v>3.7796985776467062</c:v>
              </c:pt>
              <c:pt idx="4">
                <c:v>4.2900152741848663</c:v>
              </c:pt>
              <c:pt idx="5">
                <c:v>4.9566054227770717</c:v>
              </c:pt>
            </c:numLit>
          </c:val>
          <c:extLst>
            <c:ext xmlns:c16="http://schemas.microsoft.com/office/drawing/2014/chart" uri="{C3380CC4-5D6E-409C-BE32-E72D297353CC}">
              <c16:uniqueId val="{00000000-6440-44FB-8574-104FB4A5B539}"/>
            </c:ext>
          </c:extLst>
        </c:ser>
        <c:ser>
          <c:idx val="1"/>
          <c:order val="1"/>
          <c:tx>
            <c:v>Interanual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2022 Enero</c:v>
              </c:pt>
              <c:pt idx="1">
                <c:v>2022 Febrero</c:v>
              </c:pt>
              <c:pt idx="2">
                <c:v>2022 Marzo</c:v>
              </c:pt>
              <c:pt idx="3">
                <c:v>2022 Abril</c:v>
              </c:pt>
              <c:pt idx="4">
                <c:v>2022 Mayo</c:v>
              </c:pt>
              <c:pt idx="5">
                <c:v>2022 Junio</c:v>
              </c:pt>
            </c:strLit>
          </c:cat>
          <c:val>
            <c:numLit>
              <c:formatCode>General</c:formatCode>
              <c:ptCount val="6"/>
              <c:pt idx="0">
                <c:v>8.7264240446282884</c:v>
              </c:pt>
              <c:pt idx="1">
                <c:v>8.9838302363273179</c:v>
              </c:pt>
              <c:pt idx="2">
                <c:v>9.0545502229215877</c:v>
              </c:pt>
              <c:pt idx="3">
                <c:v>9.6431169897207134</c:v>
              </c:pt>
              <c:pt idx="4">
                <c:v>9.4725720799621946</c:v>
              </c:pt>
              <c:pt idx="5">
                <c:v>9.478288898098274</c:v>
              </c:pt>
            </c:numLit>
          </c:val>
          <c:extLst>
            <c:ext xmlns:c16="http://schemas.microsoft.com/office/drawing/2014/chart" uri="{C3380CC4-5D6E-409C-BE32-E72D297353CC}">
              <c16:uniqueId val="{00000001-6440-44FB-8574-104FB4A5B5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75727840"/>
        <c:axId val="1675725760"/>
      </c:barChart>
      <c:lineChart>
        <c:grouping val="standard"/>
        <c:varyColors val="0"/>
        <c:ser>
          <c:idx val="2"/>
          <c:order val="2"/>
          <c:tx>
            <c:v>Meta Inflación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Lit>
              <c:ptCount val="6"/>
              <c:pt idx="0">
                <c:v>2022 Enero</c:v>
              </c:pt>
              <c:pt idx="1">
                <c:v>2022 Febrero</c:v>
              </c:pt>
              <c:pt idx="2">
                <c:v>2022 Marzo</c:v>
              </c:pt>
              <c:pt idx="3">
                <c:v>2022 Abril</c:v>
              </c:pt>
              <c:pt idx="4">
                <c:v>2022 Mayo</c:v>
              </c:pt>
              <c:pt idx="5">
                <c:v>2022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40-44FB-8574-104FB4A5B539}"/>
            </c:ext>
          </c:extLst>
        </c:ser>
        <c:ser>
          <c:idx val="3"/>
          <c:order val="3"/>
          <c:tx>
            <c:v>Rango Meta</c:v>
          </c:tx>
          <c:spPr>
            <a:ln w="28575" cap="rnd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Lit>
              <c:ptCount val="6"/>
              <c:pt idx="0">
                <c:v>2022 Enero</c:v>
              </c:pt>
              <c:pt idx="1">
                <c:v>2022 Febrero</c:v>
              </c:pt>
              <c:pt idx="2">
                <c:v>2022 Marzo</c:v>
              </c:pt>
              <c:pt idx="3">
                <c:v>2022 Abril</c:v>
              </c:pt>
              <c:pt idx="4">
                <c:v>2022 Mayo</c:v>
              </c:pt>
              <c:pt idx="5">
                <c:v>2022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40-44FB-8574-104FB4A5B539}"/>
            </c:ext>
          </c:extLst>
        </c:ser>
        <c:ser>
          <c:idx val="4"/>
          <c:order val="4"/>
          <c:tx>
            <c:v>Rango Meta</c:v>
          </c:tx>
          <c:spPr>
            <a:ln w="28575" cap="rnd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Lit>
              <c:ptCount val="6"/>
              <c:pt idx="0">
                <c:v>2022 Enero</c:v>
              </c:pt>
              <c:pt idx="1">
                <c:v>2022 Febrero</c:v>
              </c:pt>
              <c:pt idx="2">
                <c:v>2022 Marzo</c:v>
              </c:pt>
              <c:pt idx="3">
                <c:v>2022 Abril</c:v>
              </c:pt>
              <c:pt idx="4">
                <c:v>2022 Mayo</c:v>
              </c:pt>
              <c:pt idx="5">
                <c:v>2022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440-44FB-8574-104FB4A5B5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2726096"/>
        <c:axId val="1382723600"/>
      </c:lineChart>
      <c:catAx>
        <c:axId val="167572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675725760"/>
        <c:crosses val="autoZero"/>
        <c:auto val="1"/>
        <c:lblAlgn val="ctr"/>
        <c:lblOffset val="100"/>
        <c:noMultiLvlLbl val="0"/>
      </c:catAx>
      <c:valAx>
        <c:axId val="1675725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75727840"/>
        <c:crosses val="autoZero"/>
        <c:crossBetween val="between"/>
      </c:valAx>
      <c:valAx>
        <c:axId val="13827236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82726096"/>
        <c:crosses val="max"/>
        <c:crossBetween val="between"/>
      </c:valAx>
      <c:catAx>
        <c:axId val="1382726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723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TPM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13-4306-9897-C1D39C6193A1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13-4306-9897-C1D39C6193A1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13-4306-9897-C1D39C6193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</c:v>
              </c:pt>
              <c:pt idx="1">
                <c:v>2021 Feb</c:v>
              </c:pt>
              <c:pt idx="2">
                <c:v>2021 Mar</c:v>
              </c:pt>
              <c:pt idx="3">
                <c:v>2021 Abr</c:v>
              </c:pt>
              <c:pt idx="4">
                <c:v>2021 May</c:v>
              </c:pt>
              <c:pt idx="5">
                <c:v>2021 Jun</c:v>
              </c:pt>
              <c:pt idx="6">
                <c:v>2021 Jul</c:v>
              </c:pt>
              <c:pt idx="7">
                <c:v>2021 Ago</c:v>
              </c:pt>
              <c:pt idx="8">
                <c:v>2021 Sep</c:v>
              </c:pt>
              <c:pt idx="9">
                <c:v>2021 Oct</c:v>
              </c:pt>
              <c:pt idx="10">
                <c:v>2021 Nov</c:v>
              </c:pt>
              <c:pt idx="11">
                <c:v>2021 Dic</c:v>
              </c:pt>
              <c:pt idx="12">
                <c:v>2022 Ene</c:v>
              </c:pt>
              <c:pt idx="13">
                <c:v>2022 Feb</c:v>
              </c:pt>
              <c:pt idx="14">
                <c:v>2022 Mar</c:v>
              </c:pt>
              <c:pt idx="15">
                <c:v>2022 Abr</c:v>
              </c:pt>
              <c:pt idx="16">
                <c:v>2022 May</c:v>
              </c:pt>
              <c:pt idx="17">
                <c:v>2022 Jun</c:v>
              </c:pt>
            </c:strLit>
          </c:cat>
          <c:val>
            <c:numLit>
              <c:formatCode>General</c:formatCode>
              <c:ptCount val="18"/>
              <c:pt idx="0">
                <c:v>0.03</c:v>
              </c:pt>
              <c:pt idx="1">
                <c:v>0.03</c:v>
              </c:pt>
              <c:pt idx="2">
                <c:v>0.03</c:v>
              </c:pt>
              <c:pt idx="3">
                <c:v>0.03</c:v>
              </c:pt>
              <c:pt idx="4">
                <c:v>0.03</c:v>
              </c:pt>
              <c:pt idx="5">
                <c:v>0.03</c:v>
              </c:pt>
              <c:pt idx="6">
                <c:v>0.03</c:v>
              </c:pt>
              <c:pt idx="7">
                <c:v>0.03</c:v>
              </c:pt>
              <c:pt idx="8">
                <c:v>0.03</c:v>
              </c:pt>
              <c:pt idx="9">
                <c:v>0.03</c:v>
              </c:pt>
              <c:pt idx="10">
                <c:v>0.03</c:v>
              </c:pt>
              <c:pt idx="11">
                <c:v>3.5000000000000003E-2</c:v>
              </c:pt>
              <c:pt idx="12">
                <c:v>4.4999999999999998E-2</c:v>
              </c:pt>
              <c:pt idx="13">
                <c:v>0.05</c:v>
              </c:pt>
              <c:pt idx="14">
                <c:v>0.05</c:v>
              </c:pt>
              <c:pt idx="15">
                <c:v>5.5E-2</c:v>
              </c:pt>
              <c:pt idx="16">
                <c:v>5.5E-2</c:v>
              </c:pt>
              <c:pt idx="17">
                <c:v>6.5000000000000002E-2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F13-4306-9897-C1D39C6193A1}"/>
            </c:ext>
          </c:extLst>
        </c:ser>
        <c:ser>
          <c:idx val="1"/>
          <c:order val="1"/>
          <c:tx>
            <c:v>Depósito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13-4306-9897-C1D39C6193A1}"/>
                </c:ext>
              </c:extLst>
            </c:dLbl>
            <c:dLbl>
              <c:idx val="12"/>
              <c:layout>
                <c:manualLayout>
                  <c:x val="-2.1479213267410785E-2"/>
                  <c:y val="4.1606215648527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13-4306-9897-C1D39C6193A1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13-4306-9897-C1D39C6193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</c:v>
              </c:pt>
              <c:pt idx="1">
                <c:v>2021 Feb</c:v>
              </c:pt>
              <c:pt idx="2">
                <c:v>2021 Mar</c:v>
              </c:pt>
              <c:pt idx="3">
                <c:v>2021 Abr</c:v>
              </c:pt>
              <c:pt idx="4">
                <c:v>2021 May</c:v>
              </c:pt>
              <c:pt idx="5">
                <c:v>2021 Jun</c:v>
              </c:pt>
              <c:pt idx="6">
                <c:v>2021 Jul</c:v>
              </c:pt>
              <c:pt idx="7">
                <c:v>2021 Ago</c:v>
              </c:pt>
              <c:pt idx="8">
                <c:v>2021 Sep</c:v>
              </c:pt>
              <c:pt idx="9">
                <c:v>2021 Oct</c:v>
              </c:pt>
              <c:pt idx="10">
                <c:v>2021 Nov</c:v>
              </c:pt>
              <c:pt idx="11">
                <c:v>2021 Dic</c:v>
              </c:pt>
              <c:pt idx="12">
                <c:v>2022 Ene</c:v>
              </c:pt>
              <c:pt idx="13">
                <c:v>2022 Feb</c:v>
              </c:pt>
              <c:pt idx="14">
                <c:v>2022 Mar</c:v>
              </c:pt>
              <c:pt idx="15">
                <c:v>2022 Abr</c:v>
              </c:pt>
              <c:pt idx="16">
                <c:v>2022 May</c:v>
              </c:pt>
              <c:pt idx="17">
                <c:v>2022 Jun</c:v>
              </c:pt>
            </c:strLit>
          </c:cat>
          <c:val>
            <c:numLit>
              <c:formatCode>General</c:formatCode>
              <c:ptCount val="18"/>
              <c:pt idx="0">
                <c:v>2.5000000000000001E-2</c:v>
              </c:pt>
              <c:pt idx="1">
                <c:v>2.5000000000000001E-2</c:v>
              </c:pt>
              <c:pt idx="2">
                <c:v>2.5000000000000001E-2</c:v>
              </c:pt>
              <c:pt idx="3">
                <c:v>2.5000000000000001E-2</c:v>
              </c:pt>
              <c:pt idx="4">
                <c:v>2.5000000000000001E-2</c:v>
              </c:pt>
              <c:pt idx="5">
                <c:v>2.5000000000000001E-2</c:v>
              </c:pt>
              <c:pt idx="6">
                <c:v>2.5000000000000001E-2</c:v>
              </c:pt>
              <c:pt idx="7">
                <c:v>2.5000000000000001E-2</c:v>
              </c:pt>
              <c:pt idx="8">
                <c:v>2.5000000000000001E-2</c:v>
              </c:pt>
              <c:pt idx="9">
                <c:v>2.5000000000000001E-2</c:v>
              </c:pt>
              <c:pt idx="10">
                <c:v>2.5000000000000001E-2</c:v>
              </c:pt>
              <c:pt idx="11">
                <c:v>0.03</c:v>
              </c:pt>
              <c:pt idx="12">
                <c:v>0.04</c:v>
              </c:pt>
              <c:pt idx="13">
                <c:v>4.4999999999999998E-2</c:v>
              </c:pt>
              <c:pt idx="14">
                <c:v>4.4999999999999998E-2</c:v>
              </c:pt>
              <c:pt idx="15">
                <c:v>0.05</c:v>
              </c:pt>
              <c:pt idx="16">
                <c:v>0.05</c:v>
              </c:pt>
              <c:pt idx="17">
                <c:v>0.06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9F13-4306-9897-C1D39C6193A1}"/>
            </c:ext>
          </c:extLst>
        </c:ser>
        <c:ser>
          <c:idx val="2"/>
          <c:order val="2"/>
          <c:tx>
            <c:v>Préstamo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13-4306-9897-C1D39C6193A1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13-4306-9897-C1D39C6193A1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13-4306-9897-C1D39C6193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</c:v>
              </c:pt>
              <c:pt idx="1">
                <c:v>2021 Feb</c:v>
              </c:pt>
              <c:pt idx="2">
                <c:v>2021 Mar</c:v>
              </c:pt>
              <c:pt idx="3">
                <c:v>2021 Abr</c:v>
              </c:pt>
              <c:pt idx="4">
                <c:v>2021 May</c:v>
              </c:pt>
              <c:pt idx="5">
                <c:v>2021 Jun</c:v>
              </c:pt>
              <c:pt idx="6">
                <c:v>2021 Jul</c:v>
              </c:pt>
              <c:pt idx="7">
                <c:v>2021 Ago</c:v>
              </c:pt>
              <c:pt idx="8">
                <c:v>2021 Sep</c:v>
              </c:pt>
              <c:pt idx="9">
                <c:v>2021 Oct</c:v>
              </c:pt>
              <c:pt idx="10">
                <c:v>2021 Nov</c:v>
              </c:pt>
              <c:pt idx="11">
                <c:v>2021 Dic</c:v>
              </c:pt>
              <c:pt idx="12">
                <c:v>2022 Ene</c:v>
              </c:pt>
              <c:pt idx="13">
                <c:v>2022 Feb</c:v>
              </c:pt>
              <c:pt idx="14">
                <c:v>2022 Mar</c:v>
              </c:pt>
              <c:pt idx="15">
                <c:v>2022 Abr</c:v>
              </c:pt>
              <c:pt idx="16">
                <c:v>2022 May</c:v>
              </c:pt>
              <c:pt idx="17">
                <c:v>2022 Jun</c:v>
              </c:pt>
            </c:strLit>
          </c:cat>
          <c:val>
            <c:numLit>
              <c:formatCode>General</c:formatCode>
              <c:ptCount val="18"/>
              <c:pt idx="0">
                <c:v>3.5000000000000003E-2</c:v>
              </c:pt>
              <c:pt idx="1">
                <c:v>3.5000000000000003E-2</c:v>
              </c:pt>
              <c:pt idx="2">
                <c:v>3.5000000000000003E-2</c:v>
              </c:pt>
              <c:pt idx="3">
                <c:v>3.5000000000000003E-2</c:v>
              </c:pt>
              <c:pt idx="4">
                <c:v>3.5000000000000003E-2</c:v>
              </c:pt>
              <c:pt idx="5">
                <c:v>3.5000000000000003E-2</c:v>
              </c:pt>
              <c:pt idx="6">
                <c:v>3.5000000000000003E-2</c:v>
              </c:pt>
              <c:pt idx="7">
                <c:v>3.5000000000000003E-2</c:v>
              </c:pt>
              <c:pt idx="8">
                <c:v>3.5000000000000003E-2</c:v>
              </c:pt>
              <c:pt idx="9">
                <c:v>3.5000000000000003E-2</c:v>
              </c:pt>
              <c:pt idx="10">
                <c:v>3.5000000000000003E-2</c:v>
              </c:pt>
              <c:pt idx="11">
                <c:v>0.04</c:v>
              </c:pt>
              <c:pt idx="12">
                <c:v>0.05</c:v>
              </c:pt>
              <c:pt idx="13">
                <c:v>5.5E-2</c:v>
              </c:pt>
              <c:pt idx="14">
                <c:v>5.5E-2</c:v>
              </c:pt>
              <c:pt idx="15">
                <c:v>0.06</c:v>
              </c:pt>
              <c:pt idx="16">
                <c:v>0.06</c:v>
              </c:pt>
              <c:pt idx="17">
                <c:v>7.0000000000000007E-2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F13-4306-9897-C1D39C6193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08330864"/>
        <c:axId val="2108310896"/>
      </c:lineChart>
      <c:catAx>
        <c:axId val="21083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108310896"/>
        <c:crosses val="autoZero"/>
        <c:auto val="1"/>
        <c:lblAlgn val="ctr"/>
        <c:lblOffset val="100"/>
        <c:noMultiLvlLbl val="0"/>
      </c:catAx>
      <c:valAx>
        <c:axId val="2108310896"/>
        <c:scaling>
          <c:orientation val="minMax"/>
        </c:scaling>
        <c:delete val="0"/>
        <c:axPos val="l"/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10833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Activas (0 a 90 días)</c:v>
          </c:tx>
          <c:spPr>
            <a:ln w="28575" cap="rnd">
              <a:solidFill>
                <a:srgbClr val="FF7C8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2F-4541-AB00-9D9B08CAC955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2F-4541-AB00-9D9B08CAC95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7C8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enero</c:v>
              </c:pt>
              <c:pt idx="1">
                <c:v>2021 febrero</c:v>
              </c:pt>
              <c:pt idx="2">
                <c:v>2021 marzo</c:v>
              </c:pt>
              <c:pt idx="3">
                <c:v>2021 abril</c:v>
              </c:pt>
              <c:pt idx="4">
                <c:v>2021 mayo</c:v>
              </c:pt>
              <c:pt idx="5">
                <c:v>2021 junio</c:v>
              </c:pt>
              <c:pt idx="6">
                <c:v>2021 julio</c:v>
              </c:pt>
              <c:pt idx="7">
                <c:v>2021 agosto</c:v>
              </c:pt>
              <c:pt idx="8">
                <c:v>2021 septiembre</c:v>
              </c:pt>
              <c:pt idx="9">
                <c:v>2021 octubre</c:v>
              </c:pt>
              <c:pt idx="10">
                <c:v>2021 noviembre</c:v>
              </c:pt>
              <c:pt idx="11">
                <c:v>2021 diciembre</c:v>
              </c:pt>
              <c:pt idx="12">
                <c:v>2022 enero</c:v>
              </c:pt>
              <c:pt idx="13">
                <c:v>2022 febrero</c:v>
              </c:pt>
              <c:pt idx="14">
                <c:v>2022 marzo</c:v>
              </c:pt>
              <c:pt idx="15">
                <c:v>2022 abril</c:v>
              </c:pt>
              <c:pt idx="16">
                <c:v>2022 mayo</c:v>
              </c:pt>
              <c:pt idx="17">
                <c:v>2022 junio</c:v>
              </c:pt>
            </c:strLit>
          </c:cat>
          <c:val>
            <c:numLit>
              <c:formatCode>General</c:formatCode>
              <c:ptCount val="18"/>
              <c:pt idx="0">
                <c:v>9.3818000000000001</c:v>
              </c:pt>
              <c:pt idx="1">
                <c:v>9.4739000000000004</c:v>
              </c:pt>
              <c:pt idx="2">
                <c:v>8.8731000000000009</c:v>
              </c:pt>
              <c:pt idx="3">
                <c:v>9.2838999999999992</c:v>
              </c:pt>
              <c:pt idx="4">
                <c:v>9.7832000000000008</c:v>
              </c:pt>
              <c:pt idx="5">
                <c:v>8.6923999999999992</c:v>
              </c:pt>
              <c:pt idx="6">
                <c:v>9.4530999999999992</c:v>
              </c:pt>
              <c:pt idx="7">
                <c:v>9.7243999999999993</c:v>
              </c:pt>
              <c:pt idx="8">
                <c:v>9.0345999999999993</c:v>
              </c:pt>
              <c:pt idx="9">
                <c:v>9.2460000000000004</c:v>
              </c:pt>
              <c:pt idx="10">
                <c:v>9.8354999999999997</c:v>
              </c:pt>
              <c:pt idx="11">
                <c:v>8.3195999999999994</c:v>
              </c:pt>
              <c:pt idx="12">
                <c:v>8.5500000000000007</c:v>
              </c:pt>
              <c:pt idx="13">
                <c:v>8.6882999999999999</c:v>
              </c:pt>
              <c:pt idx="14">
                <c:v>8.6929999999999996</c:v>
              </c:pt>
              <c:pt idx="15">
                <c:v>8.9370999999999992</c:v>
              </c:pt>
              <c:pt idx="16">
                <c:v>9.3149999999999995</c:v>
              </c:pt>
              <c:pt idx="17">
                <c:v>9.6105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92F-4541-AB00-9D9B08CAC955}"/>
            </c:ext>
          </c:extLst>
        </c:ser>
        <c:ser>
          <c:idx val="1"/>
          <c:order val="1"/>
          <c:tx>
            <c:v>Activas (más de 5 años)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2F-4541-AB00-9D9B08CAC955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2F-4541-AB00-9D9B08CAC95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enero</c:v>
              </c:pt>
              <c:pt idx="1">
                <c:v>2021 febrero</c:v>
              </c:pt>
              <c:pt idx="2">
                <c:v>2021 marzo</c:v>
              </c:pt>
              <c:pt idx="3">
                <c:v>2021 abril</c:v>
              </c:pt>
              <c:pt idx="4">
                <c:v>2021 mayo</c:v>
              </c:pt>
              <c:pt idx="5">
                <c:v>2021 junio</c:v>
              </c:pt>
              <c:pt idx="6">
                <c:v>2021 julio</c:v>
              </c:pt>
              <c:pt idx="7">
                <c:v>2021 agosto</c:v>
              </c:pt>
              <c:pt idx="8">
                <c:v>2021 septiembre</c:v>
              </c:pt>
              <c:pt idx="9">
                <c:v>2021 octubre</c:v>
              </c:pt>
              <c:pt idx="10">
                <c:v>2021 noviembre</c:v>
              </c:pt>
              <c:pt idx="11">
                <c:v>2021 diciembre</c:v>
              </c:pt>
              <c:pt idx="12">
                <c:v>2022 enero</c:v>
              </c:pt>
              <c:pt idx="13">
                <c:v>2022 febrero</c:v>
              </c:pt>
              <c:pt idx="14">
                <c:v>2022 marzo</c:v>
              </c:pt>
              <c:pt idx="15">
                <c:v>2022 abril</c:v>
              </c:pt>
              <c:pt idx="16">
                <c:v>2022 mayo</c:v>
              </c:pt>
              <c:pt idx="17">
                <c:v>2022 junio</c:v>
              </c:pt>
            </c:strLit>
          </c:cat>
          <c:val>
            <c:numLit>
              <c:formatCode>General</c:formatCode>
              <c:ptCount val="18"/>
              <c:pt idx="0">
                <c:v>9.4111999999999991</c:v>
              </c:pt>
              <c:pt idx="1">
                <c:v>9.7129999999999992</c:v>
              </c:pt>
              <c:pt idx="2">
                <c:v>9.4217999999999993</c:v>
              </c:pt>
              <c:pt idx="3">
                <c:v>10.335599999999999</c:v>
              </c:pt>
              <c:pt idx="4">
                <c:v>9.9126999999999992</c:v>
              </c:pt>
              <c:pt idx="5">
                <c:v>9.6524999999999999</c:v>
              </c:pt>
              <c:pt idx="6">
                <c:v>9.3962000000000003</c:v>
              </c:pt>
              <c:pt idx="7">
                <c:v>10.7545</c:v>
              </c:pt>
              <c:pt idx="8">
                <c:v>9.4652999999999992</c:v>
              </c:pt>
              <c:pt idx="9">
                <c:v>9.8445999999999998</c:v>
              </c:pt>
              <c:pt idx="10">
                <c:v>9.6123999999999992</c:v>
              </c:pt>
              <c:pt idx="11">
                <c:v>9.7810000000000006</c:v>
              </c:pt>
              <c:pt idx="12">
                <c:v>9.3544</c:v>
              </c:pt>
              <c:pt idx="13">
                <c:v>9.8429000000000002</c:v>
              </c:pt>
              <c:pt idx="14">
                <c:v>10.8805</c:v>
              </c:pt>
              <c:pt idx="15">
                <c:v>10.930199999999999</c:v>
              </c:pt>
              <c:pt idx="16">
                <c:v>11.3781</c:v>
              </c:pt>
              <c:pt idx="17">
                <c:v>13.4336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92F-4541-AB00-9D9B08CAC955}"/>
            </c:ext>
          </c:extLst>
        </c:ser>
        <c:ser>
          <c:idx val="2"/>
          <c:order val="2"/>
          <c:tx>
            <c:v>Pasivas (61 a 90 días)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2F-4541-AB00-9D9B08CAC955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2F-4541-AB00-9D9B08CAC95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enero</c:v>
              </c:pt>
              <c:pt idx="1">
                <c:v>2021 febrero</c:v>
              </c:pt>
              <c:pt idx="2">
                <c:v>2021 marzo</c:v>
              </c:pt>
              <c:pt idx="3">
                <c:v>2021 abril</c:v>
              </c:pt>
              <c:pt idx="4">
                <c:v>2021 mayo</c:v>
              </c:pt>
              <c:pt idx="5">
                <c:v>2021 junio</c:v>
              </c:pt>
              <c:pt idx="6">
                <c:v>2021 julio</c:v>
              </c:pt>
              <c:pt idx="7">
                <c:v>2021 agosto</c:v>
              </c:pt>
              <c:pt idx="8">
                <c:v>2021 septiembre</c:v>
              </c:pt>
              <c:pt idx="9">
                <c:v>2021 octubre</c:v>
              </c:pt>
              <c:pt idx="10">
                <c:v>2021 noviembre</c:v>
              </c:pt>
              <c:pt idx="11">
                <c:v>2021 diciembre</c:v>
              </c:pt>
              <c:pt idx="12">
                <c:v>2022 enero</c:v>
              </c:pt>
              <c:pt idx="13">
                <c:v>2022 febrero</c:v>
              </c:pt>
              <c:pt idx="14">
                <c:v>2022 marzo</c:v>
              </c:pt>
              <c:pt idx="15">
                <c:v>2022 abril</c:v>
              </c:pt>
              <c:pt idx="16">
                <c:v>2022 mayo</c:v>
              </c:pt>
              <c:pt idx="17">
                <c:v>2022 junio</c:v>
              </c:pt>
            </c:strLit>
          </c:cat>
          <c:val>
            <c:numLit>
              <c:formatCode>General</c:formatCode>
              <c:ptCount val="18"/>
              <c:pt idx="0">
                <c:v>3.5512000000000001</c:v>
              </c:pt>
              <c:pt idx="1">
                <c:v>3.3527999999999998</c:v>
              </c:pt>
              <c:pt idx="2">
                <c:v>2.5855999999999999</c:v>
              </c:pt>
              <c:pt idx="3">
                <c:v>3.6728999999999998</c:v>
              </c:pt>
              <c:pt idx="4">
                <c:v>1.8489</c:v>
              </c:pt>
              <c:pt idx="5">
                <c:v>3.1877</c:v>
              </c:pt>
              <c:pt idx="6">
                <c:v>1.7888999999999999</c:v>
              </c:pt>
              <c:pt idx="7">
                <c:v>2.8496999999999999</c:v>
              </c:pt>
              <c:pt idx="8">
                <c:v>2.6383000000000001</c:v>
              </c:pt>
              <c:pt idx="9">
                <c:v>2.6945999999999999</c:v>
              </c:pt>
              <c:pt idx="10">
                <c:v>2.6640000000000001</c:v>
              </c:pt>
              <c:pt idx="11">
                <c:v>2.5206</c:v>
              </c:pt>
              <c:pt idx="12">
                <c:v>1.8364</c:v>
              </c:pt>
              <c:pt idx="13">
                <c:v>4.1032999999999999</c:v>
              </c:pt>
              <c:pt idx="14">
                <c:v>6.2811000000000003</c:v>
              </c:pt>
              <c:pt idx="15">
                <c:v>5.2930000000000001</c:v>
              </c:pt>
              <c:pt idx="16">
                <c:v>6.2084000000000001</c:v>
              </c:pt>
              <c:pt idx="17">
                <c:v>6.4042000000000003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92F-4541-AB00-9D9B08CAC955}"/>
            </c:ext>
          </c:extLst>
        </c:ser>
        <c:ser>
          <c:idx val="3"/>
          <c:order val="3"/>
          <c:tx>
            <c:v>Pasivas (más de 5 años)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2F-4541-AB00-9D9B08CAC955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2F-4541-AB00-9D9B08CAC95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enero</c:v>
              </c:pt>
              <c:pt idx="1">
                <c:v>2021 febrero</c:v>
              </c:pt>
              <c:pt idx="2">
                <c:v>2021 marzo</c:v>
              </c:pt>
              <c:pt idx="3">
                <c:v>2021 abril</c:v>
              </c:pt>
              <c:pt idx="4">
                <c:v>2021 mayo</c:v>
              </c:pt>
              <c:pt idx="5">
                <c:v>2021 junio</c:v>
              </c:pt>
              <c:pt idx="6">
                <c:v>2021 julio</c:v>
              </c:pt>
              <c:pt idx="7">
                <c:v>2021 agosto</c:v>
              </c:pt>
              <c:pt idx="8">
                <c:v>2021 septiembre</c:v>
              </c:pt>
              <c:pt idx="9">
                <c:v>2021 octubre</c:v>
              </c:pt>
              <c:pt idx="10">
                <c:v>2021 noviembre</c:v>
              </c:pt>
              <c:pt idx="11">
                <c:v>2021 diciembre</c:v>
              </c:pt>
              <c:pt idx="12">
                <c:v>2022 enero</c:v>
              </c:pt>
              <c:pt idx="13">
                <c:v>2022 febrero</c:v>
              </c:pt>
              <c:pt idx="14">
                <c:v>2022 marzo</c:v>
              </c:pt>
              <c:pt idx="15">
                <c:v>2022 abril</c:v>
              </c:pt>
              <c:pt idx="16">
                <c:v>2022 mayo</c:v>
              </c:pt>
              <c:pt idx="17">
                <c:v>2022 junio</c:v>
              </c:pt>
            </c:strLit>
          </c:cat>
          <c:val>
            <c:numLit>
              <c:formatCode>General</c:formatCode>
              <c:ptCount val="18"/>
              <c:pt idx="0">
                <c:v>6.45</c:v>
              </c:pt>
              <c:pt idx="1">
                <c:v>6.45</c:v>
              </c:pt>
              <c:pt idx="2">
                <c:v>4.9531000000000001</c:v>
              </c:pt>
              <c:pt idx="3">
                <c:v>6.4474</c:v>
              </c:pt>
              <c:pt idx="4">
                <c:v>6.45</c:v>
              </c:pt>
              <c:pt idx="5">
                <c:v>6.45</c:v>
              </c:pt>
              <c:pt idx="6">
                <c:v>6.45</c:v>
              </c:pt>
              <c:pt idx="7">
                <c:v>6.45</c:v>
              </c:pt>
              <c:pt idx="8">
                <c:v>6.2</c:v>
              </c:pt>
              <c:pt idx="9">
                <c:v>5</c:v>
              </c:pt>
              <c:pt idx="10">
                <c:v>5</c:v>
              </c:pt>
              <c:pt idx="11">
                <c:v>5.1957000000000004</c:v>
              </c:pt>
              <c:pt idx="12">
                <c:v>7.0373999999999999</c:v>
              </c:pt>
              <c:pt idx="13">
                <c:v>7.3411999999999997</c:v>
              </c:pt>
              <c:pt idx="14">
                <c:v>4.4409999999999998</c:v>
              </c:pt>
              <c:pt idx="15">
                <c:v>8.2507999999999999</c:v>
              </c:pt>
              <c:pt idx="16">
                <c:v>8.0061</c:v>
              </c:pt>
              <c:pt idx="17">
                <c:v>7.0347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B92F-4541-AB00-9D9B08CAC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633888"/>
        <c:axId val="520635136"/>
      </c:lineChart>
      <c:catAx>
        <c:axId val="52063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520635136"/>
        <c:crosses val="autoZero"/>
        <c:auto val="1"/>
        <c:lblAlgn val="ctr"/>
        <c:lblOffset val="100"/>
        <c:noMultiLvlLbl val="0"/>
      </c:catAx>
      <c:valAx>
        <c:axId val="5206351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52063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2019 E-M</c:v>
              </c:pt>
              <c:pt idx="1">
                <c:v>2020 E-M</c:v>
              </c:pt>
              <c:pt idx="2">
                <c:v>2021 E-M</c:v>
              </c:pt>
              <c:pt idx="3">
                <c:v>2022 E-M*</c:v>
              </c:pt>
            </c:strLit>
          </c:cat>
          <c:val>
            <c:numLit>
              <c:formatCode>General</c:formatCode>
              <c:ptCount val="4"/>
              <c:pt idx="0">
                <c:v>4649</c:v>
              </c:pt>
              <c:pt idx="1">
                <c:v>4606</c:v>
              </c:pt>
              <c:pt idx="2">
                <c:v>4413</c:v>
              </c:pt>
              <c:pt idx="3">
                <c:v>4640</c:v>
              </c:pt>
            </c:numLit>
          </c:val>
          <c:extLst>
            <c:ext xmlns:c16="http://schemas.microsoft.com/office/drawing/2014/chart" uri="{C3380CC4-5D6E-409C-BE32-E72D297353CC}">
              <c16:uniqueId val="{00000000-E017-47DD-BDFD-7EC9C70825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6108160"/>
        <c:axId val="1796108992"/>
      </c:barChart>
      <c:catAx>
        <c:axId val="179610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796108992"/>
        <c:crosses val="autoZero"/>
        <c:auto val="1"/>
        <c:lblAlgn val="ctr"/>
        <c:lblOffset val="100"/>
        <c:noMultiLvlLbl val="0"/>
      </c:catAx>
      <c:valAx>
        <c:axId val="17961089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6108160"/>
        <c:crosses val="autoZero"/>
        <c:crossBetween val="between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47-41D9-9D2D-3F75DE812F3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47-41D9-9D2D-3F75DE812F34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47-41D9-9D2D-3F75DE812F34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47-41D9-9D2D-3F75DE812F34}"/>
              </c:ext>
            </c:extLst>
          </c:dPt>
          <c:dLbls>
            <c:dLbl>
              <c:idx val="0"/>
              <c:layout>
                <c:manualLayout>
                  <c:x val="9.0558671845807973E-2"/>
                  <c:y val="-7.3468463500885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47-41D9-9D2D-3F75DE812F34}"/>
                </c:ext>
              </c:extLst>
            </c:dLbl>
            <c:dLbl>
              <c:idx val="1"/>
              <c:layout>
                <c:manualLayout>
                  <c:x val="-7.5588958057025896E-2"/>
                  <c:y val="4.2935515413514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47-41D9-9D2D-3F75DE812F34}"/>
                </c:ext>
              </c:extLst>
            </c:dLbl>
            <c:dLbl>
              <c:idx val="2"/>
              <c:layout>
                <c:manualLayout>
                  <c:x val="-1.7184854470919306E-3"/>
                  <c:y val="-8.26249659968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47-41D9-9D2D-3F75DE812F34}"/>
                </c:ext>
              </c:extLst>
            </c:dLbl>
            <c:dLbl>
              <c:idx val="3"/>
              <c:layout>
                <c:manualLayout>
                  <c:x val="7.4876620695754056E-2"/>
                  <c:y val="-4.1700669769220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47-41D9-9D2D-3F75DE812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10'!$D$33:$D$36</c:f>
              <c:strCache>
                <c:ptCount val="4"/>
                <c:pt idx="0">
                  <c:v>Impuestos</c:v>
                </c:pt>
                <c:pt idx="1">
                  <c:v>Ventas de bienes y servicios</c:v>
                </c:pt>
                <c:pt idx="2">
                  <c:v>Rentas de la propiedad</c:v>
                </c:pt>
                <c:pt idx="3">
                  <c:v>Otros ingresos corrientes</c:v>
                </c:pt>
              </c:strCache>
            </c:strRef>
          </c:cat>
          <c:val>
            <c:numRef>
              <c:f>'Gráfico 10'!$E$33:$E$36</c:f>
              <c:numCache>
                <c:formatCode>0.0%</c:formatCode>
                <c:ptCount val="4"/>
                <c:pt idx="0">
                  <c:v>0.93262544620071308</c:v>
                </c:pt>
                <c:pt idx="1">
                  <c:v>2.9890296242567182E-2</c:v>
                </c:pt>
                <c:pt idx="2">
                  <c:v>1.5703064936588598E-2</c:v>
                </c:pt>
                <c:pt idx="3">
                  <c:v>2.178119262013116E-2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47-41D9-9D2D-3F75DE812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_rels/data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svg"/><Relationship Id="rId2" Type="http://schemas.openxmlformats.org/officeDocument/2006/relationships/image" Target="../media/image3.svg"/><Relationship Id="rId16" Type="http://schemas.openxmlformats.org/officeDocument/2006/relationships/image" Target="../media/image17.svg"/><Relationship Id="rId1" Type="http://schemas.openxmlformats.org/officeDocument/2006/relationships/image" Target="../media/image2.png"/><Relationship Id="rId6" Type="http://schemas.openxmlformats.org/officeDocument/2006/relationships/image" Target="../media/image7.sv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svg"/><Relationship Id="rId4" Type="http://schemas.openxmlformats.org/officeDocument/2006/relationships/image" Target="../media/image5.svg"/><Relationship Id="rId9" Type="http://schemas.openxmlformats.org/officeDocument/2006/relationships/image" Target="../media/image10.png"/><Relationship Id="rId14" Type="http://schemas.openxmlformats.org/officeDocument/2006/relationships/image" Target="../media/image15.svg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svg"/><Relationship Id="rId2" Type="http://schemas.openxmlformats.org/officeDocument/2006/relationships/image" Target="../media/image3.svg"/><Relationship Id="rId16" Type="http://schemas.openxmlformats.org/officeDocument/2006/relationships/image" Target="../media/image17.svg"/><Relationship Id="rId1" Type="http://schemas.openxmlformats.org/officeDocument/2006/relationships/image" Target="../media/image2.png"/><Relationship Id="rId6" Type="http://schemas.openxmlformats.org/officeDocument/2006/relationships/image" Target="../media/image7.sv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svg"/><Relationship Id="rId4" Type="http://schemas.openxmlformats.org/officeDocument/2006/relationships/image" Target="../media/image5.svg"/><Relationship Id="rId9" Type="http://schemas.openxmlformats.org/officeDocument/2006/relationships/image" Target="../media/image10.png"/><Relationship Id="rId14" Type="http://schemas.openxmlformats.org/officeDocument/2006/relationships/image" Target="../media/image15.sv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4">
  <dgm:title val=""/>
  <dgm:desc val=""/>
  <dgm:catLst>
    <dgm:cat type="accent1" pri="11400"/>
  </dgm:catLst>
  <dgm:styleLbl name="node0">
    <dgm:fillClrLst meth="cycle">
      <a:schemeClr val="accent1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1">
        <a:shade val="50000"/>
      </a:schemeClr>
      <a:schemeClr val="accent1">
        <a:tint val="55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1">
        <a:shade val="80000"/>
        <a:alpha val="50000"/>
      </a:schemeClr>
      <a:schemeClr val="accent1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55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7402079-0274-477D-BB62-B32E3501C2CC}" type="doc">
      <dgm:prSet loTypeId="urn:microsoft.com/office/officeart/2008/layout/PictureStrips" loCatId="list" qsTypeId="urn:microsoft.com/office/officeart/2005/8/quickstyle/simple3" qsCatId="simple" csTypeId="urn:microsoft.com/office/officeart/2005/8/colors/colorful5" csCatId="colorful" phldr="1"/>
      <dgm:spPr/>
      <dgm:t>
        <a:bodyPr/>
        <a:lstStyle/>
        <a:p>
          <a:endParaRPr lang="es-ES"/>
        </a:p>
      </dgm:t>
    </dgm:pt>
    <dgm:pt modelId="{0B312BA4-2475-47A2-8723-B25FEBFAEB9D}">
      <dgm:prSet/>
      <dgm:spPr/>
      <dgm:t>
        <a:bodyPr/>
        <a:lstStyle/>
        <a:p>
          <a:r>
            <a:rPr lang="es-ES" b="1" dirty="0">
              <a:latin typeface="Avenir Next LT Pro" panose="020B0504020202020204" pitchFamily="34" charset="0"/>
            </a:rPr>
            <a:t>1. Garantía del derecho a la salud y universalización de la seguridad social</a:t>
          </a:r>
        </a:p>
      </dgm:t>
    </dgm:pt>
    <dgm:pt modelId="{7BC4346A-8F9D-4B06-BD03-E76E6F51D229}" type="parTrans" cxnId="{9EBE028D-CD99-4ED2-BBDB-60C77F6421C1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72441874-1523-4174-8B22-10DA9B2CF50C}" type="sibTrans" cxnId="{9EBE028D-CD99-4ED2-BBDB-60C77F6421C1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79EC2EBC-CC10-4BD3-9C77-C93651929B5F}">
      <dgm:prSet/>
      <dgm:spPr/>
      <dgm:t>
        <a:bodyPr/>
        <a:lstStyle/>
        <a:p>
          <a:r>
            <a:rPr lang="es-ES" b="1" dirty="0">
              <a:latin typeface="Avenir Next LT Pro" panose="020B0504020202020204" pitchFamily="34" charset="0"/>
            </a:rPr>
            <a:t>2. Educación pública de calidad</a:t>
          </a:r>
        </a:p>
      </dgm:t>
    </dgm:pt>
    <dgm:pt modelId="{728A8289-798B-44CA-97D8-5F5CD9969306}" type="parTrans" cxnId="{D9B59748-D3E0-4BC6-A3CD-9E505C1890D5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8B8113DE-E9FD-42DB-AF61-013559D78B12}" type="sibTrans" cxnId="{D9B59748-D3E0-4BC6-A3CD-9E505C1890D5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0505006D-7A8E-4CEB-88EE-50F3E86261E7}">
      <dgm:prSet/>
      <dgm:spPr/>
      <dgm:t>
        <a:bodyPr/>
        <a:lstStyle/>
        <a:p>
          <a:r>
            <a:rPr lang="es-ES" b="1" dirty="0">
              <a:latin typeface="Avenir Next LT Pro" panose="020B0504020202020204" pitchFamily="34" charset="0"/>
            </a:rPr>
            <a:t>3. Rediseño y fortalecimiento de un escudo de protección social para la población más vulnerable</a:t>
          </a:r>
        </a:p>
      </dgm:t>
    </dgm:pt>
    <dgm:pt modelId="{1469324D-4736-4BE3-A13B-F4F3156774D5}" type="parTrans" cxnId="{57EACC02-787F-4011-B4BA-39E6EF807C64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A23A2DB9-F6CE-4340-B958-3734523CA5D1}" type="sibTrans" cxnId="{57EACC02-787F-4011-B4BA-39E6EF807C64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7B022CD6-F897-4BD2-8685-56986C8B6896}">
      <dgm:prSet/>
      <dgm:spPr/>
      <dgm:t>
        <a:bodyPr/>
        <a:lstStyle/>
        <a:p>
          <a:r>
            <a:rPr lang="es-ES" b="1" dirty="0">
              <a:latin typeface="Avenir Next LT Pro" panose="020B0504020202020204" pitchFamily="34" charset="0"/>
            </a:rPr>
            <a:t>4. Reactivación económica y generación de empleos dignos</a:t>
          </a:r>
        </a:p>
      </dgm:t>
    </dgm:pt>
    <dgm:pt modelId="{1A197B01-5C83-4013-AD5F-56107A6F01F3}" type="parTrans" cxnId="{B5CFFC8D-3CBF-4E88-A046-5067226DB449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D9DB76D8-DB40-4F11-86E3-2B17CBC99981}" type="sibTrans" cxnId="{B5CFFC8D-3CBF-4E88-A046-5067226DB449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5B5D7607-595C-4CD4-B62A-CDEFCA36196A}">
      <dgm:prSet/>
      <dgm:spPr/>
      <dgm:t>
        <a:bodyPr/>
        <a:lstStyle/>
        <a:p>
          <a:r>
            <a:rPr lang="es-ES" b="1" dirty="0">
              <a:latin typeface="Avenir Next LT Pro" panose="020B0504020202020204" pitchFamily="34" charset="0"/>
            </a:rPr>
            <a:t>5. Justicia, orden público y seguridad ciudadana</a:t>
          </a:r>
        </a:p>
      </dgm:t>
    </dgm:pt>
    <dgm:pt modelId="{A1AA244A-7B31-4336-A7BC-8AA1B58FBD48}" type="parTrans" cxnId="{476CE36C-9E6E-4E4E-853B-28C470F685B7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95E3EA80-67A7-47CB-86EA-B28F40DCF101}" type="sibTrans" cxnId="{476CE36C-9E6E-4E4E-853B-28C470F685B7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EC4DD3A5-F843-4DF0-A7C7-ED0405C4A77D}">
      <dgm:prSet/>
      <dgm:spPr/>
      <dgm:t>
        <a:bodyPr/>
        <a:lstStyle/>
        <a:p>
          <a:r>
            <a:rPr lang="es-ES" b="1" dirty="0">
              <a:latin typeface="Avenir Next LT Pro" panose="020B0504020202020204" pitchFamily="34" charset="0"/>
            </a:rPr>
            <a:t>6. Acceso al agua y vivienda digna en entornos seguros</a:t>
          </a:r>
        </a:p>
      </dgm:t>
    </dgm:pt>
    <dgm:pt modelId="{2B3B0149-7D4A-44F3-996F-1ED15D0724CA}" type="parTrans" cxnId="{E005343C-7F02-470B-AEE3-4B946E465E50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A4E3C339-347A-4F5C-885A-F57F6AFE83D1}" type="sibTrans" cxnId="{E005343C-7F02-470B-AEE3-4B946E465E50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B65EF8CA-0153-4565-AF5B-822F162FC2E2}">
      <dgm:prSet/>
      <dgm:spPr/>
      <dgm:t>
        <a:bodyPr/>
        <a:lstStyle/>
        <a:p>
          <a:r>
            <a:rPr lang="es-ES" b="1" dirty="0">
              <a:latin typeface="Avenir Next LT Pro" panose="020B0504020202020204" pitchFamily="34" charset="0"/>
            </a:rPr>
            <a:t>7. Reducción de las disparidades territoriales</a:t>
          </a:r>
        </a:p>
      </dgm:t>
    </dgm:pt>
    <dgm:pt modelId="{5E4F1F99-6E80-405C-995D-87D300061E37}" type="parTrans" cxnId="{8963D6F8-BA01-411C-9E59-4EEAE2143756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24E22F62-DCF4-4739-A4A9-05AEF5CA8B83}" type="sibTrans" cxnId="{8963D6F8-BA01-411C-9E59-4EEAE2143756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5C65854D-D1B6-4144-B6A8-A51EA014D9C7}">
      <dgm:prSet/>
      <dgm:spPr/>
      <dgm:t>
        <a:bodyPr/>
        <a:lstStyle/>
        <a:p>
          <a:r>
            <a:rPr lang="es-ES" b="1" dirty="0">
              <a:latin typeface="Avenir Next LT Pro" panose="020B0504020202020204" pitchFamily="34" charset="0"/>
            </a:rPr>
            <a:t>8. Apoyo a la producción agrícola y protección efectiva del medio ambiente y los recursos naturales</a:t>
          </a:r>
        </a:p>
      </dgm:t>
    </dgm:pt>
    <dgm:pt modelId="{F2E0F201-DE50-4BFF-88BA-A21E3F22B2AD}" type="parTrans" cxnId="{AA67F615-86C5-4112-883D-0F8366E4F35C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A0DD7C0F-7F61-4F8A-8628-9E339A1A6FCE}" type="sibTrans" cxnId="{AA67F615-86C5-4112-883D-0F8366E4F35C}">
      <dgm:prSet/>
      <dgm:spPr/>
      <dgm:t>
        <a:bodyPr/>
        <a:lstStyle/>
        <a:p>
          <a:endParaRPr lang="es-ES">
            <a:latin typeface="Avenir Next LT Pro" panose="020B0504020202020204" pitchFamily="34" charset="0"/>
          </a:endParaRPr>
        </a:p>
      </dgm:t>
    </dgm:pt>
    <dgm:pt modelId="{5C08A5E4-F8CA-4603-9B55-885B23C4057C}" type="pres">
      <dgm:prSet presAssocID="{E7402079-0274-477D-BB62-B32E3501C2CC}" presName="Name0" presStyleCnt="0">
        <dgm:presLayoutVars>
          <dgm:dir/>
          <dgm:resizeHandles val="exact"/>
        </dgm:presLayoutVars>
      </dgm:prSet>
      <dgm:spPr/>
    </dgm:pt>
    <dgm:pt modelId="{A31E5FB9-781B-43CC-9E06-83CB06CD4312}" type="pres">
      <dgm:prSet presAssocID="{0B312BA4-2475-47A2-8723-B25FEBFAEB9D}" presName="composite" presStyleCnt="0"/>
      <dgm:spPr/>
    </dgm:pt>
    <dgm:pt modelId="{F9ECAE7E-4A6E-4F22-B135-CD3AFA80F3A6}" type="pres">
      <dgm:prSet presAssocID="{0B312BA4-2475-47A2-8723-B25FEBFAEB9D}" presName="rect1" presStyleLbl="trAlignAcc1" presStyleIdx="0" presStyleCnt="8">
        <dgm:presLayoutVars>
          <dgm:bulletEnabled val="1"/>
        </dgm:presLayoutVars>
      </dgm:prSet>
      <dgm:spPr/>
    </dgm:pt>
    <dgm:pt modelId="{186F1940-7995-4809-BEEE-76713AA6C3D9}" type="pres">
      <dgm:prSet presAssocID="{0B312BA4-2475-47A2-8723-B25FEBFAEB9D}" presName="rect2" presStyleLbl="fgImgPlace1" presStyleIdx="0" presStyleCnt="8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 l="-25000" r="-25000"/>
          </a:stretch>
        </a:blipFill>
      </dgm:spPr>
      <dgm:extLst>
        <a:ext uri="{E40237B7-FDA0-4F09-8148-C483321AD2D9}">
          <dgm14:cNvPr xmlns:dgm14="http://schemas.microsoft.com/office/drawing/2010/diagram" id="0" name="" descr="Corazón con pulso con relleno sólido"/>
        </a:ext>
      </dgm:extLst>
    </dgm:pt>
    <dgm:pt modelId="{430A568D-7BD9-4299-B30E-4B147821C006}" type="pres">
      <dgm:prSet presAssocID="{72441874-1523-4174-8B22-10DA9B2CF50C}" presName="sibTrans" presStyleCnt="0"/>
      <dgm:spPr/>
    </dgm:pt>
    <dgm:pt modelId="{F1E2B4B3-A33C-4F4B-B363-4A13C747F3A9}" type="pres">
      <dgm:prSet presAssocID="{79EC2EBC-CC10-4BD3-9C77-C93651929B5F}" presName="composite" presStyleCnt="0"/>
      <dgm:spPr/>
    </dgm:pt>
    <dgm:pt modelId="{822431AA-8B1B-4083-8286-EC18B4E7E14F}" type="pres">
      <dgm:prSet presAssocID="{79EC2EBC-CC10-4BD3-9C77-C93651929B5F}" presName="rect1" presStyleLbl="trAlignAcc1" presStyleIdx="1" presStyleCnt="8">
        <dgm:presLayoutVars>
          <dgm:bulletEnabled val="1"/>
        </dgm:presLayoutVars>
      </dgm:prSet>
      <dgm:spPr/>
    </dgm:pt>
    <dgm:pt modelId="{73CEF602-9DF8-40D2-9DB9-0C7EE4E77706}" type="pres">
      <dgm:prSet presAssocID="{79EC2EBC-CC10-4BD3-9C77-C93651929B5F}" presName="rect2" presStyleLbl="fgImgPlace1" presStyleIdx="1" presStyleCnt="8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 l="-25000" r="-25000"/>
          </a:stretch>
        </a:blipFill>
      </dgm:spPr>
      <dgm:extLst>
        <a:ext uri="{E40237B7-FDA0-4F09-8148-C483321AD2D9}">
          <dgm14:cNvPr xmlns:dgm14="http://schemas.microsoft.com/office/drawing/2010/diagram" id="0" name="" descr="Birrete con relleno sólido"/>
        </a:ext>
      </dgm:extLst>
    </dgm:pt>
    <dgm:pt modelId="{829F94D5-B0D6-49B2-8E4E-EBE71D52B349}" type="pres">
      <dgm:prSet presAssocID="{8B8113DE-E9FD-42DB-AF61-013559D78B12}" presName="sibTrans" presStyleCnt="0"/>
      <dgm:spPr/>
    </dgm:pt>
    <dgm:pt modelId="{073B7D74-7F71-4D1B-8386-CD3B1D98CADA}" type="pres">
      <dgm:prSet presAssocID="{0505006D-7A8E-4CEB-88EE-50F3E86261E7}" presName="composite" presStyleCnt="0"/>
      <dgm:spPr/>
    </dgm:pt>
    <dgm:pt modelId="{47D2BD18-CEF8-452C-89B6-B39F030A7486}" type="pres">
      <dgm:prSet presAssocID="{0505006D-7A8E-4CEB-88EE-50F3E86261E7}" presName="rect1" presStyleLbl="trAlignAcc1" presStyleIdx="2" presStyleCnt="8">
        <dgm:presLayoutVars>
          <dgm:bulletEnabled val="1"/>
        </dgm:presLayoutVars>
      </dgm:prSet>
      <dgm:spPr/>
    </dgm:pt>
    <dgm:pt modelId="{FFEC64EB-0804-44AD-B310-A1022FB20953}" type="pres">
      <dgm:prSet presAssocID="{0505006D-7A8E-4CEB-88EE-50F3E86261E7}" presName="rect2" presStyleLbl="fgImgPlace1" presStyleIdx="2" presStyleCnt="8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 l="-25000" r="-25000"/>
          </a:stretch>
        </a:blipFill>
      </dgm:spPr>
      <dgm:extLst>
        <a:ext uri="{E40237B7-FDA0-4F09-8148-C483321AD2D9}">
          <dgm14:cNvPr xmlns:dgm14="http://schemas.microsoft.com/office/drawing/2010/diagram" id="0" name="" descr="Ciclismo en compañía con relleno sólido"/>
        </a:ext>
      </dgm:extLst>
    </dgm:pt>
    <dgm:pt modelId="{42AB4DCC-2CC8-4841-BA9D-B3AE79514D39}" type="pres">
      <dgm:prSet presAssocID="{A23A2DB9-F6CE-4340-B958-3734523CA5D1}" presName="sibTrans" presStyleCnt="0"/>
      <dgm:spPr/>
    </dgm:pt>
    <dgm:pt modelId="{2CFAF10A-B7EE-429B-9E51-D2AC9D9D4B52}" type="pres">
      <dgm:prSet presAssocID="{7B022CD6-F897-4BD2-8685-56986C8B6896}" presName="composite" presStyleCnt="0"/>
      <dgm:spPr/>
    </dgm:pt>
    <dgm:pt modelId="{B3EDB5C2-9B05-4259-993C-C269AF8FBB79}" type="pres">
      <dgm:prSet presAssocID="{7B022CD6-F897-4BD2-8685-56986C8B6896}" presName="rect1" presStyleLbl="trAlignAcc1" presStyleIdx="3" presStyleCnt="8">
        <dgm:presLayoutVars>
          <dgm:bulletEnabled val="1"/>
        </dgm:presLayoutVars>
      </dgm:prSet>
      <dgm:spPr/>
    </dgm:pt>
    <dgm:pt modelId="{80F5003F-036F-4000-B2BA-787D1760FEFF}" type="pres">
      <dgm:prSet presAssocID="{7B022CD6-F897-4BD2-8685-56986C8B6896}" presName="rect2" presStyleLbl="fgImgPlace1" presStyleIdx="3" presStyleCnt="8"/>
      <dgm:spPr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 l="-25000" r="-25000"/>
          </a:stretch>
        </a:blipFill>
      </dgm:spPr>
      <dgm:extLst>
        <a:ext uri="{E40237B7-FDA0-4F09-8148-C483321AD2D9}">
          <dgm14:cNvPr xmlns:dgm14="http://schemas.microsoft.com/office/drawing/2010/diagram" id="0" name="" descr="Crecimiento empresarial con relleno sólido"/>
        </a:ext>
      </dgm:extLst>
    </dgm:pt>
    <dgm:pt modelId="{42ECF5EC-E698-4908-9A26-4C6279493A3B}" type="pres">
      <dgm:prSet presAssocID="{D9DB76D8-DB40-4F11-86E3-2B17CBC99981}" presName="sibTrans" presStyleCnt="0"/>
      <dgm:spPr/>
    </dgm:pt>
    <dgm:pt modelId="{4E6CE7F2-9FCF-4862-BEB3-BCA1F120CD96}" type="pres">
      <dgm:prSet presAssocID="{5B5D7607-595C-4CD4-B62A-CDEFCA36196A}" presName="composite" presStyleCnt="0"/>
      <dgm:spPr/>
    </dgm:pt>
    <dgm:pt modelId="{C61DCF67-B11F-4598-A4BE-E40EC9B75DE8}" type="pres">
      <dgm:prSet presAssocID="{5B5D7607-595C-4CD4-B62A-CDEFCA36196A}" presName="rect1" presStyleLbl="trAlignAcc1" presStyleIdx="4" presStyleCnt="8">
        <dgm:presLayoutVars>
          <dgm:bulletEnabled val="1"/>
        </dgm:presLayoutVars>
      </dgm:prSet>
      <dgm:spPr/>
    </dgm:pt>
    <dgm:pt modelId="{341882F7-A3D2-4791-9BB1-5E5A727687F8}" type="pres">
      <dgm:prSet presAssocID="{5B5D7607-595C-4CD4-B62A-CDEFCA36196A}" presName="rect2" presStyleLbl="fgImgPlace1" presStyleIdx="4" presStyleCnt="8"/>
      <dgm:spPr>
        <a:blipFill>
          <a:blip xmlns:r="http://schemas.openxmlformats.org/officeDocument/2006/relationships" r:embed="rId9">
            <a:extLs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>
            <a:fillRect l="-25000" r="-25000"/>
          </a:stretch>
        </a:blipFill>
      </dgm:spPr>
      <dgm:extLst>
        <a:ext uri="{E40237B7-FDA0-4F09-8148-C483321AD2D9}">
          <dgm14:cNvPr xmlns:dgm14="http://schemas.microsoft.com/office/drawing/2010/diagram" id="0" name="" descr="Pesos desiguales con relleno sólido"/>
        </a:ext>
      </dgm:extLst>
    </dgm:pt>
    <dgm:pt modelId="{27E990AE-2FFF-40BE-9F78-60D6AF3248AB}" type="pres">
      <dgm:prSet presAssocID="{95E3EA80-67A7-47CB-86EA-B28F40DCF101}" presName="sibTrans" presStyleCnt="0"/>
      <dgm:spPr/>
    </dgm:pt>
    <dgm:pt modelId="{2D13B691-5797-46A6-9F77-E41D5C406375}" type="pres">
      <dgm:prSet presAssocID="{EC4DD3A5-F843-4DF0-A7C7-ED0405C4A77D}" presName="composite" presStyleCnt="0"/>
      <dgm:spPr/>
    </dgm:pt>
    <dgm:pt modelId="{741781B6-83AF-49E0-B158-5D031E9EB3D8}" type="pres">
      <dgm:prSet presAssocID="{EC4DD3A5-F843-4DF0-A7C7-ED0405C4A77D}" presName="rect1" presStyleLbl="trAlignAcc1" presStyleIdx="5" presStyleCnt="8">
        <dgm:presLayoutVars>
          <dgm:bulletEnabled val="1"/>
        </dgm:presLayoutVars>
      </dgm:prSet>
      <dgm:spPr/>
    </dgm:pt>
    <dgm:pt modelId="{BA4C6028-301C-4FCA-8BDE-0B8A86F181EB}" type="pres">
      <dgm:prSet presAssocID="{EC4DD3A5-F843-4DF0-A7C7-ED0405C4A77D}" presName="rect2" presStyleLbl="fgImgPlace1" presStyleIdx="5" presStyleCnt="8"/>
      <dgm:spPr>
        <a:blipFill>
          <a:blip xmlns:r="http://schemas.openxmlformats.org/officeDocument/2006/relationships" r:embed="rId11">
            <a:extLst>
              <a:ext uri="{96DAC541-7B7A-43D3-8B79-37D633B846F1}">
                <asvg:svgBlip xmlns:asvg="http://schemas.microsoft.com/office/drawing/2016/SVG/main" r:embed="rId12"/>
              </a:ext>
            </a:extLst>
          </a:blip>
          <a:srcRect/>
          <a:stretch>
            <a:fillRect l="-25000" r="-25000"/>
          </a:stretch>
        </a:blipFill>
      </dgm:spPr>
      <dgm:extLst>
        <a:ext uri="{E40237B7-FDA0-4F09-8148-C483321AD2D9}">
          <dgm14:cNvPr xmlns:dgm14="http://schemas.microsoft.com/office/drawing/2010/diagram" id="0" name="" descr="Grifo con fugas contorno"/>
        </a:ext>
      </dgm:extLst>
    </dgm:pt>
    <dgm:pt modelId="{8378E75F-35B7-4890-BB69-96A350C1407F}" type="pres">
      <dgm:prSet presAssocID="{A4E3C339-347A-4F5C-885A-F57F6AFE83D1}" presName="sibTrans" presStyleCnt="0"/>
      <dgm:spPr/>
    </dgm:pt>
    <dgm:pt modelId="{24E474A4-EE4F-445F-A23F-D646A057C49A}" type="pres">
      <dgm:prSet presAssocID="{B65EF8CA-0153-4565-AF5B-822F162FC2E2}" presName="composite" presStyleCnt="0"/>
      <dgm:spPr/>
    </dgm:pt>
    <dgm:pt modelId="{F9F4EDA4-565B-4ED6-91C3-0D661CD24823}" type="pres">
      <dgm:prSet presAssocID="{B65EF8CA-0153-4565-AF5B-822F162FC2E2}" presName="rect1" presStyleLbl="trAlignAcc1" presStyleIdx="6" presStyleCnt="8">
        <dgm:presLayoutVars>
          <dgm:bulletEnabled val="1"/>
        </dgm:presLayoutVars>
      </dgm:prSet>
      <dgm:spPr/>
    </dgm:pt>
    <dgm:pt modelId="{D22FDDBD-E246-42B3-8876-4216CDBF05B1}" type="pres">
      <dgm:prSet presAssocID="{B65EF8CA-0153-4565-AF5B-822F162FC2E2}" presName="rect2" presStyleLbl="fgImgPlace1" presStyleIdx="6" presStyleCnt="8"/>
      <dgm:spPr>
        <a:blipFill>
          <a:blip xmlns:r="http://schemas.openxmlformats.org/officeDocument/2006/relationships" r:embed="rId13">
            <a:extLst>
              <a:ext uri="{96DAC541-7B7A-43D3-8B79-37D633B846F1}">
                <asvg:svgBlip xmlns:asvg="http://schemas.microsoft.com/office/drawing/2016/SVG/main" r:embed="rId14"/>
              </a:ext>
            </a:extLst>
          </a:blip>
          <a:srcRect/>
          <a:stretch>
            <a:fillRect l="-25000" r="-25000"/>
          </a:stretch>
        </a:blipFill>
      </dgm:spPr>
      <dgm:extLst>
        <a:ext uri="{E40237B7-FDA0-4F09-8148-C483321AD2D9}">
          <dgm14:cNvPr xmlns:dgm14="http://schemas.microsoft.com/office/drawing/2010/diagram" id="0" name="" descr="Dirigir dos pines por un camino con relleno sólido"/>
        </a:ext>
      </dgm:extLst>
    </dgm:pt>
    <dgm:pt modelId="{28291506-1245-419B-A175-F5E9E689EDBE}" type="pres">
      <dgm:prSet presAssocID="{24E22F62-DCF4-4739-A4A9-05AEF5CA8B83}" presName="sibTrans" presStyleCnt="0"/>
      <dgm:spPr/>
    </dgm:pt>
    <dgm:pt modelId="{FA8341EC-E6CB-40AA-881B-F75ADDE60EAB}" type="pres">
      <dgm:prSet presAssocID="{5C65854D-D1B6-4144-B6A8-A51EA014D9C7}" presName="composite" presStyleCnt="0"/>
      <dgm:spPr/>
    </dgm:pt>
    <dgm:pt modelId="{1D4B6A1C-5412-4BCA-89B9-1912512E4173}" type="pres">
      <dgm:prSet presAssocID="{5C65854D-D1B6-4144-B6A8-A51EA014D9C7}" presName="rect1" presStyleLbl="trAlignAcc1" presStyleIdx="7" presStyleCnt="8">
        <dgm:presLayoutVars>
          <dgm:bulletEnabled val="1"/>
        </dgm:presLayoutVars>
      </dgm:prSet>
      <dgm:spPr/>
    </dgm:pt>
    <dgm:pt modelId="{7B55AFA6-94CF-43B8-B90E-74AC618A712D}" type="pres">
      <dgm:prSet presAssocID="{5C65854D-D1B6-4144-B6A8-A51EA014D9C7}" presName="rect2" presStyleLbl="fgImgPlace1" presStyleIdx="7" presStyleCnt="8"/>
      <dgm:spPr>
        <a:blipFill>
          <a:blip xmlns:r="http://schemas.openxmlformats.org/officeDocument/2006/relationships" r:embed="rId15">
            <a:extLst>
              <a:ext uri="{96DAC541-7B7A-43D3-8B79-37D633B846F1}">
                <asvg:svgBlip xmlns:asvg="http://schemas.microsoft.com/office/drawing/2016/SVG/main" r:embed="rId16"/>
              </a:ext>
            </a:extLst>
          </a:blip>
          <a:srcRect/>
          <a:stretch>
            <a:fillRect l="-25000" r="-25000"/>
          </a:stretch>
        </a:blipFill>
      </dgm:spPr>
      <dgm:extLst>
        <a:ext uri="{E40237B7-FDA0-4F09-8148-C483321AD2D9}">
          <dgm14:cNvPr xmlns:dgm14="http://schemas.microsoft.com/office/drawing/2010/diagram" id="0" name="" descr="Montañas con relleno sólido"/>
        </a:ext>
      </dgm:extLst>
    </dgm:pt>
  </dgm:ptLst>
  <dgm:cxnLst>
    <dgm:cxn modelId="{57EACC02-787F-4011-B4BA-39E6EF807C64}" srcId="{E7402079-0274-477D-BB62-B32E3501C2CC}" destId="{0505006D-7A8E-4CEB-88EE-50F3E86261E7}" srcOrd="2" destOrd="0" parTransId="{1469324D-4736-4BE3-A13B-F4F3156774D5}" sibTransId="{A23A2DB9-F6CE-4340-B958-3734523CA5D1}"/>
    <dgm:cxn modelId="{AA67F615-86C5-4112-883D-0F8366E4F35C}" srcId="{E7402079-0274-477D-BB62-B32E3501C2CC}" destId="{5C65854D-D1B6-4144-B6A8-A51EA014D9C7}" srcOrd="7" destOrd="0" parTransId="{F2E0F201-DE50-4BFF-88BA-A21E3F22B2AD}" sibTransId="{A0DD7C0F-7F61-4F8A-8628-9E339A1A6FCE}"/>
    <dgm:cxn modelId="{0BE9723B-6AB7-4BD9-BFE9-2533EDA7AF43}" type="presOf" srcId="{0B312BA4-2475-47A2-8723-B25FEBFAEB9D}" destId="{F9ECAE7E-4A6E-4F22-B135-CD3AFA80F3A6}" srcOrd="0" destOrd="0" presId="urn:microsoft.com/office/officeart/2008/layout/PictureStrips"/>
    <dgm:cxn modelId="{E005343C-7F02-470B-AEE3-4B946E465E50}" srcId="{E7402079-0274-477D-BB62-B32E3501C2CC}" destId="{EC4DD3A5-F843-4DF0-A7C7-ED0405C4A77D}" srcOrd="5" destOrd="0" parTransId="{2B3B0149-7D4A-44F3-996F-1ED15D0724CA}" sibTransId="{A4E3C339-347A-4F5C-885A-F57F6AFE83D1}"/>
    <dgm:cxn modelId="{D9B59748-D3E0-4BC6-A3CD-9E505C1890D5}" srcId="{E7402079-0274-477D-BB62-B32E3501C2CC}" destId="{79EC2EBC-CC10-4BD3-9C77-C93651929B5F}" srcOrd="1" destOrd="0" parTransId="{728A8289-798B-44CA-97D8-5F5CD9969306}" sibTransId="{8B8113DE-E9FD-42DB-AF61-013559D78B12}"/>
    <dgm:cxn modelId="{476CE36C-9E6E-4E4E-853B-28C470F685B7}" srcId="{E7402079-0274-477D-BB62-B32E3501C2CC}" destId="{5B5D7607-595C-4CD4-B62A-CDEFCA36196A}" srcOrd="4" destOrd="0" parTransId="{A1AA244A-7B31-4336-A7BC-8AA1B58FBD48}" sibTransId="{95E3EA80-67A7-47CB-86EA-B28F40DCF101}"/>
    <dgm:cxn modelId="{621A3671-8CF6-4054-A610-E0FA2B82D91B}" type="presOf" srcId="{5B5D7607-595C-4CD4-B62A-CDEFCA36196A}" destId="{C61DCF67-B11F-4598-A4BE-E40EC9B75DE8}" srcOrd="0" destOrd="0" presId="urn:microsoft.com/office/officeart/2008/layout/PictureStrips"/>
    <dgm:cxn modelId="{BDD8E189-A195-4FC1-994D-94458FE0E756}" type="presOf" srcId="{79EC2EBC-CC10-4BD3-9C77-C93651929B5F}" destId="{822431AA-8B1B-4083-8286-EC18B4E7E14F}" srcOrd="0" destOrd="0" presId="urn:microsoft.com/office/officeart/2008/layout/PictureStrips"/>
    <dgm:cxn modelId="{9EBE028D-CD99-4ED2-BBDB-60C77F6421C1}" srcId="{E7402079-0274-477D-BB62-B32E3501C2CC}" destId="{0B312BA4-2475-47A2-8723-B25FEBFAEB9D}" srcOrd="0" destOrd="0" parTransId="{7BC4346A-8F9D-4B06-BD03-E76E6F51D229}" sibTransId="{72441874-1523-4174-8B22-10DA9B2CF50C}"/>
    <dgm:cxn modelId="{B5CFFC8D-3CBF-4E88-A046-5067226DB449}" srcId="{E7402079-0274-477D-BB62-B32E3501C2CC}" destId="{7B022CD6-F897-4BD2-8685-56986C8B6896}" srcOrd="3" destOrd="0" parTransId="{1A197B01-5C83-4013-AD5F-56107A6F01F3}" sibTransId="{D9DB76D8-DB40-4F11-86E3-2B17CBC99981}"/>
    <dgm:cxn modelId="{8ECCED95-0533-47C4-82A1-25FB8FD3A7CA}" type="presOf" srcId="{0505006D-7A8E-4CEB-88EE-50F3E86261E7}" destId="{47D2BD18-CEF8-452C-89B6-B39F030A7486}" srcOrd="0" destOrd="0" presId="urn:microsoft.com/office/officeart/2008/layout/PictureStrips"/>
    <dgm:cxn modelId="{2F7719AF-829A-4469-B330-D0A2E5084F41}" type="presOf" srcId="{7B022CD6-F897-4BD2-8685-56986C8B6896}" destId="{B3EDB5C2-9B05-4259-993C-C269AF8FBB79}" srcOrd="0" destOrd="0" presId="urn:microsoft.com/office/officeart/2008/layout/PictureStrips"/>
    <dgm:cxn modelId="{6475BACA-DF55-4478-B9C5-8C254FC61F1A}" type="presOf" srcId="{5C65854D-D1B6-4144-B6A8-A51EA014D9C7}" destId="{1D4B6A1C-5412-4BCA-89B9-1912512E4173}" srcOrd="0" destOrd="0" presId="urn:microsoft.com/office/officeart/2008/layout/PictureStrips"/>
    <dgm:cxn modelId="{097E86E2-C26A-4935-94D1-E53423D3B723}" type="presOf" srcId="{EC4DD3A5-F843-4DF0-A7C7-ED0405C4A77D}" destId="{741781B6-83AF-49E0-B158-5D031E9EB3D8}" srcOrd="0" destOrd="0" presId="urn:microsoft.com/office/officeart/2008/layout/PictureStrips"/>
    <dgm:cxn modelId="{8963D6F8-BA01-411C-9E59-4EEAE2143756}" srcId="{E7402079-0274-477D-BB62-B32E3501C2CC}" destId="{B65EF8CA-0153-4565-AF5B-822F162FC2E2}" srcOrd="6" destOrd="0" parTransId="{5E4F1F99-6E80-405C-995D-87D300061E37}" sibTransId="{24E22F62-DCF4-4739-A4A9-05AEF5CA8B83}"/>
    <dgm:cxn modelId="{B2EFB8F9-F608-4CBA-A71C-E490F832DBA8}" type="presOf" srcId="{E7402079-0274-477D-BB62-B32E3501C2CC}" destId="{5C08A5E4-F8CA-4603-9B55-885B23C4057C}" srcOrd="0" destOrd="0" presId="urn:microsoft.com/office/officeart/2008/layout/PictureStrips"/>
    <dgm:cxn modelId="{8C1697FA-4207-4643-AD13-86C5849B9EF5}" type="presOf" srcId="{B65EF8CA-0153-4565-AF5B-822F162FC2E2}" destId="{F9F4EDA4-565B-4ED6-91C3-0D661CD24823}" srcOrd="0" destOrd="0" presId="urn:microsoft.com/office/officeart/2008/layout/PictureStrips"/>
    <dgm:cxn modelId="{564CBC0E-6FFE-4EFA-81BD-836E26D84493}" type="presParOf" srcId="{5C08A5E4-F8CA-4603-9B55-885B23C4057C}" destId="{A31E5FB9-781B-43CC-9E06-83CB06CD4312}" srcOrd="0" destOrd="0" presId="urn:microsoft.com/office/officeart/2008/layout/PictureStrips"/>
    <dgm:cxn modelId="{BDE151DD-5F74-47B7-BA57-92D067E3B66F}" type="presParOf" srcId="{A31E5FB9-781B-43CC-9E06-83CB06CD4312}" destId="{F9ECAE7E-4A6E-4F22-B135-CD3AFA80F3A6}" srcOrd="0" destOrd="0" presId="urn:microsoft.com/office/officeart/2008/layout/PictureStrips"/>
    <dgm:cxn modelId="{48A4F170-FB64-4018-93D4-11EA6D487A63}" type="presParOf" srcId="{A31E5FB9-781B-43CC-9E06-83CB06CD4312}" destId="{186F1940-7995-4809-BEEE-76713AA6C3D9}" srcOrd="1" destOrd="0" presId="urn:microsoft.com/office/officeart/2008/layout/PictureStrips"/>
    <dgm:cxn modelId="{EC287F3D-15DA-4D9D-A7D8-CD902ACAC7F5}" type="presParOf" srcId="{5C08A5E4-F8CA-4603-9B55-885B23C4057C}" destId="{430A568D-7BD9-4299-B30E-4B147821C006}" srcOrd="1" destOrd="0" presId="urn:microsoft.com/office/officeart/2008/layout/PictureStrips"/>
    <dgm:cxn modelId="{74D4DC7B-E2E6-489D-ACE7-A9083E62B0D9}" type="presParOf" srcId="{5C08A5E4-F8CA-4603-9B55-885B23C4057C}" destId="{F1E2B4B3-A33C-4F4B-B363-4A13C747F3A9}" srcOrd="2" destOrd="0" presId="urn:microsoft.com/office/officeart/2008/layout/PictureStrips"/>
    <dgm:cxn modelId="{C0420816-E1BD-4041-8A89-335DC3860D17}" type="presParOf" srcId="{F1E2B4B3-A33C-4F4B-B363-4A13C747F3A9}" destId="{822431AA-8B1B-4083-8286-EC18B4E7E14F}" srcOrd="0" destOrd="0" presId="urn:microsoft.com/office/officeart/2008/layout/PictureStrips"/>
    <dgm:cxn modelId="{FCB4662A-A333-472C-8398-A40A2D0236CD}" type="presParOf" srcId="{F1E2B4B3-A33C-4F4B-B363-4A13C747F3A9}" destId="{73CEF602-9DF8-40D2-9DB9-0C7EE4E77706}" srcOrd="1" destOrd="0" presId="urn:microsoft.com/office/officeart/2008/layout/PictureStrips"/>
    <dgm:cxn modelId="{D2EA5E99-E204-4CBA-BB71-09E181370BE3}" type="presParOf" srcId="{5C08A5E4-F8CA-4603-9B55-885B23C4057C}" destId="{829F94D5-B0D6-49B2-8E4E-EBE71D52B349}" srcOrd="3" destOrd="0" presId="urn:microsoft.com/office/officeart/2008/layout/PictureStrips"/>
    <dgm:cxn modelId="{4FAE1742-8503-4AEA-A45E-7AF672D5682D}" type="presParOf" srcId="{5C08A5E4-F8CA-4603-9B55-885B23C4057C}" destId="{073B7D74-7F71-4D1B-8386-CD3B1D98CADA}" srcOrd="4" destOrd="0" presId="urn:microsoft.com/office/officeart/2008/layout/PictureStrips"/>
    <dgm:cxn modelId="{0453C681-9B87-492E-9F49-DCF4DB343465}" type="presParOf" srcId="{073B7D74-7F71-4D1B-8386-CD3B1D98CADA}" destId="{47D2BD18-CEF8-452C-89B6-B39F030A7486}" srcOrd="0" destOrd="0" presId="urn:microsoft.com/office/officeart/2008/layout/PictureStrips"/>
    <dgm:cxn modelId="{31C5CBEE-D997-4E9E-8964-31150181FD82}" type="presParOf" srcId="{073B7D74-7F71-4D1B-8386-CD3B1D98CADA}" destId="{FFEC64EB-0804-44AD-B310-A1022FB20953}" srcOrd="1" destOrd="0" presId="urn:microsoft.com/office/officeart/2008/layout/PictureStrips"/>
    <dgm:cxn modelId="{9AABA041-35F3-4FED-9E60-90269FED8D33}" type="presParOf" srcId="{5C08A5E4-F8CA-4603-9B55-885B23C4057C}" destId="{42AB4DCC-2CC8-4841-BA9D-B3AE79514D39}" srcOrd="5" destOrd="0" presId="urn:microsoft.com/office/officeart/2008/layout/PictureStrips"/>
    <dgm:cxn modelId="{D78E7184-0417-42C8-9955-6F24C05CE430}" type="presParOf" srcId="{5C08A5E4-F8CA-4603-9B55-885B23C4057C}" destId="{2CFAF10A-B7EE-429B-9E51-D2AC9D9D4B52}" srcOrd="6" destOrd="0" presId="urn:microsoft.com/office/officeart/2008/layout/PictureStrips"/>
    <dgm:cxn modelId="{A77D3A8E-A3DC-46EB-8298-2E5260AF91DD}" type="presParOf" srcId="{2CFAF10A-B7EE-429B-9E51-D2AC9D9D4B52}" destId="{B3EDB5C2-9B05-4259-993C-C269AF8FBB79}" srcOrd="0" destOrd="0" presId="urn:microsoft.com/office/officeart/2008/layout/PictureStrips"/>
    <dgm:cxn modelId="{7E942ABC-0B0A-4AA0-9ACD-60093C3B2F82}" type="presParOf" srcId="{2CFAF10A-B7EE-429B-9E51-D2AC9D9D4B52}" destId="{80F5003F-036F-4000-B2BA-787D1760FEFF}" srcOrd="1" destOrd="0" presId="urn:microsoft.com/office/officeart/2008/layout/PictureStrips"/>
    <dgm:cxn modelId="{1531D09F-2E02-4521-B749-6FA373E0EABD}" type="presParOf" srcId="{5C08A5E4-F8CA-4603-9B55-885B23C4057C}" destId="{42ECF5EC-E698-4908-9A26-4C6279493A3B}" srcOrd="7" destOrd="0" presId="urn:microsoft.com/office/officeart/2008/layout/PictureStrips"/>
    <dgm:cxn modelId="{F0EC9260-FDB1-4F84-9FC7-5777C33785C7}" type="presParOf" srcId="{5C08A5E4-F8CA-4603-9B55-885B23C4057C}" destId="{4E6CE7F2-9FCF-4862-BEB3-BCA1F120CD96}" srcOrd="8" destOrd="0" presId="urn:microsoft.com/office/officeart/2008/layout/PictureStrips"/>
    <dgm:cxn modelId="{E3427B42-3F19-428F-B639-D48ED8702F7E}" type="presParOf" srcId="{4E6CE7F2-9FCF-4862-BEB3-BCA1F120CD96}" destId="{C61DCF67-B11F-4598-A4BE-E40EC9B75DE8}" srcOrd="0" destOrd="0" presId="urn:microsoft.com/office/officeart/2008/layout/PictureStrips"/>
    <dgm:cxn modelId="{FEB8073B-5253-4605-B348-C7389BD444E7}" type="presParOf" srcId="{4E6CE7F2-9FCF-4862-BEB3-BCA1F120CD96}" destId="{341882F7-A3D2-4791-9BB1-5E5A727687F8}" srcOrd="1" destOrd="0" presId="urn:microsoft.com/office/officeart/2008/layout/PictureStrips"/>
    <dgm:cxn modelId="{65D41AC4-E526-4FE5-A814-1DF15BEAD4A4}" type="presParOf" srcId="{5C08A5E4-F8CA-4603-9B55-885B23C4057C}" destId="{27E990AE-2FFF-40BE-9F78-60D6AF3248AB}" srcOrd="9" destOrd="0" presId="urn:microsoft.com/office/officeart/2008/layout/PictureStrips"/>
    <dgm:cxn modelId="{0E47AD50-7C45-4A50-AA0F-325FA25F1259}" type="presParOf" srcId="{5C08A5E4-F8CA-4603-9B55-885B23C4057C}" destId="{2D13B691-5797-46A6-9F77-E41D5C406375}" srcOrd="10" destOrd="0" presId="urn:microsoft.com/office/officeart/2008/layout/PictureStrips"/>
    <dgm:cxn modelId="{CB9094EC-16D2-4A4E-8FF7-4D7A04F32841}" type="presParOf" srcId="{2D13B691-5797-46A6-9F77-E41D5C406375}" destId="{741781B6-83AF-49E0-B158-5D031E9EB3D8}" srcOrd="0" destOrd="0" presId="urn:microsoft.com/office/officeart/2008/layout/PictureStrips"/>
    <dgm:cxn modelId="{7C922DC9-CDF9-445F-B3C5-9996E5A47C15}" type="presParOf" srcId="{2D13B691-5797-46A6-9F77-E41D5C406375}" destId="{BA4C6028-301C-4FCA-8BDE-0B8A86F181EB}" srcOrd="1" destOrd="0" presId="urn:microsoft.com/office/officeart/2008/layout/PictureStrips"/>
    <dgm:cxn modelId="{27716942-50B2-4AF5-B3A2-278E8F99259D}" type="presParOf" srcId="{5C08A5E4-F8CA-4603-9B55-885B23C4057C}" destId="{8378E75F-35B7-4890-BB69-96A350C1407F}" srcOrd="11" destOrd="0" presId="urn:microsoft.com/office/officeart/2008/layout/PictureStrips"/>
    <dgm:cxn modelId="{591730F7-8723-44CA-9C14-5DDC80793FBE}" type="presParOf" srcId="{5C08A5E4-F8CA-4603-9B55-885B23C4057C}" destId="{24E474A4-EE4F-445F-A23F-D646A057C49A}" srcOrd="12" destOrd="0" presId="urn:microsoft.com/office/officeart/2008/layout/PictureStrips"/>
    <dgm:cxn modelId="{DAF281DC-A1FB-4F60-B4F7-DDE89CF49A7E}" type="presParOf" srcId="{24E474A4-EE4F-445F-A23F-D646A057C49A}" destId="{F9F4EDA4-565B-4ED6-91C3-0D661CD24823}" srcOrd="0" destOrd="0" presId="urn:microsoft.com/office/officeart/2008/layout/PictureStrips"/>
    <dgm:cxn modelId="{9EF60245-6253-43A1-B75E-712345D22A51}" type="presParOf" srcId="{24E474A4-EE4F-445F-A23F-D646A057C49A}" destId="{D22FDDBD-E246-42B3-8876-4216CDBF05B1}" srcOrd="1" destOrd="0" presId="urn:microsoft.com/office/officeart/2008/layout/PictureStrips"/>
    <dgm:cxn modelId="{C0F4145E-4252-4979-81DE-1604DB1B1A1A}" type="presParOf" srcId="{5C08A5E4-F8CA-4603-9B55-885B23C4057C}" destId="{28291506-1245-419B-A175-F5E9E689EDBE}" srcOrd="13" destOrd="0" presId="urn:microsoft.com/office/officeart/2008/layout/PictureStrips"/>
    <dgm:cxn modelId="{A4C1F8DC-13E9-477F-BD7A-F97EC92CF5E2}" type="presParOf" srcId="{5C08A5E4-F8CA-4603-9B55-885B23C4057C}" destId="{FA8341EC-E6CB-40AA-881B-F75ADDE60EAB}" srcOrd="14" destOrd="0" presId="urn:microsoft.com/office/officeart/2008/layout/PictureStrips"/>
    <dgm:cxn modelId="{7CB7AB6A-2B7F-4F37-82BF-015E476FA2D4}" type="presParOf" srcId="{FA8341EC-E6CB-40AA-881B-F75ADDE60EAB}" destId="{1D4B6A1C-5412-4BCA-89B9-1912512E4173}" srcOrd="0" destOrd="0" presId="urn:microsoft.com/office/officeart/2008/layout/PictureStrips"/>
    <dgm:cxn modelId="{DDF767E4-60A8-4CDE-BD9C-6EA0C307F517}" type="presParOf" srcId="{FA8341EC-E6CB-40AA-881B-F75ADDE60EAB}" destId="{7B55AFA6-94CF-43B8-B90E-74AC618A712D}" srcOrd="1" destOrd="0" presId="urn:microsoft.com/office/officeart/2008/layout/PictureStrips"/>
  </dgm:cxnLst>
  <dgm:bg>
    <a:solidFill>
      <a:schemeClr val="accent5">
        <a:lumMod val="20000"/>
        <a:lumOff val="80000"/>
      </a:schemeClr>
    </a:solidFill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16952932-069C-4977-AC9E-B3C3AE94FE7A}" type="doc">
      <dgm:prSet loTypeId="urn:microsoft.com/office/officeart/2005/8/layout/vList2" loCatId="list" qsTypeId="urn:microsoft.com/office/officeart/2005/8/quickstyle/simple1" qsCatId="simple" csTypeId="urn:microsoft.com/office/officeart/2005/8/colors/accent1_4" csCatId="accent1" phldr="1"/>
      <dgm:spPr/>
      <dgm:t>
        <a:bodyPr/>
        <a:lstStyle/>
        <a:p>
          <a:endParaRPr lang="es-DO"/>
        </a:p>
      </dgm:t>
    </dgm:pt>
    <dgm:pt modelId="{E69FE828-3548-4FC0-86D1-599D35BED860}">
      <dgm:prSet phldrT="[Texto]" custT="1"/>
      <dgm:spPr/>
      <dgm:t>
        <a:bodyPr/>
        <a:lstStyle/>
        <a:p>
          <a:pPr algn="ctr"/>
          <a:r>
            <a:rPr lang="es-DO" sz="1000" b="1">
              <a:latin typeface="Avenir Next LT Pro" panose="020B0504020202020204" pitchFamily="34" charset="0"/>
            </a:rPr>
            <a:t>Hacia una educación de calidad con equidad con RD$16,188.2 millones</a:t>
          </a:r>
        </a:p>
      </dgm:t>
    </dgm:pt>
    <dgm:pt modelId="{F69DA5E4-FB11-4AF8-9B85-4DA086F7C703}" type="parTrans" cxnId="{D2DC4BE3-F49D-464D-8447-36B8A5EC380B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6459CAC7-96DE-453C-AEDC-CCE5BE517914}" type="sibTrans" cxnId="{D2DC4BE3-F49D-464D-8447-36B8A5EC380B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41EA2127-C562-4B50-B19A-655E7C6B5D40}">
      <dgm:prSet phldrT="[Texto]" custT="1"/>
      <dgm:spPr/>
      <dgm:t>
        <a:bodyPr/>
        <a:lstStyle/>
        <a:p>
          <a:pPr algn="ctr"/>
          <a:r>
            <a:rPr lang="es-DO" sz="1000" b="1">
              <a:latin typeface="Avenir Next LT Pro" panose="020B0504020202020204" pitchFamily="34" charset="0"/>
            </a:rPr>
            <a:t>Vivienda digna y adecuada, derecho fundamental del ser humanocon RD$430.2 millones</a:t>
          </a:r>
        </a:p>
      </dgm:t>
    </dgm:pt>
    <dgm:pt modelId="{08A54A28-6EEA-47CC-B3E1-431666963865}" type="parTrans" cxnId="{E3F805B9-A27C-4AC4-9CB0-A6943A2A249D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8847FCD4-D51D-4EF2-B5A3-65CF22CF9246}" type="sibTrans" cxnId="{E3F805B9-A27C-4AC4-9CB0-A6943A2A249D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E2E3707A-4B06-4DFE-8A54-B9F61FE90D36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pPr algn="ctr"/>
          <a:r>
            <a:rPr lang="es-DO" sz="1000" b="1">
              <a:latin typeface="Avenir Next LT Pro" panose="020B0504020202020204" pitchFamily="34" charset="0"/>
            </a:rPr>
            <a:t>Sistema Nacional de Planificación y Gestión por Resultados con RD$17.9 millones</a:t>
          </a:r>
        </a:p>
      </dgm:t>
    </dgm:pt>
    <dgm:pt modelId="{0AC023F8-9313-4033-B60B-B5CB429FDA55}" type="parTrans" cxnId="{3C69A6F2-DA54-4A95-8959-84779DBBB668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CB00C0A9-63E6-4CA6-B236-9778649C35C1}" type="sibTrans" cxnId="{3C69A6F2-DA54-4A95-8959-84779DBBB668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1ED8EBBD-E5B5-44AE-9195-188A05FFEB10}">
      <dgm:prSet custT="1"/>
      <dgm:spPr>
        <a:solidFill>
          <a:schemeClr val="accent1">
            <a:lumMod val="40000"/>
            <a:lumOff val="60000"/>
          </a:schemeClr>
        </a:solidFill>
      </dgm:spPr>
      <dgm:t>
        <a:bodyPr/>
        <a:lstStyle/>
        <a:p>
          <a:pPr algn="ctr"/>
          <a:r>
            <a:rPr lang="es-DO" sz="1000" b="1">
              <a:latin typeface="Avenir Next LT Pro" panose="020B0504020202020204" pitchFamily="34" charset="0"/>
            </a:rPr>
            <a:t>La población rural y el desarrollo agropecuario y pesquero con RD$490.8 millones</a:t>
          </a:r>
        </a:p>
      </dgm:t>
    </dgm:pt>
    <dgm:pt modelId="{7A0C5CBD-F8EA-4DF8-B93A-CCC1F91662E9}" type="parTrans" cxnId="{FF548C0B-3AE3-47DF-83A0-90E96B74FAE7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0BBBD699-248C-457D-A94B-81BC1512F93B}" type="sibTrans" cxnId="{FF548C0B-3AE3-47DF-83A0-90E96B74FAE7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8519E5B6-A347-45EA-A93D-9C5CF9E20FBD}">
      <dgm:prSet custT="1"/>
      <dgm:spPr>
        <a:solidFill>
          <a:schemeClr val="accent1">
            <a:lumMod val="50000"/>
          </a:schemeClr>
        </a:solidFill>
      </dgm:spPr>
      <dgm:t>
        <a:bodyPr/>
        <a:lstStyle/>
        <a:p>
          <a:pPr algn="ctr"/>
          <a:r>
            <a:rPr lang="es-DO" sz="1000" b="1">
              <a:latin typeface="Avenir Next LT Pro" panose="020B0504020202020204" pitchFamily="34" charset="0"/>
            </a:rPr>
            <a:t>Igualdad de género, el empoderamiento de la mujer y la no violencia de género con RD$ 2,542.1 millones</a:t>
          </a:r>
        </a:p>
      </dgm:t>
    </dgm:pt>
    <dgm:pt modelId="{24E9C68F-0231-4715-A1A0-751AC4A0801B}" type="parTrans" cxnId="{94E325C3-AB7F-4B17-B62B-D74B0FAE633B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A9285FF9-62F8-41B3-82C7-85AEC9D16C4B}" type="sibTrans" cxnId="{94E325C3-AB7F-4B17-B62B-D74B0FAE633B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0224ED3D-F8A6-46F1-9B0A-A2180971FB78}">
      <dgm:prSet custT="1"/>
      <dgm:spPr/>
      <dgm:t>
        <a:bodyPr/>
        <a:lstStyle/>
        <a:p>
          <a:pPr algn="ctr"/>
          <a:r>
            <a:rPr lang="es-DO" sz="1000" b="1">
              <a:latin typeface="Avenir Next LT Pro" panose="020B0504020202020204" pitchFamily="34" charset="0"/>
            </a:rPr>
            <a:t>Hacia una política integral de creación de oportunidades con RD$780.0 millones</a:t>
          </a:r>
        </a:p>
      </dgm:t>
    </dgm:pt>
    <dgm:pt modelId="{F382700C-324B-469E-A74C-10C1B608D708}" type="parTrans" cxnId="{41A09C18-24D0-4177-9F3C-520CE57835C8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8469C442-C59B-480E-9AEE-60C1553AFC18}" type="sibTrans" cxnId="{41A09C18-24D0-4177-9F3C-520CE57835C8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D8B13890-34BE-41E6-8883-ADCA949F4241}">
      <dgm:prSet custT="1"/>
      <dgm:spPr>
        <a:solidFill>
          <a:schemeClr val="accent1">
            <a:lumMod val="60000"/>
            <a:lumOff val="40000"/>
          </a:schemeClr>
        </a:solidFill>
      </dgm:spPr>
      <dgm:t>
        <a:bodyPr/>
        <a:lstStyle/>
        <a:p>
          <a:pPr algn="ctr"/>
          <a:r>
            <a:rPr lang="es-DO" sz="1000" b="1">
              <a:latin typeface="Avenir Next LT Pro" panose="020B0504020202020204" pitchFamily="34" charset="0"/>
            </a:rPr>
            <a:t>Seguridad Ciudadana con RD$234.4 millones</a:t>
          </a:r>
        </a:p>
      </dgm:t>
    </dgm:pt>
    <dgm:pt modelId="{9A27993D-B5A5-4DA6-8D88-C5CEA0E893F5}" type="parTrans" cxnId="{69DF2C1C-FEF3-4A64-AE8C-8939AAFD7056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215DA8A2-08E6-43F4-96EA-EF1098B8D197}" type="sibTrans" cxnId="{69DF2C1C-FEF3-4A64-AE8C-8939AAFD7056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F798224D-A1CD-4B2A-9797-CFF351D1ABB3}">
      <dgm:prSet phldrT="[Texto]"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Programa de certificación de docentes con RD$45.0 millones</a:t>
          </a:r>
        </a:p>
      </dgm:t>
    </dgm:pt>
    <dgm:pt modelId="{D8AE8186-376E-4968-9C2D-D6AD21A3CD41}" type="parTrans" cxnId="{5D625356-241E-420A-BEA6-79EABD92D36F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27E074CA-73EF-46DF-A520-C42576FA1C55}" type="sibTrans" cxnId="{5D625356-241E-420A-BEA6-79EABD92D36F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25CD9842-CFD5-4671-9129-2AEAC2073EDF}">
      <dgm:prSet phldrT="[Texto]"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Programa de formación docente con RD$3,287.7 millones</a:t>
          </a:r>
        </a:p>
      </dgm:t>
    </dgm:pt>
    <dgm:pt modelId="{63748155-C20E-4CF8-9C94-5539559D63C2}" type="parTrans" cxnId="{C1001EB8-89E6-424A-A06C-5980CFC0E218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E24DF71E-5EB6-4E2C-9E5B-CEB75A447E17}" type="sibTrans" cxnId="{C1001EB8-89E6-424A-A06C-5980CFC0E218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4317AC5E-751B-49E7-B5E3-78448F9F8998}">
      <dgm:prSet phldrT="[Texto]"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Transformación digital en educación con RD$11,009.5 millones</a:t>
          </a:r>
        </a:p>
      </dgm:t>
    </dgm:pt>
    <dgm:pt modelId="{CD9C2915-D4DE-479D-9DC1-69B671B7E0BD}" type="parTrans" cxnId="{5C8A0591-B24E-45F1-B92D-57AC6ECE8195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EBD62574-DC7D-4742-B51B-ADBC4C3FD90D}" type="sibTrans" cxnId="{5C8A0591-B24E-45F1-B92D-57AC6ECE8195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F9651A89-0D2E-44DE-8EBF-DED05A1D8C77}">
      <dgm:prSet phldrT="[Texto]"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Mejora de infraestrcutura física a hogares en pobreza extrema y vulnerabilidad con RD$430.2 millones</a:t>
          </a:r>
        </a:p>
      </dgm:t>
    </dgm:pt>
    <dgm:pt modelId="{E5F013A0-B33A-4324-87A1-559499B2147B}" type="parTrans" cxnId="{C56C9121-2C3F-4FE2-9394-C835624E3839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E6BB14A2-4C7E-49EC-A759-D6075FB861B0}" type="sibTrans" cxnId="{C56C9121-2C3F-4FE2-9394-C835624E3839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8B4A84E7-144B-4567-A21C-650245FE776C}">
      <dgm:prSet phldrT="[Texto]"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Sistema Nacional de Monitoreo y Evaluacióncon RD$17.9 millones</a:t>
          </a:r>
        </a:p>
      </dgm:t>
    </dgm:pt>
    <dgm:pt modelId="{74655636-30D3-4FA5-A35F-6FCEBBC2C815}" type="parTrans" cxnId="{55278C10-C25D-48DA-9B23-5734649E34EA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D0BB7F03-11B1-4B00-A647-9C81B41244A7}" type="sibTrans" cxnId="{55278C10-C25D-48DA-9B23-5734649E34EA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AF6C3C32-7543-486E-B87A-8526D189FEFE}">
      <dgm:prSet custT="1"/>
      <dgm:spPr/>
      <dgm:t>
        <a:bodyPr/>
        <a:lstStyle/>
        <a:p>
          <a:r>
            <a:rPr lang="es-DO" sz="1000" b="0" i="0" u="none">
              <a:latin typeface="Avenir Next LT Pro" panose="020B0504020202020204" pitchFamily="34" charset="0"/>
            </a:rPr>
            <a:t>Programa de Desarrollo Rural y Agropecuario Sostenible con RD$46.0 millones</a:t>
          </a:r>
          <a:endParaRPr lang="es-DO" sz="1000">
            <a:latin typeface="Avenir Next LT Pro" panose="020B0504020202020204" pitchFamily="34" charset="0"/>
          </a:endParaRPr>
        </a:p>
      </dgm:t>
    </dgm:pt>
    <dgm:pt modelId="{74CDEC9A-D8FF-485B-B113-0B717C6D164B}" type="parTrans" cxnId="{1BE1E412-9311-4F0B-95B1-E045F67E8D33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9A8A41EF-7A22-414A-906F-F4418B316D37}" type="sibTrans" cxnId="{1BE1E412-9311-4F0B-95B1-E045F67E8D33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56257C87-95FD-4E05-9367-81FB0FF68AAE}">
      <dgm:prSet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Capacitación de policia de proximidad con RD$160.2 millones</a:t>
          </a:r>
        </a:p>
      </dgm:t>
    </dgm:pt>
    <dgm:pt modelId="{FDAD6927-8691-4E32-B6AC-7681BD1C8F60}" type="parTrans" cxnId="{B413D01D-84CB-4EFA-B955-0ED5D9245852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AC3A236B-3C12-4D50-AABE-9248255682FB}" type="sibTrans" cxnId="{B413D01D-84CB-4EFA-B955-0ED5D9245852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31A3E799-9BE6-49E7-B323-1AFD49566371}">
      <dgm:prSet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Mesas locales de seguridad, ciudadanía y género con RD$74.2 millones</a:t>
          </a:r>
        </a:p>
      </dgm:t>
    </dgm:pt>
    <dgm:pt modelId="{08DAC6E5-C399-40C6-818F-7E61700852B7}" type="parTrans" cxnId="{3AB2330F-F3D4-4B53-9728-B0B59ACDB53F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CAF4B589-6712-4BB4-948C-9BA866D4666C}" type="sibTrans" cxnId="{3AB2330F-F3D4-4B53-9728-B0B59ACDB53F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503E0BB3-EBF5-4F1D-890C-20C9A300253B}">
      <dgm:prSet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Oportunidad 14-24 con RD$ 525.3 millones</a:t>
          </a:r>
        </a:p>
      </dgm:t>
    </dgm:pt>
    <dgm:pt modelId="{07D2CB11-B888-4F48-A793-0091FE0571C5}" type="parTrans" cxnId="{45A07DC8-8C7E-451D-A864-6C4F99BCE086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70E79EEF-13CA-4642-9CD4-32D4E2710A0E}" type="sibTrans" cxnId="{45A07DC8-8C7E-451D-A864-6C4F99BCE086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D2C3D891-725B-441E-8366-AB68C5F8BA64}">
      <dgm:prSet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Sistema único de Beneficiarios con RD$ 254.7 millones</a:t>
          </a:r>
        </a:p>
      </dgm:t>
    </dgm:pt>
    <dgm:pt modelId="{065FBA9D-579F-426C-85D1-1A93E93FCD5D}" type="parTrans" cxnId="{12B87677-7A5C-426D-88F7-734975145720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572802FA-B55F-487F-9010-6A1FB42F4334}" type="sibTrans" cxnId="{12B87677-7A5C-426D-88F7-734975145720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263DB0AB-2F8A-48F9-99D6-79858AD400D6}">
      <dgm:prSet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Reducción integral de la violencia de género e intrafamiliar con RD$831.1 millones</a:t>
          </a:r>
        </a:p>
      </dgm:t>
    </dgm:pt>
    <dgm:pt modelId="{8403EAEF-FE9E-48CD-8375-67D99F07B748}" type="parTrans" cxnId="{537308AF-FAD1-4509-866E-9D364F395CAD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7628B8A0-A932-4C88-B5C8-B2373FAA6B87}" type="sibTrans" cxnId="{537308AF-FAD1-4509-866E-9D364F395CAD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9B08E163-7E42-4808-895C-0DDFDCB17F79}">
      <dgm:prSet custT="1"/>
      <dgm:spPr/>
      <dgm:t>
        <a:bodyPr/>
        <a:lstStyle/>
        <a:p>
          <a:r>
            <a:rPr lang="es-DO" sz="1000" b="0" i="0" u="none">
              <a:latin typeface="Avenir Next LT Pro" panose="020B0504020202020204" pitchFamily="34" charset="0"/>
            </a:rPr>
            <a:t>Fomento de la Agricultura Orgánica con RD$2.5 millones</a:t>
          </a:r>
          <a:endParaRPr lang="es-DO" sz="1000">
            <a:latin typeface="Avenir Next LT Pro" panose="020B0504020202020204" pitchFamily="34" charset="0"/>
          </a:endParaRPr>
        </a:p>
      </dgm:t>
    </dgm:pt>
    <dgm:pt modelId="{58A5FA3D-CBE9-442C-A87F-90E0DAFF3815}" type="parTrans" cxnId="{94FEEA9A-9531-4D3F-A902-ACE541205C09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BB805F9A-21CE-4BA7-920A-FB1BDEE7C0AD}" type="sibTrans" cxnId="{94FEEA9A-9531-4D3F-A902-ACE541205C09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E5E8D7F4-3A84-4BF9-AA3D-FC2225C918E2}">
      <dgm:prSet custT="1"/>
      <dgm:spPr/>
      <dgm:t>
        <a:bodyPr/>
        <a:lstStyle/>
        <a:p>
          <a:r>
            <a:rPr lang="es-DO" sz="1000" b="0" i="0" u="none">
              <a:latin typeface="Avenir Next LT Pro" panose="020B0504020202020204" pitchFamily="34" charset="0"/>
            </a:rPr>
            <a:t>Acceso a Predios Rurales con RD$369.3 millones</a:t>
          </a:r>
          <a:endParaRPr lang="es-DO" sz="1000">
            <a:latin typeface="Avenir Next LT Pro" panose="020B0504020202020204" pitchFamily="34" charset="0"/>
          </a:endParaRPr>
        </a:p>
      </dgm:t>
    </dgm:pt>
    <dgm:pt modelId="{2E92EA5C-84EE-4209-AB6A-04CBF2C12DE9}" type="parTrans" cxnId="{97457B6F-89B3-480D-B2C2-4FAF6F38DDAF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491DE651-622B-4C5F-9635-4F9CFB9CE102}" type="sibTrans" cxnId="{97457B6F-89B3-480D-B2C2-4FAF6F38DDAF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9F23BA2D-A495-4787-8D99-DD872ED01F80}">
      <dgm:prSet custT="1"/>
      <dgm:spPr/>
      <dgm:t>
        <a:bodyPr/>
        <a:lstStyle/>
        <a:p>
          <a:r>
            <a:rPr lang="es-DO" sz="1000" b="0" i="0" u="none">
              <a:latin typeface="Avenir Next LT Pro" panose="020B0504020202020204" pitchFamily="34" charset="0"/>
            </a:rPr>
            <a:t>Abastecimiento de agua con RD$10.8 millones</a:t>
          </a:r>
          <a:endParaRPr lang="es-DO" sz="1000">
            <a:latin typeface="Avenir Next LT Pro" panose="020B0504020202020204" pitchFamily="34" charset="0"/>
          </a:endParaRPr>
        </a:p>
      </dgm:t>
    </dgm:pt>
    <dgm:pt modelId="{B8D7711A-76DD-48F6-845B-6645CF30F532}" type="parTrans" cxnId="{1F01201D-679A-46A1-8A6C-6880F729A101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41FAB0A0-74F1-4041-B17E-62FB6A267E0C}" type="sibTrans" cxnId="{1F01201D-679A-46A1-8A6C-6880F729A101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B49BE4AE-8AA6-420F-8ECD-41282FA6461F}">
      <dgm:prSet custT="1"/>
      <dgm:spPr/>
      <dgm:t>
        <a:bodyPr/>
        <a:lstStyle/>
        <a:p>
          <a:r>
            <a:rPr lang="es-DO" sz="1000" b="0" i="0" u="none">
              <a:latin typeface="Avenir Next LT Pro" panose="020B0504020202020204" pitchFamily="34" charset="0"/>
            </a:rPr>
            <a:t>Inocuidad Agroalimentaria y Sanidad Vegetal con RD$62.2 millones</a:t>
          </a:r>
          <a:endParaRPr lang="es-DO" sz="1000">
            <a:latin typeface="Avenir Next LT Pro" panose="020B0504020202020204" pitchFamily="34" charset="0"/>
          </a:endParaRPr>
        </a:p>
      </dgm:t>
    </dgm:pt>
    <dgm:pt modelId="{D4DA85C9-24F6-4BC4-9488-6C4FDFFF10F2}" type="parTrans" cxnId="{CE76FE0D-3E20-41A8-A55B-EE4211E17378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7366B1F0-1BAF-4A31-9D8F-77837EDD12D0}" type="sibTrans" cxnId="{CE76FE0D-3E20-41A8-A55B-EE4211E17378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DA415A25-B078-43A7-ACDD-C80430739621}">
      <dgm:prSet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Politica de Cuidados con RD$1,711.0 millones</a:t>
          </a:r>
        </a:p>
      </dgm:t>
    </dgm:pt>
    <dgm:pt modelId="{88477C3F-F206-4B33-9976-335284660772}" type="parTrans" cxnId="{C4E02AB6-3A43-4CAA-93E0-E46287682E97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E447844C-B781-4A85-8BDD-4F4C346B88F0}" type="sibTrans" cxnId="{C4E02AB6-3A43-4CAA-93E0-E46287682E97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1F418A9A-82E5-4856-B978-2D63DD5D0708}">
      <dgm:prSet custT="1"/>
      <dgm:spPr>
        <a:ln>
          <a:solidFill>
            <a:schemeClr val="accent1"/>
          </a:solidFill>
        </a:ln>
      </dgm:spPr>
      <dgm:t>
        <a:bodyPr/>
        <a:lstStyle/>
        <a:p>
          <a:pPr algn="ctr"/>
          <a:r>
            <a:rPr lang="es-DO" sz="1000" b="1">
              <a:latin typeface="Avenir Next LT Pro" panose="020B0504020202020204" pitchFamily="34" charset="0"/>
            </a:rPr>
            <a:t>Hacia un Estado Moderno con RD$37.6 millones</a:t>
          </a:r>
        </a:p>
      </dgm:t>
    </dgm:pt>
    <dgm:pt modelId="{15CE2553-EF5E-4DC1-AEA3-BCFF18F79F99}" type="parTrans" cxnId="{0676D078-071A-4BE8-A048-7C541A60AAEF}">
      <dgm:prSet/>
      <dgm:spPr/>
      <dgm:t>
        <a:bodyPr/>
        <a:lstStyle/>
        <a:p>
          <a:endParaRPr lang="es-DO" sz="1000"/>
        </a:p>
      </dgm:t>
    </dgm:pt>
    <dgm:pt modelId="{B0EBC878-923F-4B58-AB18-21D9FAF93A4D}" type="sibTrans" cxnId="{0676D078-071A-4BE8-A048-7C541A60AAEF}">
      <dgm:prSet/>
      <dgm:spPr/>
      <dgm:t>
        <a:bodyPr/>
        <a:lstStyle/>
        <a:p>
          <a:endParaRPr lang="es-DO" sz="1000"/>
        </a:p>
      </dgm:t>
    </dgm:pt>
    <dgm:pt modelId="{6CF9B934-3E11-485E-AF2D-6010F4FF05A4}">
      <dgm:prSet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Burocracia Cero con RD$37.6 millones</a:t>
          </a:r>
        </a:p>
      </dgm:t>
    </dgm:pt>
    <dgm:pt modelId="{0A1FC901-F4B2-4327-9456-E951706E6CEA}" type="parTrans" cxnId="{69FFC685-11FB-4583-9082-C78C71CE0359}">
      <dgm:prSet/>
      <dgm:spPr/>
      <dgm:t>
        <a:bodyPr/>
        <a:lstStyle/>
        <a:p>
          <a:endParaRPr lang="es-DO" sz="1000"/>
        </a:p>
      </dgm:t>
    </dgm:pt>
    <dgm:pt modelId="{D814A50B-8E73-46EC-AD32-C4C406B124C2}" type="sibTrans" cxnId="{69FFC685-11FB-4583-9082-C78C71CE0359}">
      <dgm:prSet/>
      <dgm:spPr/>
      <dgm:t>
        <a:bodyPr/>
        <a:lstStyle/>
        <a:p>
          <a:endParaRPr lang="es-DO" sz="1000"/>
        </a:p>
      </dgm:t>
    </dgm:pt>
    <dgm:pt modelId="{FAEC3569-5B70-4F84-B38D-BD5D342C8B5D}">
      <dgm:prSet phldrT="[Texto]" custT="1"/>
      <dgm:spPr/>
      <dgm:t>
        <a:bodyPr/>
        <a:lstStyle/>
        <a:p>
          <a:r>
            <a:rPr lang="es-DO" sz="1000">
              <a:latin typeface="Avenir Next LT Pro" panose="020B0504020202020204" pitchFamily="34" charset="0"/>
            </a:rPr>
            <a:t>Programa de estdiantes bachilleres de excelencia con becas para estudiar educación con RD$1,801.0 millones</a:t>
          </a:r>
        </a:p>
      </dgm:t>
    </dgm:pt>
    <dgm:pt modelId="{50BB9023-A6F7-464E-A14D-120E22604F5E}" type="parTrans" cxnId="{37132E0C-10AF-40A4-A6B3-1C8B7D6B7F7F}">
      <dgm:prSet/>
      <dgm:spPr/>
      <dgm:t>
        <a:bodyPr/>
        <a:lstStyle/>
        <a:p>
          <a:endParaRPr lang="es-DO"/>
        </a:p>
      </dgm:t>
    </dgm:pt>
    <dgm:pt modelId="{E158D270-2B88-4110-A0E3-7FDD11590240}" type="sibTrans" cxnId="{37132E0C-10AF-40A4-A6B3-1C8B7D6B7F7F}">
      <dgm:prSet/>
      <dgm:spPr/>
      <dgm:t>
        <a:bodyPr/>
        <a:lstStyle/>
        <a:p>
          <a:endParaRPr lang="es-DO"/>
        </a:p>
      </dgm:t>
    </dgm:pt>
    <dgm:pt modelId="{67B87886-52CF-4A16-8970-024080CD4817}">
      <dgm:prSet custT="1"/>
      <dgm:spPr/>
      <dgm:t>
        <a:bodyPr/>
        <a:lstStyle/>
        <a:p>
          <a:pPr algn="ctr"/>
          <a:r>
            <a:rPr lang="es-DO" sz="1000" b="1">
              <a:latin typeface="Avenir Next LT Pro" panose="020B0504020202020204" pitchFamily="34" charset="0"/>
            </a:rPr>
            <a:t>Acceso a salud universal con RD$7,870.7 millones</a:t>
          </a:r>
        </a:p>
      </dgm:t>
    </dgm:pt>
    <dgm:pt modelId="{90A548CD-C808-46C0-9155-F2096E63A06A}" type="sibTrans" cxnId="{25E2A5C2-3760-4963-BF0A-ED1727CBF0F4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FD3A17FA-01C9-43DC-BCDE-6834A1BFA648}" type="parTrans" cxnId="{25E2A5C2-3760-4963-BF0A-ED1727CBF0F4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8BBA0C68-6BA9-406D-B4E3-523DA67997E3}">
      <dgm:prSet custT="1"/>
      <dgm:spPr/>
      <dgm:t>
        <a:bodyPr/>
        <a:lstStyle/>
        <a:p>
          <a:r>
            <a:rPr lang="es-DO" sz="1000" b="0" i="0" u="none">
              <a:latin typeface="Avenir Next LT Pro" panose="020B0504020202020204" pitchFamily="34" charset="0"/>
            </a:rPr>
            <a:t>Salud materno infantil con RD$1,534.6 millones</a:t>
          </a:r>
          <a:endParaRPr lang="es-DO" sz="1000">
            <a:latin typeface="Avenir Next LT Pro" panose="020B0504020202020204" pitchFamily="34" charset="0"/>
          </a:endParaRPr>
        </a:p>
      </dgm:t>
    </dgm:pt>
    <dgm:pt modelId="{EBC8046A-4A8C-4CD3-9D70-FC47DBB5363D}" type="sibTrans" cxnId="{2E2E40A5-4A98-46E3-8F69-1A1F91B81E09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EF835F60-91D3-40B2-9C87-D011DE5D0F4E}" type="parTrans" cxnId="{2E2E40A5-4A98-46E3-8F69-1A1F91B81E09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95BCB299-7FC3-4BCD-A72E-7FD4B24B667B}">
      <dgm:prSet custT="1"/>
      <dgm:spPr/>
      <dgm:t>
        <a:bodyPr/>
        <a:lstStyle/>
        <a:p>
          <a:r>
            <a:rPr lang="es-DO" sz="1000" b="0" i="0" u="none">
              <a:latin typeface="Avenir Next LT Pro" panose="020B0504020202020204" pitchFamily="34" charset="0"/>
            </a:rPr>
            <a:t>Prevención y control de enfermedades crónicas RD$337.4 millones</a:t>
          </a:r>
          <a:endParaRPr lang="es-DO" sz="1000">
            <a:latin typeface="Avenir Next LT Pro" panose="020B0504020202020204" pitchFamily="34" charset="0"/>
          </a:endParaRPr>
        </a:p>
      </dgm:t>
    </dgm:pt>
    <dgm:pt modelId="{93AEABDF-123A-4299-B9DF-6A338EED3237}" type="sibTrans" cxnId="{A2AE3B2A-A29F-4A85-87C3-C808578AEBBC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94F3942F-6513-43A0-B5E7-5F18AD611ED9}" type="parTrans" cxnId="{A2AE3B2A-A29F-4A85-87C3-C808578AEBBC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F28EA81A-E7C2-49CD-966F-A9B6D42399C5}">
      <dgm:prSet custT="1"/>
      <dgm:spPr/>
      <dgm:t>
        <a:bodyPr/>
        <a:lstStyle/>
        <a:p>
          <a:r>
            <a:rPr lang="es-DO" sz="1000" b="0" i="0" u="none">
              <a:latin typeface="Avenir Next LT Pro" panose="020B0504020202020204" pitchFamily="34" charset="0"/>
            </a:rPr>
            <a:t>Promoción y Educación para la Salud con RD$54.7 millones</a:t>
          </a:r>
          <a:endParaRPr lang="es-DO" sz="1000">
            <a:latin typeface="Avenir Next LT Pro" panose="020B0504020202020204" pitchFamily="34" charset="0"/>
          </a:endParaRPr>
        </a:p>
      </dgm:t>
    </dgm:pt>
    <dgm:pt modelId="{E5A8A64D-272B-43D8-8245-479C1B70D612}" type="sibTrans" cxnId="{37CE34AB-DF86-44F2-ADA9-BC954ED99240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1E39FF05-B135-4F75-A57B-F7CE73AE970E}" type="parTrans" cxnId="{37CE34AB-DF86-44F2-ADA9-BC954ED99240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1D9814B5-1EA8-4F01-B415-727F57F3C487}">
      <dgm:prSet custT="1"/>
      <dgm:spPr/>
      <dgm:t>
        <a:bodyPr/>
        <a:lstStyle/>
        <a:p>
          <a:r>
            <a:rPr lang="es-DO" sz="1000" b="0" i="0" u="none">
              <a:latin typeface="Avenir Next LT Pro" panose="020B0504020202020204" pitchFamily="34" charset="0"/>
            </a:rPr>
            <a:t>Fortalecimiento de la gestión territorial de la salud con RD$297.3 millones</a:t>
          </a:r>
          <a:endParaRPr lang="es-DO" sz="1000">
            <a:latin typeface="Avenir Next LT Pro" panose="020B0504020202020204" pitchFamily="34" charset="0"/>
          </a:endParaRPr>
        </a:p>
      </dgm:t>
    </dgm:pt>
    <dgm:pt modelId="{757368FE-ACA7-421F-82B0-76509D01C515}" type="sibTrans" cxnId="{BAAF855C-9AB1-4BF0-92B2-14C07ED11A54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DAD83BEC-FECC-4B67-A6D7-CCAC6F9258A2}" type="parTrans" cxnId="{BAAF855C-9AB1-4BF0-92B2-14C07ED11A54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65AD884F-ED23-44B9-A29F-DD632B74ABC7}">
      <dgm:prSet custT="1"/>
      <dgm:spPr/>
      <dgm:t>
        <a:bodyPr/>
        <a:lstStyle/>
        <a:p>
          <a:r>
            <a:rPr lang="es-DO" sz="1000" b="0" i="0" u="none">
              <a:latin typeface="Avenir Next LT Pro" panose="020B0504020202020204" pitchFamily="34" charset="0"/>
            </a:rPr>
            <a:t>Seguro Familiar de Salud Universal con RD$103.5 millones</a:t>
          </a:r>
          <a:endParaRPr lang="es-DO" sz="1000">
            <a:latin typeface="Avenir Next LT Pro" panose="020B0504020202020204" pitchFamily="34" charset="0"/>
          </a:endParaRPr>
        </a:p>
      </dgm:t>
    </dgm:pt>
    <dgm:pt modelId="{4806C06C-F0C6-4940-9159-6A6543B9ECF1}" type="sibTrans" cxnId="{995B320A-1A9F-4F63-9F9C-B0F821CC1C9D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DDD81F1E-526A-41F1-957F-5CAD007004F5}" type="parTrans" cxnId="{995B320A-1A9F-4F63-9F9C-B0F821CC1C9D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2C4C96E4-8ECB-4B81-BD05-2B827C7A5DD4}">
      <dgm:prSet custT="1"/>
      <dgm:spPr/>
      <dgm:t>
        <a:bodyPr/>
        <a:lstStyle/>
        <a:p>
          <a:r>
            <a:rPr lang="es-DO" sz="1000" b="0" i="0" u="none">
              <a:latin typeface="Avenir Next LT Pro" panose="020B0504020202020204" pitchFamily="34" charset="0"/>
            </a:rPr>
            <a:t>Reducción de muertes y discapacidad por accidentes de tránsito con RD$5,190.5 millones</a:t>
          </a:r>
          <a:endParaRPr lang="es-DO" sz="1000">
            <a:latin typeface="Avenir Next LT Pro" panose="020B0504020202020204" pitchFamily="34" charset="0"/>
          </a:endParaRPr>
        </a:p>
      </dgm:t>
    </dgm:pt>
    <dgm:pt modelId="{C9678967-DCD3-498D-8C4A-500A765DEF57}" type="sibTrans" cxnId="{3A51BC29-791A-441C-BE76-8915616DB858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8312EAFA-473B-4955-8492-A8C45321678D}" type="parTrans" cxnId="{3A51BC29-791A-441C-BE76-8915616DB858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023135CB-E7E7-4683-9EC4-55BF50DAC6CE}">
      <dgm:prSet custT="1"/>
      <dgm:spPr/>
      <dgm:t>
        <a:bodyPr/>
        <a:lstStyle/>
        <a:p>
          <a:r>
            <a:rPr lang="es-DO" sz="1000" b="0" i="0" u="none">
              <a:latin typeface="Avenir Next LT Pro" panose="020B0504020202020204" pitchFamily="34" charset="0"/>
            </a:rPr>
            <a:t>Servicio Familiar de Salud con RD$352.7 millones</a:t>
          </a:r>
          <a:endParaRPr lang="es-DO" sz="1000">
            <a:latin typeface="Avenir Next LT Pro" panose="020B0504020202020204" pitchFamily="34" charset="0"/>
          </a:endParaRPr>
        </a:p>
      </dgm:t>
    </dgm:pt>
    <dgm:pt modelId="{3A37AC51-7948-426C-97F8-CB0B96727CBE}" type="sibTrans" cxnId="{033FCD05-FF2D-412A-9EC4-760FD3E99A9F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AA86F593-5581-4AF7-A1BC-9656A07086E6}" type="parTrans" cxnId="{033FCD05-FF2D-412A-9EC4-760FD3E99A9F}">
      <dgm:prSet/>
      <dgm:spPr/>
      <dgm:t>
        <a:bodyPr/>
        <a:lstStyle/>
        <a:p>
          <a:endParaRPr lang="es-DO" sz="1000">
            <a:latin typeface="Avenir Next LT Pro" panose="020B0504020202020204" pitchFamily="34" charset="0"/>
          </a:endParaRPr>
        </a:p>
      </dgm:t>
    </dgm:pt>
    <dgm:pt modelId="{8209812E-371D-484A-AF89-EB0AB5915415}" type="pres">
      <dgm:prSet presAssocID="{16952932-069C-4977-AC9E-B3C3AE94FE7A}" presName="linear" presStyleCnt="0">
        <dgm:presLayoutVars>
          <dgm:animLvl val="lvl"/>
          <dgm:resizeHandles val="exact"/>
        </dgm:presLayoutVars>
      </dgm:prSet>
      <dgm:spPr/>
    </dgm:pt>
    <dgm:pt modelId="{FF1A0B7E-AB3E-4DDB-80B8-6B4DB4ECE6E3}" type="pres">
      <dgm:prSet presAssocID="{E69FE828-3548-4FC0-86D1-599D35BED860}" presName="parentText" presStyleLbl="node1" presStyleIdx="0" presStyleCnt="9">
        <dgm:presLayoutVars>
          <dgm:chMax val="0"/>
          <dgm:bulletEnabled val="1"/>
        </dgm:presLayoutVars>
      </dgm:prSet>
      <dgm:spPr/>
    </dgm:pt>
    <dgm:pt modelId="{7D226429-A534-4B42-A445-DCD786541B64}" type="pres">
      <dgm:prSet presAssocID="{E69FE828-3548-4FC0-86D1-599D35BED860}" presName="childText" presStyleLbl="revTx" presStyleIdx="0" presStyleCnt="9">
        <dgm:presLayoutVars>
          <dgm:bulletEnabled val="1"/>
        </dgm:presLayoutVars>
      </dgm:prSet>
      <dgm:spPr/>
    </dgm:pt>
    <dgm:pt modelId="{33F8FD56-4970-4A74-A5EE-B6763C357160}" type="pres">
      <dgm:prSet presAssocID="{41EA2127-C562-4B50-B19A-655E7C6B5D40}" presName="parentText" presStyleLbl="node1" presStyleIdx="1" presStyleCnt="9" custLinFactY="646819" custLinFactNeighborX="139" custLinFactNeighborY="700000">
        <dgm:presLayoutVars>
          <dgm:chMax val="0"/>
          <dgm:bulletEnabled val="1"/>
        </dgm:presLayoutVars>
      </dgm:prSet>
      <dgm:spPr/>
    </dgm:pt>
    <dgm:pt modelId="{F39D2475-0347-40A3-A619-B4F40A18B32B}" type="pres">
      <dgm:prSet presAssocID="{41EA2127-C562-4B50-B19A-655E7C6B5D40}" presName="childText" presStyleLbl="revTx" presStyleIdx="1" presStyleCnt="9" custScaleY="56057" custLinFactY="643265" custLinFactNeighborX="555" custLinFactNeighborY="700000">
        <dgm:presLayoutVars>
          <dgm:bulletEnabled val="1"/>
        </dgm:presLayoutVars>
      </dgm:prSet>
      <dgm:spPr/>
    </dgm:pt>
    <dgm:pt modelId="{2BD2C178-E84A-4C1A-966A-FA97F79762CD}" type="pres">
      <dgm:prSet presAssocID="{E2E3707A-4B06-4DFE-8A54-B9F61FE90D36}" presName="parentText" presStyleLbl="node1" presStyleIdx="2" presStyleCnt="9" custLinFactY="873953" custLinFactNeighborX="139" custLinFactNeighborY="900000">
        <dgm:presLayoutVars>
          <dgm:chMax val="0"/>
          <dgm:bulletEnabled val="1"/>
        </dgm:presLayoutVars>
      </dgm:prSet>
      <dgm:spPr/>
    </dgm:pt>
    <dgm:pt modelId="{1CAF36E9-BF35-4D83-A439-9C801102227F}" type="pres">
      <dgm:prSet presAssocID="{E2E3707A-4B06-4DFE-8A54-B9F61FE90D36}" presName="childText" presStyleLbl="revTx" presStyleIdx="2" presStyleCnt="9" custScaleY="58450" custLinFactY="873940" custLinFactNeighborY="900000">
        <dgm:presLayoutVars>
          <dgm:bulletEnabled val="1"/>
        </dgm:presLayoutVars>
      </dgm:prSet>
      <dgm:spPr/>
    </dgm:pt>
    <dgm:pt modelId="{231C5448-339E-456B-87C2-74F801ADC172}" type="pres">
      <dgm:prSet presAssocID="{1ED8EBBD-E5B5-44AE-9195-188A05FFEB10}" presName="parentText" presStyleLbl="node1" presStyleIdx="3" presStyleCnt="9" custLinFactY="100000" custLinFactNeighborX="555" custLinFactNeighborY="181113">
        <dgm:presLayoutVars>
          <dgm:chMax val="0"/>
          <dgm:bulletEnabled val="1"/>
        </dgm:presLayoutVars>
      </dgm:prSet>
      <dgm:spPr/>
    </dgm:pt>
    <dgm:pt modelId="{D9C1C6CD-E1CE-4709-BFB7-98B90699CE26}" type="pres">
      <dgm:prSet presAssocID="{1ED8EBBD-E5B5-44AE-9195-188A05FFEB10}" presName="childText" presStyleLbl="revTx" presStyleIdx="3" presStyleCnt="9" custScaleY="106321" custLinFactY="144559" custLinFactNeighborY="200000">
        <dgm:presLayoutVars>
          <dgm:bulletEnabled val="1"/>
        </dgm:presLayoutVars>
      </dgm:prSet>
      <dgm:spPr/>
    </dgm:pt>
    <dgm:pt modelId="{6111DD14-C673-4B4E-9508-617BCF6CAA04}" type="pres">
      <dgm:prSet presAssocID="{67B87886-52CF-4A16-8970-024080CD4817}" presName="parentText" presStyleLbl="node1" presStyleIdx="4" presStyleCnt="9" custLinFactY="-100000" custLinFactNeighborX="277" custLinFactNeighborY="-155709">
        <dgm:presLayoutVars>
          <dgm:chMax val="0"/>
          <dgm:bulletEnabled val="1"/>
        </dgm:presLayoutVars>
      </dgm:prSet>
      <dgm:spPr/>
    </dgm:pt>
    <dgm:pt modelId="{04403518-CA60-48B4-BA28-F62E03996ECC}" type="pres">
      <dgm:prSet presAssocID="{67B87886-52CF-4A16-8970-024080CD4817}" presName="childText" presStyleLbl="revTx" presStyleIdx="4" presStyleCnt="9" custScaleY="99522" custLinFactY="-128314" custLinFactNeighborY="-200000">
        <dgm:presLayoutVars>
          <dgm:bulletEnabled val="1"/>
        </dgm:presLayoutVars>
      </dgm:prSet>
      <dgm:spPr/>
    </dgm:pt>
    <dgm:pt modelId="{BAB52DB1-569C-4D72-8EF7-487AD973F624}" type="pres">
      <dgm:prSet presAssocID="{8519E5B6-A347-45EA-A93D-9C5CF9E20FBD}" presName="parentText" presStyleLbl="node1" presStyleIdx="5" presStyleCnt="9" custLinFactY="-300000" custLinFactNeighborY="-361184">
        <dgm:presLayoutVars>
          <dgm:chMax val="0"/>
          <dgm:bulletEnabled val="1"/>
        </dgm:presLayoutVars>
      </dgm:prSet>
      <dgm:spPr/>
    </dgm:pt>
    <dgm:pt modelId="{891AF795-4276-43D8-8387-A0C4132E15F8}" type="pres">
      <dgm:prSet presAssocID="{8519E5B6-A347-45EA-A93D-9C5CF9E20FBD}" presName="childText" presStyleLbl="revTx" presStyleIdx="5" presStyleCnt="9" custLinFactY="-300000" custLinFactNeighborY="-361280">
        <dgm:presLayoutVars>
          <dgm:bulletEnabled val="1"/>
        </dgm:presLayoutVars>
      </dgm:prSet>
      <dgm:spPr/>
    </dgm:pt>
    <dgm:pt modelId="{B05F362C-BC3B-4578-893B-C184FFFC3AE2}" type="pres">
      <dgm:prSet presAssocID="{0224ED3D-F8A6-46F1-9B0A-A2180971FB78}" presName="parentText" presStyleLbl="node1" presStyleIdx="6" presStyleCnt="9" custLinFactY="-300000" custLinFactNeighborY="-364032">
        <dgm:presLayoutVars>
          <dgm:chMax val="0"/>
          <dgm:bulletEnabled val="1"/>
        </dgm:presLayoutVars>
      </dgm:prSet>
      <dgm:spPr/>
    </dgm:pt>
    <dgm:pt modelId="{34BA53D3-E70D-4FCE-ABF4-179BE5060423}" type="pres">
      <dgm:prSet presAssocID="{0224ED3D-F8A6-46F1-9B0A-A2180971FB78}" presName="childText" presStyleLbl="revTx" presStyleIdx="6" presStyleCnt="9" custLinFactY="-300000" custLinFactNeighborY="-367265">
        <dgm:presLayoutVars>
          <dgm:bulletEnabled val="1"/>
        </dgm:presLayoutVars>
      </dgm:prSet>
      <dgm:spPr/>
    </dgm:pt>
    <dgm:pt modelId="{BD926796-368E-4090-B7B5-0F0E46199AC8}" type="pres">
      <dgm:prSet presAssocID="{D8B13890-34BE-41E6-8883-ADCA949F4241}" presName="parentText" presStyleLbl="node1" presStyleIdx="7" presStyleCnt="9" custLinFactY="-47596" custLinFactNeighborX="-139" custLinFactNeighborY="-100000">
        <dgm:presLayoutVars>
          <dgm:chMax val="0"/>
          <dgm:bulletEnabled val="1"/>
        </dgm:presLayoutVars>
      </dgm:prSet>
      <dgm:spPr/>
    </dgm:pt>
    <dgm:pt modelId="{00395C6B-7A6B-4C0B-90AC-39E8D6FC0769}" type="pres">
      <dgm:prSet presAssocID="{D8B13890-34BE-41E6-8883-ADCA949F4241}" presName="childText" presStyleLbl="revTx" presStyleIdx="7" presStyleCnt="9" custLinFactY="-38717" custLinFactNeighborY="-100000">
        <dgm:presLayoutVars>
          <dgm:bulletEnabled val="1"/>
        </dgm:presLayoutVars>
      </dgm:prSet>
      <dgm:spPr/>
    </dgm:pt>
    <dgm:pt modelId="{2775E649-D92B-4285-85BF-E64756CCA41D}" type="pres">
      <dgm:prSet presAssocID="{1F418A9A-82E5-4856-B978-2D63DD5D0708}" presName="parentText" presStyleLbl="node1" presStyleIdx="8" presStyleCnt="9" custLinFactY="-55203" custLinFactNeighborY="-100000">
        <dgm:presLayoutVars>
          <dgm:chMax val="0"/>
          <dgm:bulletEnabled val="1"/>
        </dgm:presLayoutVars>
      </dgm:prSet>
      <dgm:spPr/>
    </dgm:pt>
    <dgm:pt modelId="{65358B0F-4DBE-4246-B4E7-4170A86DFF6B}" type="pres">
      <dgm:prSet presAssocID="{1F418A9A-82E5-4856-B978-2D63DD5D0708}" presName="childText" presStyleLbl="revTx" presStyleIdx="8" presStyleCnt="9" custLinFactY="-45978" custLinFactNeighborX="139" custLinFactNeighborY="-100000">
        <dgm:presLayoutVars>
          <dgm:bulletEnabled val="1"/>
        </dgm:presLayoutVars>
      </dgm:prSet>
      <dgm:spPr/>
    </dgm:pt>
  </dgm:ptLst>
  <dgm:cxnLst>
    <dgm:cxn modelId="{2F2D9504-7453-42C1-BD97-07B0FF0F678B}" type="presOf" srcId="{95BCB299-7FC3-4BCD-A72E-7FD4B24B667B}" destId="{04403518-CA60-48B4-BA28-F62E03996ECC}" srcOrd="0" destOrd="1" presId="urn:microsoft.com/office/officeart/2005/8/layout/vList2"/>
    <dgm:cxn modelId="{033FCD05-FF2D-412A-9EC4-760FD3E99A9F}" srcId="{67B87886-52CF-4A16-8970-024080CD4817}" destId="{023135CB-E7E7-4683-9EC4-55BF50DAC6CE}" srcOrd="6" destOrd="0" parTransId="{AA86F593-5581-4AF7-A1BC-9656A07086E6}" sibTransId="{3A37AC51-7948-426C-97F8-CB0B96727CBE}"/>
    <dgm:cxn modelId="{995B320A-1A9F-4F63-9F9C-B0F821CC1C9D}" srcId="{67B87886-52CF-4A16-8970-024080CD4817}" destId="{65AD884F-ED23-44B9-A29F-DD632B74ABC7}" srcOrd="4" destOrd="0" parTransId="{DDD81F1E-526A-41F1-957F-5CAD007004F5}" sibTransId="{4806C06C-F0C6-4940-9159-6A6543B9ECF1}"/>
    <dgm:cxn modelId="{FF548C0B-3AE3-47DF-83A0-90E96B74FAE7}" srcId="{16952932-069C-4977-AC9E-B3C3AE94FE7A}" destId="{1ED8EBBD-E5B5-44AE-9195-188A05FFEB10}" srcOrd="3" destOrd="0" parTransId="{7A0C5CBD-F8EA-4DF8-B93A-CCC1F91662E9}" sibTransId="{0BBBD699-248C-457D-A94B-81BC1512F93B}"/>
    <dgm:cxn modelId="{9DA61A0C-2AF2-406A-BF4F-1823ECAF29B8}" type="presOf" srcId="{8B4A84E7-144B-4567-A21C-650245FE776C}" destId="{1CAF36E9-BF35-4D83-A439-9C801102227F}" srcOrd="0" destOrd="0" presId="urn:microsoft.com/office/officeart/2005/8/layout/vList2"/>
    <dgm:cxn modelId="{37132E0C-10AF-40A4-A6B3-1C8B7D6B7F7F}" srcId="{E69FE828-3548-4FC0-86D1-599D35BED860}" destId="{FAEC3569-5B70-4F84-B38D-BD5D342C8B5D}" srcOrd="3" destOrd="0" parTransId="{50BB9023-A6F7-464E-A14D-120E22604F5E}" sibTransId="{E158D270-2B88-4110-A0E3-7FDD11590240}"/>
    <dgm:cxn modelId="{CE76FE0D-3E20-41A8-A55B-EE4211E17378}" srcId="{1ED8EBBD-E5B5-44AE-9195-188A05FFEB10}" destId="{B49BE4AE-8AA6-420F-8ECD-41282FA6461F}" srcOrd="4" destOrd="0" parTransId="{D4DA85C9-24F6-4BC4-9488-6C4FDFFF10F2}" sibTransId="{7366B1F0-1BAF-4A31-9D8F-77837EDD12D0}"/>
    <dgm:cxn modelId="{775C8F0E-7F71-49EE-828C-67901E7E3229}" type="presOf" srcId="{263DB0AB-2F8A-48F9-99D6-79858AD400D6}" destId="{891AF795-4276-43D8-8387-A0C4132E15F8}" srcOrd="0" destOrd="0" presId="urn:microsoft.com/office/officeart/2005/8/layout/vList2"/>
    <dgm:cxn modelId="{3828930E-DAD5-4896-A710-FDD4F7A1025B}" type="presOf" srcId="{31A3E799-9BE6-49E7-B323-1AFD49566371}" destId="{00395C6B-7A6B-4C0B-90AC-39E8D6FC0769}" srcOrd="0" destOrd="1" presId="urn:microsoft.com/office/officeart/2005/8/layout/vList2"/>
    <dgm:cxn modelId="{3AB2330F-F3D4-4B53-9728-B0B59ACDB53F}" srcId="{D8B13890-34BE-41E6-8883-ADCA949F4241}" destId="{31A3E799-9BE6-49E7-B323-1AFD49566371}" srcOrd="1" destOrd="0" parTransId="{08DAC6E5-C399-40C6-818F-7E61700852B7}" sibTransId="{CAF4B589-6712-4BB4-948C-9BA866D4666C}"/>
    <dgm:cxn modelId="{55278C10-C25D-48DA-9B23-5734649E34EA}" srcId="{E2E3707A-4B06-4DFE-8A54-B9F61FE90D36}" destId="{8B4A84E7-144B-4567-A21C-650245FE776C}" srcOrd="0" destOrd="0" parTransId="{74655636-30D3-4FA5-A35F-6FCEBBC2C815}" sibTransId="{D0BB7F03-11B1-4B00-A647-9C81B41244A7}"/>
    <dgm:cxn modelId="{1BE1E412-9311-4F0B-95B1-E045F67E8D33}" srcId="{1ED8EBBD-E5B5-44AE-9195-188A05FFEB10}" destId="{AF6C3C32-7543-486E-B87A-8526D189FEFE}" srcOrd="0" destOrd="0" parTransId="{74CDEC9A-D8FF-485B-B113-0B717C6D164B}" sibTransId="{9A8A41EF-7A22-414A-906F-F4418B316D37}"/>
    <dgm:cxn modelId="{53079318-4A1D-497E-8EEE-122161A64E14}" type="presOf" srcId="{E5E8D7F4-3A84-4BF9-AA3D-FC2225C918E2}" destId="{D9C1C6CD-E1CE-4709-BFB7-98B90699CE26}" srcOrd="0" destOrd="2" presId="urn:microsoft.com/office/officeart/2005/8/layout/vList2"/>
    <dgm:cxn modelId="{41A09C18-24D0-4177-9F3C-520CE57835C8}" srcId="{16952932-069C-4977-AC9E-B3C3AE94FE7A}" destId="{0224ED3D-F8A6-46F1-9B0A-A2180971FB78}" srcOrd="6" destOrd="0" parTransId="{F382700C-324B-469E-A74C-10C1B608D708}" sibTransId="{8469C442-C59B-480E-9AEE-60C1553AFC18}"/>
    <dgm:cxn modelId="{69DF2C1C-FEF3-4A64-AE8C-8939AAFD7056}" srcId="{16952932-069C-4977-AC9E-B3C3AE94FE7A}" destId="{D8B13890-34BE-41E6-8883-ADCA949F4241}" srcOrd="7" destOrd="0" parTransId="{9A27993D-B5A5-4DA6-8D88-C5CEA0E893F5}" sibTransId="{215DA8A2-08E6-43F4-96EA-EF1098B8D197}"/>
    <dgm:cxn modelId="{1F01201D-679A-46A1-8A6C-6880F729A101}" srcId="{1ED8EBBD-E5B5-44AE-9195-188A05FFEB10}" destId="{9F23BA2D-A495-4787-8D99-DD872ED01F80}" srcOrd="3" destOrd="0" parTransId="{B8D7711A-76DD-48F6-845B-6645CF30F532}" sibTransId="{41FAB0A0-74F1-4041-B17E-62FB6A267E0C}"/>
    <dgm:cxn modelId="{B413D01D-84CB-4EFA-B955-0ED5D9245852}" srcId="{D8B13890-34BE-41E6-8883-ADCA949F4241}" destId="{56257C87-95FD-4E05-9367-81FB0FF68AAE}" srcOrd="0" destOrd="0" parTransId="{FDAD6927-8691-4E32-B6AC-7681BD1C8F60}" sibTransId="{AC3A236B-3C12-4D50-AABE-9248255682FB}"/>
    <dgm:cxn modelId="{214AF31D-E1B6-414C-92C3-3827AF3EB490}" type="presOf" srcId="{41EA2127-C562-4B50-B19A-655E7C6B5D40}" destId="{33F8FD56-4970-4A74-A5EE-B6763C357160}" srcOrd="0" destOrd="0" presId="urn:microsoft.com/office/officeart/2005/8/layout/vList2"/>
    <dgm:cxn modelId="{9514671F-E68B-457A-A420-0F59DE6AFD99}" type="presOf" srcId="{6CF9B934-3E11-485E-AF2D-6010F4FF05A4}" destId="{65358B0F-4DBE-4246-B4E7-4170A86DFF6B}" srcOrd="0" destOrd="0" presId="urn:microsoft.com/office/officeart/2005/8/layout/vList2"/>
    <dgm:cxn modelId="{C56C9121-2C3F-4FE2-9394-C835624E3839}" srcId="{41EA2127-C562-4B50-B19A-655E7C6B5D40}" destId="{F9651A89-0D2E-44DE-8EBF-DED05A1D8C77}" srcOrd="0" destOrd="0" parTransId="{E5F013A0-B33A-4324-87A1-559499B2147B}" sibTransId="{E6BB14A2-4C7E-49EC-A759-D6075FB861B0}"/>
    <dgm:cxn modelId="{96B37E23-606F-4A77-A19D-6387B3D012C0}" type="presOf" srcId="{0224ED3D-F8A6-46F1-9B0A-A2180971FB78}" destId="{B05F362C-BC3B-4578-893B-C184FFFC3AE2}" srcOrd="0" destOrd="0" presId="urn:microsoft.com/office/officeart/2005/8/layout/vList2"/>
    <dgm:cxn modelId="{44489028-AD4D-49C2-8B29-2E46C57DD58A}" type="presOf" srcId="{FAEC3569-5B70-4F84-B38D-BD5D342C8B5D}" destId="{7D226429-A534-4B42-A445-DCD786541B64}" srcOrd="0" destOrd="3" presId="urn:microsoft.com/office/officeart/2005/8/layout/vList2"/>
    <dgm:cxn modelId="{3A51BC29-791A-441C-BE76-8915616DB858}" srcId="{67B87886-52CF-4A16-8970-024080CD4817}" destId="{2C4C96E4-8ECB-4B81-BD05-2B827C7A5DD4}" srcOrd="5" destOrd="0" parTransId="{8312EAFA-473B-4955-8492-A8C45321678D}" sibTransId="{C9678967-DCD3-498D-8C4A-500A765DEF57}"/>
    <dgm:cxn modelId="{A2AE3B2A-A29F-4A85-87C3-C808578AEBBC}" srcId="{67B87886-52CF-4A16-8970-024080CD4817}" destId="{95BCB299-7FC3-4BCD-A72E-7FD4B24B667B}" srcOrd="1" destOrd="0" parTransId="{94F3942F-6513-43A0-B5E7-5F18AD611ED9}" sibTransId="{93AEABDF-123A-4299-B9DF-6A338EED3237}"/>
    <dgm:cxn modelId="{7A404F37-258A-445D-BA82-2AE3B2C69C79}" type="presOf" srcId="{F28EA81A-E7C2-49CD-966F-A9B6D42399C5}" destId="{04403518-CA60-48B4-BA28-F62E03996ECC}" srcOrd="0" destOrd="2" presId="urn:microsoft.com/office/officeart/2005/8/layout/vList2"/>
    <dgm:cxn modelId="{BAAF855C-9AB1-4BF0-92B2-14C07ED11A54}" srcId="{67B87886-52CF-4A16-8970-024080CD4817}" destId="{1D9814B5-1EA8-4F01-B415-727F57F3C487}" srcOrd="3" destOrd="0" parTransId="{DAD83BEC-FECC-4B67-A6D7-CCAC6F9258A2}" sibTransId="{757368FE-ACA7-421F-82B0-76509D01C515}"/>
    <dgm:cxn modelId="{C3586660-47E7-4CF6-B6A6-1AE09E7C2D8B}" type="presOf" srcId="{1ED8EBBD-E5B5-44AE-9195-188A05FFEB10}" destId="{231C5448-339E-456B-87C2-74F801ADC172}" srcOrd="0" destOrd="0" presId="urn:microsoft.com/office/officeart/2005/8/layout/vList2"/>
    <dgm:cxn modelId="{5923FA61-1EBA-4D19-83E4-6CD76FAD2F8D}" type="presOf" srcId="{D2C3D891-725B-441E-8366-AB68C5F8BA64}" destId="{34BA53D3-E70D-4FCE-ABF4-179BE5060423}" srcOrd="0" destOrd="1" presId="urn:microsoft.com/office/officeart/2005/8/layout/vList2"/>
    <dgm:cxn modelId="{DCD6B365-3E49-4EA5-B832-24F4283B9631}" type="presOf" srcId="{9F23BA2D-A495-4787-8D99-DD872ED01F80}" destId="{D9C1C6CD-E1CE-4709-BFB7-98B90699CE26}" srcOrd="0" destOrd="3" presId="urn:microsoft.com/office/officeart/2005/8/layout/vList2"/>
    <dgm:cxn modelId="{619B9A68-841D-4E4C-9525-0CF812E3936E}" type="presOf" srcId="{2C4C96E4-8ECB-4B81-BD05-2B827C7A5DD4}" destId="{04403518-CA60-48B4-BA28-F62E03996ECC}" srcOrd="0" destOrd="5" presId="urn:microsoft.com/office/officeart/2005/8/layout/vList2"/>
    <dgm:cxn modelId="{5310B24C-8E6D-4B1F-A0F8-B9FD1F45FE57}" type="presOf" srcId="{E2E3707A-4B06-4DFE-8A54-B9F61FE90D36}" destId="{2BD2C178-E84A-4C1A-966A-FA97F79762CD}" srcOrd="0" destOrd="0" presId="urn:microsoft.com/office/officeart/2005/8/layout/vList2"/>
    <dgm:cxn modelId="{97457B6F-89B3-480D-B2C2-4FAF6F38DDAF}" srcId="{1ED8EBBD-E5B5-44AE-9195-188A05FFEB10}" destId="{E5E8D7F4-3A84-4BF9-AA3D-FC2225C918E2}" srcOrd="2" destOrd="0" parTransId="{2E92EA5C-84EE-4209-AB6A-04CBF2C12DE9}" sibTransId="{491DE651-622B-4C5F-9635-4F9CFB9CE102}"/>
    <dgm:cxn modelId="{5D625356-241E-420A-BEA6-79EABD92D36F}" srcId="{E69FE828-3548-4FC0-86D1-599D35BED860}" destId="{F798224D-A1CD-4B2A-9797-CFF351D1ABB3}" srcOrd="0" destOrd="0" parTransId="{D8AE8186-376E-4968-9C2D-D6AD21A3CD41}" sibTransId="{27E074CA-73EF-46DF-A520-C42576FA1C55}"/>
    <dgm:cxn modelId="{12B87677-7A5C-426D-88F7-734975145720}" srcId="{0224ED3D-F8A6-46F1-9B0A-A2180971FB78}" destId="{D2C3D891-725B-441E-8366-AB68C5F8BA64}" srcOrd="1" destOrd="0" parTransId="{065FBA9D-579F-426C-85D1-1A93E93FCD5D}" sibTransId="{572802FA-B55F-487F-9010-6A1FB42F4334}"/>
    <dgm:cxn modelId="{0676D078-071A-4BE8-A048-7C541A60AAEF}" srcId="{16952932-069C-4977-AC9E-B3C3AE94FE7A}" destId="{1F418A9A-82E5-4856-B978-2D63DD5D0708}" srcOrd="8" destOrd="0" parTransId="{15CE2553-EF5E-4DC1-AEA3-BCFF18F79F99}" sibTransId="{B0EBC878-923F-4B58-AB18-21D9FAF93A4D}"/>
    <dgm:cxn modelId="{69FFC685-11FB-4583-9082-C78C71CE0359}" srcId="{1F418A9A-82E5-4856-B978-2D63DD5D0708}" destId="{6CF9B934-3E11-485E-AF2D-6010F4FF05A4}" srcOrd="0" destOrd="0" parTransId="{0A1FC901-F4B2-4327-9456-E951706E6CEA}" sibTransId="{D814A50B-8E73-46EC-AD32-C4C406B124C2}"/>
    <dgm:cxn modelId="{E220F68B-449F-49BC-8864-32B37740339E}" type="presOf" srcId="{56257C87-95FD-4E05-9367-81FB0FF68AAE}" destId="{00395C6B-7A6B-4C0B-90AC-39E8D6FC0769}" srcOrd="0" destOrd="0" presId="urn:microsoft.com/office/officeart/2005/8/layout/vList2"/>
    <dgm:cxn modelId="{5C8A0591-B24E-45F1-B92D-57AC6ECE8195}" srcId="{E69FE828-3548-4FC0-86D1-599D35BED860}" destId="{4317AC5E-751B-49E7-B5E3-78448F9F8998}" srcOrd="2" destOrd="0" parTransId="{CD9C2915-D4DE-479D-9DC1-69B671B7E0BD}" sibTransId="{EBD62574-DC7D-4742-B51B-ADBC4C3FD90D}"/>
    <dgm:cxn modelId="{792FDE91-2ADC-45C2-AB57-68800724F4B1}" type="presOf" srcId="{8BBA0C68-6BA9-406D-B4E3-523DA67997E3}" destId="{04403518-CA60-48B4-BA28-F62E03996ECC}" srcOrd="0" destOrd="0" presId="urn:microsoft.com/office/officeart/2005/8/layout/vList2"/>
    <dgm:cxn modelId="{94FEEA9A-9531-4D3F-A902-ACE541205C09}" srcId="{1ED8EBBD-E5B5-44AE-9195-188A05FFEB10}" destId="{9B08E163-7E42-4808-895C-0DDFDCB17F79}" srcOrd="1" destOrd="0" parTransId="{58A5FA3D-CBE9-442C-A87F-90E0DAFF3815}" sibTransId="{BB805F9A-21CE-4BA7-920A-FB1BDEE7C0AD}"/>
    <dgm:cxn modelId="{A4E2529C-99B5-4B56-8F62-115804DD5EDC}" type="presOf" srcId="{AF6C3C32-7543-486E-B87A-8526D189FEFE}" destId="{D9C1C6CD-E1CE-4709-BFB7-98B90699CE26}" srcOrd="0" destOrd="0" presId="urn:microsoft.com/office/officeart/2005/8/layout/vList2"/>
    <dgm:cxn modelId="{2AC2E5A0-ED05-4167-BC5D-D7FB16DBFE00}" type="presOf" srcId="{503E0BB3-EBF5-4F1D-890C-20C9A300253B}" destId="{34BA53D3-E70D-4FCE-ABF4-179BE5060423}" srcOrd="0" destOrd="0" presId="urn:microsoft.com/office/officeart/2005/8/layout/vList2"/>
    <dgm:cxn modelId="{49DB08A4-BCA6-4D71-9B76-8049BF8C17AF}" type="presOf" srcId="{F9651A89-0D2E-44DE-8EBF-DED05A1D8C77}" destId="{F39D2475-0347-40A3-A619-B4F40A18B32B}" srcOrd="0" destOrd="0" presId="urn:microsoft.com/office/officeart/2005/8/layout/vList2"/>
    <dgm:cxn modelId="{2E2E40A5-4A98-46E3-8F69-1A1F91B81E09}" srcId="{67B87886-52CF-4A16-8970-024080CD4817}" destId="{8BBA0C68-6BA9-406D-B4E3-523DA67997E3}" srcOrd="0" destOrd="0" parTransId="{EF835F60-91D3-40B2-9C87-D011DE5D0F4E}" sibTransId="{EBC8046A-4A8C-4CD3-9D70-FC47DBB5363D}"/>
    <dgm:cxn modelId="{6E687DA5-7383-4321-995F-DB8805CBEEF6}" type="presOf" srcId="{B49BE4AE-8AA6-420F-8ECD-41282FA6461F}" destId="{D9C1C6CD-E1CE-4709-BFB7-98B90699CE26}" srcOrd="0" destOrd="4" presId="urn:microsoft.com/office/officeart/2005/8/layout/vList2"/>
    <dgm:cxn modelId="{37CE34AB-DF86-44F2-ADA9-BC954ED99240}" srcId="{67B87886-52CF-4A16-8970-024080CD4817}" destId="{F28EA81A-E7C2-49CD-966F-A9B6D42399C5}" srcOrd="2" destOrd="0" parTransId="{1E39FF05-B135-4F75-A57B-F7CE73AE970E}" sibTransId="{E5A8A64D-272B-43D8-8245-479C1B70D612}"/>
    <dgm:cxn modelId="{537308AF-FAD1-4509-866E-9D364F395CAD}" srcId="{8519E5B6-A347-45EA-A93D-9C5CF9E20FBD}" destId="{263DB0AB-2F8A-48F9-99D6-79858AD400D6}" srcOrd="0" destOrd="0" parTransId="{8403EAEF-FE9E-48CD-8375-67D99F07B748}" sibTransId="{7628B8A0-A932-4C88-B5C8-B2373FAA6B87}"/>
    <dgm:cxn modelId="{2060C7AF-A4C4-44D9-AAEF-75891F956C08}" type="presOf" srcId="{67B87886-52CF-4A16-8970-024080CD4817}" destId="{6111DD14-C673-4B4E-9508-617BCF6CAA04}" srcOrd="0" destOrd="0" presId="urn:microsoft.com/office/officeart/2005/8/layout/vList2"/>
    <dgm:cxn modelId="{C4E02AB6-3A43-4CAA-93E0-E46287682E97}" srcId="{8519E5B6-A347-45EA-A93D-9C5CF9E20FBD}" destId="{DA415A25-B078-43A7-ACDD-C80430739621}" srcOrd="1" destOrd="0" parTransId="{88477C3F-F206-4B33-9976-335284660772}" sibTransId="{E447844C-B781-4A85-8BDD-4F4C346B88F0}"/>
    <dgm:cxn modelId="{C1001EB8-89E6-424A-A06C-5980CFC0E218}" srcId="{E69FE828-3548-4FC0-86D1-599D35BED860}" destId="{25CD9842-CFD5-4671-9129-2AEAC2073EDF}" srcOrd="1" destOrd="0" parTransId="{63748155-C20E-4CF8-9C94-5539559D63C2}" sibTransId="{E24DF71E-5EB6-4E2C-9E5B-CEB75A447E17}"/>
    <dgm:cxn modelId="{12039DB8-6770-42AB-91F1-7FDB52B14BE6}" type="presOf" srcId="{65AD884F-ED23-44B9-A29F-DD632B74ABC7}" destId="{04403518-CA60-48B4-BA28-F62E03996ECC}" srcOrd="0" destOrd="4" presId="urn:microsoft.com/office/officeart/2005/8/layout/vList2"/>
    <dgm:cxn modelId="{4B86D6B8-B058-45E8-8F55-427544F96AE1}" type="presOf" srcId="{E69FE828-3548-4FC0-86D1-599D35BED860}" destId="{FF1A0B7E-AB3E-4DDB-80B8-6B4DB4ECE6E3}" srcOrd="0" destOrd="0" presId="urn:microsoft.com/office/officeart/2005/8/layout/vList2"/>
    <dgm:cxn modelId="{E3F805B9-A27C-4AC4-9CB0-A6943A2A249D}" srcId="{16952932-069C-4977-AC9E-B3C3AE94FE7A}" destId="{41EA2127-C562-4B50-B19A-655E7C6B5D40}" srcOrd="1" destOrd="0" parTransId="{08A54A28-6EEA-47CC-B3E1-431666963865}" sibTransId="{8847FCD4-D51D-4EF2-B5A3-65CF22CF9246}"/>
    <dgm:cxn modelId="{46CF01BA-21DB-42D3-8F94-E57DE40F1DC2}" type="presOf" srcId="{16952932-069C-4977-AC9E-B3C3AE94FE7A}" destId="{8209812E-371D-484A-AF89-EB0AB5915415}" srcOrd="0" destOrd="0" presId="urn:microsoft.com/office/officeart/2005/8/layout/vList2"/>
    <dgm:cxn modelId="{BBAA09BF-CCEF-4FB6-A502-964CBE004262}" type="presOf" srcId="{DA415A25-B078-43A7-ACDD-C80430739621}" destId="{891AF795-4276-43D8-8387-A0C4132E15F8}" srcOrd="0" destOrd="1" presId="urn:microsoft.com/office/officeart/2005/8/layout/vList2"/>
    <dgm:cxn modelId="{61DA30BF-2D5B-49FB-9A5A-2E6D27FC181E}" type="presOf" srcId="{4317AC5E-751B-49E7-B5E3-78448F9F8998}" destId="{7D226429-A534-4B42-A445-DCD786541B64}" srcOrd="0" destOrd="2" presId="urn:microsoft.com/office/officeart/2005/8/layout/vList2"/>
    <dgm:cxn modelId="{25E2A5C2-3760-4963-BF0A-ED1727CBF0F4}" srcId="{16952932-069C-4977-AC9E-B3C3AE94FE7A}" destId="{67B87886-52CF-4A16-8970-024080CD4817}" srcOrd="4" destOrd="0" parTransId="{FD3A17FA-01C9-43DC-BCDE-6834A1BFA648}" sibTransId="{90A548CD-C808-46C0-9155-F2096E63A06A}"/>
    <dgm:cxn modelId="{94E325C3-AB7F-4B17-B62B-D74B0FAE633B}" srcId="{16952932-069C-4977-AC9E-B3C3AE94FE7A}" destId="{8519E5B6-A347-45EA-A93D-9C5CF9E20FBD}" srcOrd="5" destOrd="0" parTransId="{24E9C68F-0231-4715-A1A0-751AC4A0801B}" sibTransId="{A9285FF9-62F8-41B3-82C7-85AEC9D16C4B}"/>
    <dgm:cxn modelId="{21B839C4-121C-4050-8B1B-B5F33BA05132}" type="presOf" srcId="{9B08E163-7E42-4808-895C-0DDFDCB17F79}" destId="{D9C1C6CD-E1CE-4709-BFB7-98B90699CE26}" srcOrd="0" destOrd="1" presId="urn:microsoft.com/office/officeart/2005/8/layout/vList2"/>
    <dgm:cxn modelId="{45A07DC8-8C7E-451D-A864-6C4F99BCE086}" srcId="{0224ED3D-F8A6-46F1-9B0A-A2180971FB78}" destId="{503E0BB3-EBF5-4F1D-890C-20C9A300253B}" srcOrd="0" destOrd="0" parTransId="{07D2CB11-B888-4F48-A793-0091FE0571C5}" sibTransId="{70E79EEF-13CA-4642-9CD4-32D4E2710A0E}"/>
    <dgm:cxn modelId="{6FE708C9-E3D1-4A5E-BCF6-141BA7FC0D2D}" type="presOf" srcId="{023135CB-E7E7-4683-9EC4-55BF50DAC6CE}" destId="{04403518-CA60-48B4-BA28-F62E03996ECC}" srcOrd="0" destOrd="6" presId="urn:microsoft.com/office/officeart/2005/8/layout/vList2"/>
    <dgm:cxn modelId="{9C316BCE-CFB7-4ED9-A723-623A04B61106}" type="presOf" srcId="{F798224D-A1CD-4B2A-9797-CFF351D1ABB3}" destId="{7D226429-A534-4B42-A445-DCD786541B64}" srcOrd="0" destOrd="0" presId="urn:microsoft.com/office/officeart/2005/8/layout/vList2"/>
    <dgm:cxn modelId="{561585CF-3F24-4AE2-9A98-A40F106B1A21}" type="presOf" srcId="{8519E5B6-A347-45EA-A93D-9C5CF9E20FBD}" destId="{BAB52DB1-569C-4D72-8EF7-487AD973F624}" srcOrd="0" destOrd="0" presId="urn:microsoft.com/office/officeart/2005/8/layout/vList2"/>
    <dgm:cxn modelId="{CD7E91DF-0E35-4324-8164-658E706499EC}" type="presOf" srcId="{1F418A9A-82E5-4856-B978-2D63DD5D0708}" destId="{2775E649-D92B-4285-85BF-E64756CCA41D}" srcOrd="0" destOrd="0" presId="urn:microsoft.com/office/officeart/2005/8/layout/vList2"/>
    <dgm:cxn modelId="{AF806FE1-B5A3-4820-8BC4-C408C9CD4556}" type="presOf" srcId="{D8B13890-34BE-41E6-8883-ADCA949F4241}" destId="{BD926796-368E-4090-B7B5-0F0E46199AC8}" srcOrd="0" destOrd="0" presId="urn:microsoft.com/office/officeart/2005/8/layout/vList2"/>
    <dgm:cxn modelId="{D2DC4BE3-F49D-464D-8447-36B8A5EC380B}" srcId="{16952932-069C-4977-AC9E-B3C3AE94FE7A}" destId="{E69FE828-3548-4FC0-86D1-599D35BED860}" srcOrd="0" destOrd="0" parTransId="{F69DA5E4-FB11-4AF8-9B85-4DA086F7C703}" sibTransId="{6459CAC7-96DE-453C-AEDC-CCE5BE517914}"/>
    <dgm:cxn modelId="{3C69A6F2-DA54-4A95-8959-84779DBBB668}" srcId="{16952932-069C-4977-AC9E-B3C3AE94FE7A}" destId="{E2E3707A-4B06-4DFE-8A54-B9F61FE90D36}" srcOrd="2" destOrd="0" parTransId="{0AC023F8-9313-4033-B60B-B5CB429FDA55}" sibTransId="{CB00C0A9-63E6-4CA6-B236-9778649C35C1}"/>
    <dgm:cxn modelId="{E25BA4FE-5741-4EAF-A685-397637338DEB}" type="presOf" srcId="{1D9814B5-1EA8-4F01-B415-727F57F3C487}" destId="{04403518-CA60-48B4-BA28-F62E03996ECC}" srcOrd="0" destOrd="3" presId="urn:microsoft.com/office/officeart/2005/8/layout/vList2"/>
    <dgm:cxn modelId="{2DA97DFF-C7A7-4F90-AE0C-14DC7CE9C283}" type="presOf" srcId="{25CD9842-CFD5-4671-9129-2AEAC2073EDF}" destId="{7D226429-A534-4B42-A445-DCD786541B64}" srcOrd="0" destOrd="1" presId="urn:microsoft.com/office/officeart/2005/8/layout/vList2"/>
    <dgm:cxn modelId="{35450224-00E5-404F-B8C3-1C0CD0D3A5C5}" type="presParOf" srcId="{8209812E-371D-484A-AF89-EB0AB5915415}" destId="{FF1A0B7E-AB3E-4DDB-80B8-6B4DB4ECE6E3}" srcOrd="0" destOrd="0" presId="urn:microsoft.com/office/officeart/2005/8/layout/vList2"/>
    <dgm:cxn modelId="{28A33312-7FDB-4AFE-803C-00975DBB7888}" type="presParOf" srcId="{8209812E-371D-484A-AF89-EB0AB5915415}" destId="{7D226429-A534-4B42-A445-DCD786541B64}" srcOrd="1" destOrd="0" presId="urn:microsoft.com/office/officeart/2005/8/layout/vList2"/>
    <dgm:cxn modelId="{B783B3F2-38BD-498A-AD74-0FDB678C21C6}" type="presParOf" srcId="{8209812E-371D-484A-AF89-EB0AB5915415}" destId="{33F8FD56-4970-4A74-A5EE-B6763C357160}" srcOrd="2" destOrd="0" presId="urn:microsoft.com/office/officeart/2005/8/layout/vList2"/>
    <dgm:cxn modelId="{1866C55F-F42A-4D29-8862-9DDE6963C748}" type="presParOf" srcId="{8209812E-371D-484A-AF89-EB0AB5915415}" destId="{F39D2475-0347-40A3-A619-B4F40A18B32B}" srcOrd="3" destOrd="0" presId="urn:microsoft.com/office/officeart/2005/8/layout/vList2"/>
    <dgm:cxn modelId="{A4724813-A3AB-4433-8FE1-CBBA4B1E134F}" type="presParOf" srcId="{8209812E-371D-484A-AF89-EB0AB5915415}" destId="{2BD2C178-E84A-4C1A-966A-FA97F79762CD}" srcOrd="4" destOrd="0" presId="urn:microsoft.com/office/officeart/2005/8/layout/vList2"/>
    <dgm:cxn modelId="{2D9224AC-C0CA-4DB4-963B-432B3B841686}" type="presParOf" srcId="{8209812E-371D-484A-AF89-EB0AB5915415}" destId="{1CAF36E9-BF35-4D83-A439-9C801102227F}" srcOrd="5" destOrd="0" presId="urn:microsoft.com/office/officeart/2005/8/layout/vList2"/>
    <dgm:cxn modelId="{70BBBA58-D322-4627-96D3-9BC21D934009}" type="presParOf" srcId="{8209812E-371D-484A-AF89-EB0AB5915415}" destId="{231C5448-339E-456B-87C2-74F801ADC172}" srcOrd="6" destOrd="0" presId="urn:microsoft.com/office/officeart/2005/8/layout/vList2"/>
    <dgm:cxn modelId="{BD9C3DA8-C379-4DA4-B4B0-BB8538C66FD0}" type="presParOf" srcId="{8209812E-371D-484A-AF89-EB0AB5915415}" destId="{D9C1C6CD-E1CE-4709-BFB7-98B90699CE26}" srcOrd="7" destOrd="0" presId="urn:microsoft.com/office/officeart/2005/8/layout/vList2"/>
    <dgm:cxn modelId="{C874526E-B575-4E5A-9490-7891F2E0F1CB}" type="presParOf" srcId="{8209812E-371D-484A-AF89-EB0AB5915415}" destId="{6111DD14-C673-4B4E-9508-617BCF6CAA04}" srcOrd="8" destOrd="0" presId="urn:microsoft.com/office/officeart/2005/8/layout/vList2"/>
    <dgm:cxn modelId="{799C83BA-093C-4721-AE4C-A7E5C5BE413C}" type="presParOf" srcId="{8209812E-371D-484A-AF89-EB0AB5915415}" destId="{04403518-CA60-48B4-BA28-F62E03996ECC}" srcOrd="9" destOrd="0" presId="urn:microsoft.com/office/officeart/2005/8/layout/vList2"/>
    <dgm:cxn modelId="{01788152-B655-4E61-996B-144FD67CBD88}" type="presParOf" srcId="{8209812E-371D-484A-AF89-EB0AB5915415}" destId="{BAB52DB1-569C-4D72-8EF7-487AD973F624}" srcOrd="10" destOrd="0" presId="urn:microsoft.com/office/officeart/2005/8/layout/vList2"/>
    <dgm:cxn modelId="{CFE1F287-EE3A-4512-8305-00D0DF54B266}" type="presParOf" srcId="{8209812E-371D-484A-AF89-EB0AB5915415}" destId="{891AF795-4276-43D8-8387-A0C4132E15F8}" srcOrd="11" destOrd="0" presId="urn:microsoft.com/office/officeart/2005/8/layout/vList2"/>
    <dgm:cxn modelId="{683E3437-D28A-4C60-A880-CB1F684A90EA}" type="presParOf" srcId="{8209812E-371D-484A-AF89-EB0AB5915415}" destId="{B05F362C-BC3B-4578-893B-C184FFFC3AE2}" srcOrd="12" destOrd="0" presId="urn:microsoft.com/office/officeart/2005/8/layout/vList2"/>
    <dgm:cxn modelId="{22EDCFCD-E5C4-44D5-83A9-4D3A7BE5EC45}" type="presParOf" srcId="{8209812E-371D-484A-AF89-EB0AB5915415}" destId="{34BA53D3-E70D-4FCE-ABF4-179BE5060423}" srcOrd="13" destOrd="0" presId="urn:microsoft.com/office/officeart/2005/8/layout/vList2"/>
    <dgm:cxn modelId="{D1EBB90A-3C86-4CBE-8920-9D25FD30A18C}" type="presParOf" srcId="{8209812E-371D-484A-AF89-EB0AB5915415}" destId="{BD926796-368E-4090-B7B5-0F0E46199AC8}" srcOrd="14" destOrd="0" presId="urn:microsoft.com/office/officeart/2005/8/layout/vList2"/>
    <dgm:cxn modelId="{B61842F8-5F38-451F-97C3-073B5A7925F8}" type="presParOf" srcId="{8209812E-371D-484A-AF89-EB0AB5915415}" destId="{00395C6B-7A6B-4C0B-90AC-39E8D6FC0769}" srcOrd="15" destOrd="0" presId="urn:microsoft.com/office/officeart/2005/8/layout/vList2"/>
    <dgm:cxn modelId="{419EAA13-E711-4C9F-8632-3EA48134FF92}" type="presParOf" srcId="{8209812E-371D-484A-AF89-EB0AB5915415}" destId="{2775E649-D92B-4285-85BF-E64756CCA41D}" srcOrd="16" destOrd="0" presId="urn:microsoft.com/office/officeart/2005/8/layout/vList2"/>
    <dgm:cxn modelId="{AB5C5FBA-BA5F-4F4D-9E5F-2C6E6778BB6E}" type="presParOf" srcId="{8209812E-371D-484A-AF89-EB0AB5915415}" destId="{65358B0F-4DBE-4246-B4E7-4170A86DFF6B}" srcOrd="17" destOrd="0" presId="urn:microsoft.com/office/officeart/2005/8/layout/v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9ECAE7E-4A6E-4F22-B135-CD3AFA80F3A6}">
      <dsp:nvSpPr>
        <dsp:cNvPr id="0" name=""/>
        <dsp:cNvSpPr/>
      </dsp:nvSpPr>
      <dsp:spPr>
        <a:xfrm>
          <a:off x="159536" y="252692"/>
          <a:ext cx="3785374" cy="1182929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1238" tIns="60960" rIns="60960" bIns="60960" numCol="1" spcCol="1270" anchor="ctr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b="1" kern="1200" dirty="0">
              <a:latin typeface="Avenir Next LT Pro" panose="020B0504020202020204" pitchFamily="34" charset="0"/>
            </a:rPr>
            <a:t>1. Garantía del derecho a la salud y universalización de la seguridad social</a:t>
          </a:r>
        </a:p>
      </dsp:txBody>
      <dsp:txXfrm>
        <a:off x="159536" y="252692"/>
        <a:ext cx="3785374" cy="1182929"/>
      </dsp:txXfrm>
    </dsp:sp>
    <dsp:sp modelId="{186F1940-7995-4809-BEEE-76713AA6C3D9}">
      <dsp:nvSpPr>
        <dsp:cNvPr id="0" name=""/>
        <dsp:cNvSpPr/>
      </dsp:nvSpPr>
      <dsp:spPr>
        <a:xfrm>
          <a:off x="1812" y="81824"/>
          <a:ext cx="828050" cy="1242076"/>
        </a:xfrm>
        <a:prstGeom prst="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 l="-25000" r="-25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822431AA-8B1B-4083-8286-EC18B4E7E14F}">
      <dsp:nvSpPr>
        <dsp:cNvPr id="0" name=""/>
        <dsp:cNvSpPr/>
      </dsp:nvSpPr>
      <dsp:spPr>
        <a:xfrm>
          <a:off x="4248836" y="252692"/>
          <a:ext cx="3785374" cy="1182929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1238" tIns="60960" rIns="60960" bIns="60960" numCol="1" spcCol="1270" anchor="ctr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b="1" kern="1200" dirty="0">
              <a:latin typeface="Avenir Next LT Pro" panose="020B0504020202020204" pitchFamily="34" charset="0"/>
            </a:rPr>
            <a:t>2. Educación pública de calidad</a:t>
          </a:r>
        </a:p>
      </dsp:txBody>
      <dsp:txXfrm>
        <a:off x="4248836" y="252692"/>
        <a:ext cx="3785374" cy="1182929"/>
      </dsp:txXfrm>
    </dsp:sp>
    <dsp:sp modelId="{73CEF602-9DF8-40D2-9DB9-0C7EE4E77706}">
      <dsp:nvSpPr>
        <dsp:cNvPr id="0" name=""/>
        <dsp:cNvSpPr/>
      </dsp:nvSpPr>
      <dsp:spPr>
        <a:xfrm>
          <a:off x="4091112" y="81824"/>
          <a:ext cx="828050" cy="1242076"/>
        </a:xfrm>
        <a:prstGeom prst="rect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 l="-25000" r="-25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47D2BD18-CEF8-452C-89B6-B39F030A7486}">
      <dsp:nvSpPr>
        <dsp:cNvPr id="0" name=""/>
        <dsp:cNvSpPr/>
      </dsp:nvSpPr>
      <dsp:spPr>
        <a:xfrm>
          <a:off x="8338136" y="252692"/>
          <a:ext cx="3785374" cy="1182929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1238" tIns="60960" rIns="60960" bIns="60960" numCol="1" spcCol="1270" anchor="ctr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b="1" kern="1200" dirty="0">
              <a:latin typeface="Avenir Next LT Pro" panose="020B0504020202020204" pitchFamily="34" charset="0"/>
            </a:rPr>
            <a:t>3. Rediseño y fortalecimiento de un escudo de protección social para la población más vulnerable</a:t>
          </a:r>
        </a:p>
      </dsp:txBody>
      <dsp:txXfrm>
        <a:off x="8338136" y="252692"/>
        <a:ext cx="3785374" cy="1182929"/>
      </dsp:txXfrm>
    </dsp:sp>
    <dsp:sp modelId="{FFEC64EB-0804-44AD-B310-A1022FB20953}">
      <dsp:nvSpPr>
        <dsp:cNvPr id="0" name=""/>
        <dsp:cNvSpPr/>
      </dsp:nvSpPr>
      <dsp:spPr>
        <a:xfrm>
          <a:off x="8180412" y="81824"/>
          <a:ext cx="828050" cy="1242076"/>
        </a:xfrm>
        <a:prstGeom prst="rect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 l="-25000" r="-25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B3EDB5C2-9B05-4259-993C-C269AF8FBB79}">
      <dsp:nvSpPr>
        <dsp:cNvPr id="0" name=""/>
        <dsp:cNvSpPr/>
      </dsp:nvSpPr>
      <dsp:spPr>
        <a:xfrm>
          <a:off x="159536" y="1741869"/>
          <a:ext cx="3785374" cy="1182929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1238" tIns="60960" rIns="60960" bIns="60960" numCol="1" spcCol="1270" anchor="ctr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b="1" kern="1200" dirty="0">
              <a:latin typeface="Avenir Next LT Pro" panose="020B0504020202020204" pitchFamily="34" charset="0"/>
            </a:rPr>
            <a:t>4. Reactivación económica y generación de empleos dignos</a:t>
          </a:r>
        </a:p>
      </dsp:txBody>
      <dsp:txXfrm>
        <a:off x="159536" y="1741869"/>
        <a:ext cx="3785374" cy="1182929"/>
      </dsp:txXfrm>
    </dsp:sp>
    <dsp:sp modelId="{80F5003F-036F-4000-B2BA-787D1760FEFF}">
      <dsp:nvSpPr>
        <dsp:cNvPr id="0" name=""/>
        <dsp:cNvSpPr/>
      </dsp:nvSpPr>
      <dsp:spPr>
        <a:xfrm>
          <a:off x="1812" y="1571001"/>
          <a:ext cx="828050" cy="1242076"/>
        </a:xfrm>
        <a:prstGeom prst="rect">
          <a:avLst/>
        </a:prstGeom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 l="-25000" r="-25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C61DCF67-B11F-4598-A4BE-E40EC9B75DE8}">
      <dsp:nvSpPr>
        <dsp:cNvPr id="0" name=""/>
        <dsp:cNvSpPr/>
      </dsp:nvSpPr>
      <dsp:spPr>
        <a:xfrm>
          <a:off x="4248836" y="1741869"/>
          <a:ext cx="3785374" cy="1182929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1238" tIns="60960" rIns="60960" bIns="60960" numCol="1" spcCol="1270" anchor="ctr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b="1" kern="1200" dirty="0">
              <a:latin typeface="Avenir Next LT Pro" panose="020B0504020202020204" pitchFamily="34" charset="0"/>
            </a:rPr>
            <a:t>5. Justicia, orden público y seguridad ciudadana</a:t>
          </a:r>
        </a:p>
      </dsp:txBody>
      <dsp:txXfrm>
        <a:off x="4248836" y="1741869"/>
        <a:ext cx="3785374" cy="1182929"/>
      </dsp:txXfrm>
    </dsp:sp>
    <dsp:sp modelId="{341882F7-A3D2-4791-9BB1-5E5A727687F8}">
      <dsp:nvSpPr>
        <dsp:cNvPr id="0" name=""/>
        <dsp:cNvSpPr/>
      </dsp:nvSpPr>
      <dsp:spPr>
        <a:xfrm>
          <a:off x="4091112" y="1571001"/>
          <a:ext cx="828050" cy="1242076"/>
        </a:xfrm>
        <a:prstGeom prst="rect">
          <a:avLst/>
        </a:prstGeom>
        <a:blipFill>
          <a:blip xmlns:r="http://schemas.openxmlformats.org/officeDocument/2006/relationships" r:embed="rId9">
            <a:extLs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>
            <a:fillRect l="-25000" r="-25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741781B6-83AF-49E0-B158-5D031E9EB3D8}">
      <dsp:nvSpPr>
        <dsp:cNvPr id="0" name=""/>
        <dsp:cNvSpPr/>
      </dsp:nvSpPr>
      <dsp:spPr>
        <a:xfrm>
          <a:off x="8338136" y="1741869"/>
          <a:ext cx="3785374" cy="1182929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1238" tIns="60960" rIns="60960" bIns="60960" numCol="1" spcCol="1270" anchor="ctr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b="1" kern="1200" dirty="0">
              <a:latin typeface="Avenir Next LT Pro" panose="020B0504020202020204" pitchFamily="34" charset="0"/>
            </a:rPr>
            <a:t>6. Acceso al agua y vivienda digna en entornos seguros</a:t>
          </a:r>
        </a:p>
      </dsp:txBody>
      <dsp:txXfrm>
        <a:off x="8338136" y="1741869"/>
        <a:ext cx="3785374" cy="1182929"/>
      </dsp:txXfrm>
    </dsp:sp>
    <dsp:sp modelId="{BA4C6028-301C-4FCA-8BDE-0B8A86F181EB}">
      <dsp:nvSpPr>
        <dsp:cNvPr id="0" name=""/>
        <dsp:cNvSpPr/>
      </dsp:nvSpPr>
      <dsp:spPr>
        <a:xfrm>
          <a:off x="8180412" y="1571001"/>
          <a:ext cx="828050" cy="1242076"/>
        </a:xfrm>
        <a:prstGeom prst="rect">
          <a:avLst/>
        </a:prstGeom>
        <a:blipFill>
          <a:blip xmlns:r="http://schemas.openxmlformats.org/officeDocument/2006/relationships" r:embed="rId11">
            <a:extLst>
              <a:ext uri="{96DAC541-7B7A-43D3-8B79-37D633B846F1}">
                <asvg:svgBlip xmlns:asvg="http://schemas.microsoft.com/office/drawing/2016/SVG/main" r:embed="rId12"/>
              </a:ext>
            </a:extLst>
          </a:blip>
          <a:srcRect/>
          <a:stretch>
            <a:fillRect l="-25000" r="-25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F9F4EDA4-565B-4ED6-91C3-0D661CD24823}">
      <dsp:nvSpPr>
        <dsp:cNvPr id="0" name=""/>
        <dsp:cNvSpPr/>
      </dsp:nvSpPr>
      <dsp:spPr>
        <a:xfrm>
          <a:off x="2204186" y="3231045"/>
          <a:ext cx="3785374" cy="1182929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1238" tIns="60960" rIns="60960" bIns="60960" numCol="1" spcCol="1270" anchor="ctr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b="1" kern="1200" dirty="0">
              <a:latin typeface="Avenir Next LT Pro" panose="020B0504020202020204" pitchFamily="34" charset="0"/>
            </a:rPr>
            <a:t>7. Reducción de las disparidades territoriales</a:t>
          </a:r>
        </a:p>
      </dsp:txBody>
      <dsp:txXfrm>
        <a:off x="2204186" y="3231045"/>
        <a:ext cx="3785374" cy="1182929"/>
      </dsp:txXfrm>
    </dsp:sp>
    <dsp:sp modelId="{D22FDDBD-E246-42B3-8876-4216CDBF05B1}">
      <dsp:nvSpPr>
        <dsp:cNvPr id="0" name=""/>
        <dsp:cNvSpPr/>
      </dsp:nvSpPr>
      <dsp:spPr>
        <a:xfrm>
          <a:off x="2046462" y="3060178"/>
          <a:ext cx="828050" cy="1242076"/>
        </a:xfrm>
        <a:prstGeom prst="rect">
          <a:avLst/>
        </a:prstGeom>
        <a:blipFill>
          <a:blip xmlns:r="http://schemas.openxmlformats.org/officeDocument/2006/relationships" r:embed="rId13">
            <a:extLst>
              <a:ext uri="{96DAC541-7B7A-43D3-8B79-37D633B846F1}">
                <asvg:svgBlip xmlns:asvg="http://schemas.microsoft.com/office/drawing/2016/SVG/main" r:embed="rId14"/>
              </a:ext>
            </a:extLst>
          </a:blip>
          <a:srcRect/>
          <a:stretch>
            <a:fillRect l="-25000" r="-25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1D4B6A1C-5412-4BCA-89B9-1912512E4173}">
      <dsp:nvSpPr>
        <dsp:cNvPr id="0" name=""/>
        <dsp:cNvSpPr/>
      </dsp:nvSpPr>
      <dsp:spPr>
        <a:xfrm>
          <a:off x="6293486" y="3231045"/>
          <a:ext cx="3785374" cy="1182929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01238" tIns="60960" rIns="60960" bIns="60960" numCol="1" spcCol="1270" anchor="ctr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b="1" kern="1200" dirty="0">
              <a:latin typeface="Avenir Next LT Pro" panose="020B0504020202020204" pitchFamily="34" charset="0"/>
            </a:rPr>
            <a:t>8. Apoyo a la producción agrícola y protección efectiva del medio ambiente y los recursos naturales</a:t>
          </a:r>
        </a:p>
      </dsp:txBody>
      <dsp:txXfrm>
        <a:off x="6293486" y="3231045"/>
        <a:ext cx="3785374" cy="1182929"/>
      </dsp:txXfrm>
    </dsp:sp>
    <dsp:sp modelId="{7B55AFA6-94CF-43B8-B90E-74AC618A712D}">
      <dsp:nvSpPr>
        <dsp:cNvPr id="0" name=""/>
        <dsp:cNvSpPr/>
      </dsp:nvSpPr>
      <dsp:spPr>
        <a:xfrm>
          <a:off x="6135762" y="3060178"/>
          <a:ext cx="828050" cy="1242076"/>
        </a:xfrm>
        <a:prstGeom prst="rect">
          <a:avLst/>
        </a:prstGeom>
        <a:blipFill>
          <a:blip xmlns:r="http://schemas.openxmlformats.org/officeDocument/2006/relationships" r:embed="rId15">
            <a:extLst>
              <a:ext uri="{96DAC541-7B7A-43D3-8B79-37D633B846F1}">
                <asvg:svgBlip xmlns:asvg="http://schemas.microsoft.com/office/drawing/2016/SVG/main" r:embed="rId16"/>
              </a:ext>
            </a:extLst>
          </a:blip>
          <a:srcRect/>
          <a:stretch>
            <a:fillRect l="-25000" r="-25000"/>
          </a:stretch>
        </a:blipFill>
        <a:ln w="63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F1A0B7E-AB3E-4DDB-80B8-6B4DB4ECE6E3}">
      <dsp:nvSpPr>
        <dsp:cNvPr id="0" name=""/>
        <dsp:cNvSpPr/>
      </dsp:nvSpPr>
      <dsp:spPr>
        <a:xfrm>
          <a:off x="0" y="53727"/>
          <a:ext cx="6867525" cy="318240"/>
        </a:xfrm>
        <a:prstGeom prst="roundRect">
          <a:avLst/>
        </a:prstGeom>
        <a:solidFill>
          <a:schemeClr val="accent1">
            <a:shade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b="1" kern="1200">
              <a:latin typeface="Avenir Next LT Pro" panose="020B0504020202020204" pitchFamily="34" charset="0"/>
            </a:rPr>
            <a:t>Hacia una educación de calidad con equidad con RD$16,188.2 millones</a:t>
          </a:r>
        </a:p>
      </dsp:txBody>
      <dsp:txXfrm>
        <a:off x="15535" y="69262"/>
        <a:ext cx="6836455" cy="287170"/>
      </dsp:txXfrm>
    </dsp:sp>
    <dsp:sp modelId="{7D226429-A534-4B42-A445-DCD786541B64}">
      <dsp:nvSpPr>
        <dsp:cNvPr id="0" name=""/>
        <dsp:cNvSpPr/>
      </dsp:nvSpPr>
      <dsp:spPr>
        <a:xfrm>
          <a:off x="0" y="371967"/>
          <a:ext cx="6867525" cy="68620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8044" tIns="12700" rIns="71120" bIns="1270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Programa de certificación de docentes con RD$45.0 millones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Programa de formación docente con RD$3,287.7 millones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Transformación digital en educación con RD$11,009.5 millones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Programa de estdiantes bachilleres de excelencia con becas para estudiar educación con RD$1,801.0 millones</a:t>
          </a:r>
        </a:p>
      </dsp:txBody>
      <dsp:txXfrm>
        <a:off x="0" y="371967"/>
        <a:ext cx="6867525" cy="686204"/>
      </dsp:txXfrm>
    </dsp:sp>
    <dsp:sp modelId="{33F8FD56-4970-4A74-A5EE-B6763C357160}">
      <dsp:nvSpPr>
        <dsp:cNvPr id="0" name=""/>
        <dsp:cNvSpPr/>
      </dsp:nvSpPr>
      <dsp:spPr>
        <a:xfrm>
          <a:off x="0" y="5087249"/>
          <a:ext cx="6867525" cy="318240"/>
        </a:xfrm>
        <a:prstGeom prst="roundRect">
          <a:avLst/>
        </a:prstGeom>
        <a:solidFill>
          <a:schemeClr val="accent1">
            <a:shade val="50000"/>
            <a:hueOff val="89443"/>
            <a:satOff val="-2178"/>
            <a:lumOff val="9532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b="1" kern="1200">
              <a:latin typeface="Avenir Next LT Pro" panose="020B0504020202020204" pitchFamily="34" charset="0"/>
            </a:rPr>
            <a:t>Vivienda digna y adecuada, derecho fundamental del ser humanocon RD$430.2 millones</a:t>
          </a:r>
        </a:p>
      </dsp:txBody>
      <dsp:txXfrm>
        <a:off x="15535" y="5102784"/>
        <a:ext cx="6836455" cy="287170"/>
      </dsp:txXfrm>
    </dsp:sp>
    <dsp:sp modelId="{F39D2475-0347-40A3-A619-B4F40A18B32B}">
      <dsp:nvSpPr>
        <dsp:cNvPr id="0" name=""/>
        <dsp:cNvSpPr/>
      </dsp:nvSpPr>
      <dsp:spPr>
        <a:xfrm>
          <a:off x="0" y="5415012"/>
          <a:ext cx="6867525" cy="1578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8044" tIns="12700" rIns="71120" bIns="1270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Mejora de infraestrcutura física a hogares en pobreza extrema y vulnerabilidad con RD$430.2 millones</a:t>
          </a:r>
        </a:p>
      </dsp:txBody>
      <dsp:txXfrm>
        <a:off x="0" y="5415012"/>
        <a:ext cx="6867525" cy="157811"/>
      </dsp:txXfrm>
    </dsp:sp>
    <dsp:sp modelId="{2BD2C178-E84A-4C1A-966A-FA97F79762CD}">
      <dsp:nvSpPr>
        <dsp:cNvPr id="0" name=""/>
        <dsp:cNvSpPr/>
      </dsp:nvSpPr>
      <dsp:spPr>
        <a:xfrm>
          <a:off x="0" y="6849172"/>
          <a:ext cx="6867525" cy="318240"/>
        </a:xfrm>
        <a:prstGeom prst="roundRect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b="1" kern="1200">
              <a:latin typeface="Avenir Next LT Pro" panose="020B0504020202020204" pitchFamily="34" charset="0"/>
            </a:rPr>
            <a:t>Sistema Nacional de Planificación y Gestión por Resultados con RD$17.9 millones</a:t>
          </a:r>
        </a:p>
      </dsp:txBody>
      <dsp:txXfrm>
        <a:off x="15535" y="6864707"/>
        <a:ext cx="6836455" cy="287170"/>
      </dsp:txXfrm>
    </dsp:sp>
    <dsp:sp modelId="{1CAF36E9-BF35-4D83-A439-9C801102227F}">
      <dsp:nvSpPr>
        <dsp:cNvPr id="0" name=""/>
        <dsp:cNvSpPr/>
      </dsp:nvSpPr>
      <dsp:spPr>
        <a:xfrm>
          <a:off x="0" y="7176940"/>
          <a:ext cx="6867525" cy="16454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8044" tIns="12700" rIns="71120" bIns="1270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Sistema Nacional de Monitoreo y Evaluacióncon RD$17.9 millones</a:t>
          </a:r>
        </a:p>
      </dsp:txBody>
      <dsp:txXfrm>
        <a:off x="0" y="7176940"/>
        <a:ext cx="6867525" cy="164548"/>
      </dsp:txXfrm>
    </dsp:sp>
    <dsp:sp modelId="{231C5448-339E-456B-87C2-74F801ADC172}">
      <dsp:nvSpPr>
        <dsp:cNvPr id="0" name=""/>
        <dsp:cNvSpPr/>
      </dsp:nvSpPr>
      <dsp:spPr>
        <a:xfrm>
          <a:off x="0" y="3864860"/>
          <a:ext cx="6867525" cy="31824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b="1" kern="1200">
              <a:latin typeface="Avenir Next LT Pro" panose="020B0504020202020204" pitchFamily="34" charset="0"/>
            </a:rPr>
            <a:t>La población rural y el desarrollo agropecuario y pesquero con RD$490.8 millones</a:t>
          </a:r>
        </a:p>
      </dsp:txBody>
      <dsp:txXfrm>
        <a:off x="15535" y="3880395"/>
        <a:ext cx="6836455" cy="287170"/>
      </dsp:txXfrm>
    </dsp:sp>
    <dsp:sp modelId="{D9C1C6CD-E1CE-4709-BFB7-98B90699CE26}">
      <dsp:nvSpPr>
        <dsp:cNvPr id="0" name=""/>
        <dsp:cNvSpPr/>
      </dsp:nvSpPr>
      <dsp:spPr>
        <a:xfrm>
          <a:off x="0" y="4192620"/>
          <a:ext cx="6867525" cy="8979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8044" tIns="12700" rIns="71120" bIns="1270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b="0" i="0" u="none" kern="1200">
              <a:latin typeface="Avenir Next LT Pro" panose="020B0504020202020204" pitchFamily="34" charset="0"/>
            </a:rPr>
            <a:t>Programa de Desarrollo Rural y Agropecuario Sostenible con RD$46.0 millones</a:t>
          </a:r>
          <a:endParaRPr lang="es-DO" sz="1000" kern="1200">
            <a:latin typeface="Avenir Next LT Pro" panose="020B0504020202020204" pitchFamily="34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b="0" i="0" u="none" kern="1200">
              <a:latin typeface="Avenir Next LT Pro" panose="020B0504020202020204" pitchFamily="34" charset="0"/>
            </a:rPr>
            <a:t>Fomento de la Agricultura Orgánica con RD$2.5 millones</a:t>
          </a:r>
          <a:endParaRPr lang="es-DO" sz="1000" kern="1200">
            <a:latin typeface="Avenir Next LT Pro" panose="020B0504020202020204" pitchFamily="34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b="0" i="0" u="none" kern="1200">
              <a:latin typeface="Avenir Next LT Pro" panose="020B0504020202020204" pitchFamily="34" charset="0"/>
            </a:rPr>
            <a:t>Acceso a Predios Rurales con RD$369.3 millones</a:t>
          </a:r>
          <a:endParaRPr lang="es-DO" sz="1000" kern="1200">
            <a:latin typeface="Avenir Next LT Pro" panose="020B0504020202020204" pitchFamily="34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b="0" i="0" u="none" kern="1200">
              <a:latin typeface="Avenir Next LT Pro" panose="020B0504020202020204" pitchFamily="34" charset="0"/>
            </a:rPr>
            <a:t>Abastecimiento de agua con RD$10.8 millones</a:t>
          </a:r>
          <a:endParaRPr lang="es-DO" sz="1000" kern="1200">
            <a:latin typeface="Avenir Next LT Pro" panose="020B0504020202020204" pitchFamily="34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b="0" i="0" u="none" kern="1200">
              <a:latin typeface="Avenir Next LT Pro" panose="020B0504020202020204" pitchFamily="34" charset="0"/>
            </a:rPr>
            <a:t>Inocuidad Agroalimentaria y Sanidad Vegetal con RD$62.2 millones</a:t>
          </a:r>
          <a:endParaRPr lang="es-DO" sz="1000" kern="1200">
            <a:latin typeface="Avenir Next LT Pro" panose="020B0504020202020204" pitchFamily="34" charset="0"/>
          </a:endParaRPr>
        </a:p>
      </dsp:txBody>
      <dsp:txXfrm>
        <a:off x="0" y="4192620"/>
        <a:ext cx="6867525" cy="897944"/>
      </dsp:txXfrm>
    </dsp:sp>
    <dsp:sp modelId="{6111DD14-C673-4B4E-9508-617BCF6CAA04}">
      <dsp:nvSpPr>
        <dsp:cNvPr id="0" name=""/>
        <dsp:cNvSpPr/>
      </dsp:nvSpPr>
      <dsp:spPr>
        <a:xfrm>
          <a:off x="0" y="1051961"/>
          <a:ext cx="6867525" cy="318240"/>
        </a:xfrm>
        <a:prstGeom prst="roundRect">
          <a:avLst/>
        </a:prstGeom>
        <a:solidFill>
          <a:schemeClr val="accent1">
            <a:shade val="50000"/>
            <a:hueOff val="357772"/>
            <a:satOff val="-8713"/>
            <a:lumOff val="3813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b="1" kern="1200">
              <a:latin typeface="Avenir Next LT Pro" panose="020B0504020202020204" pitchFamily="34" charset="0"/>
            </a:rPr>
            <a:t>Acceso a salud universal con RD$7,870.7 millones</a:t>
          </a:r>
        </a:p>
      </dsp:txBody>
      <dsp:txXfrm>
        <a:off x="15535" y="1067496"/>
        <a:ext cx="6836455" cy="287170"/>
      </dsp:txXfrm>
    </dsp:sp>
    <dsp:sp modelId="{04403518-CA60-48B4-BA28-F62E03996ECC}">
      <dsp:nvSpPr>
        <dsp:cNvPr id="0" name=""/>
        <dsp:cNvSpPr/>
      </dsp:nvSpPr>
      <dsp:spPr>
        <a:xfrm>
          <a:off x="0" y="1379731"/>
          <a:ext cx="6867525" cy="119074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8044" tIns="12700" rIns="71120" bIns="1270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b="0" i="0" u="none" kern="1200">
              <a:latin typeface="Avenir Next LT Pro" panose="020B0504020202020204" pitchFamily="34" charset="0"/>
            </a:rPr>
            <a:t>Salud materno infantil con RD$1,534.6 millones</a:t>
          </a:r>
          <a:endParaRPr lang="es-DO" sz="1000" kern="1200">
            <a:latin typeface="Avenir Next LT Pro" panose="020B0504020202020204" pitchFamily="34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b="0" i="0" u="none" kern="1200">
              <a:latin typeface="Avenir Next LT Pro" panose="020B0504020202020204" pitchFamily="34" charset="0"/>
            </a:rPr>
            <a:t>Prevención y control de enfermedades crónicas RD$337.4 millones</a:t>
          </a:r>
          <a:endParaRPr lang="es-DO" sz="1000" kern="1200">
            <a:latin typeface="Avenir Next LT Pro" panose="020B0504020202020204" pitchFamily="34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b="0" i="0" u="none" kern="1200">
              <a:latin typeface="Avenir Next LT Pro" panose="020B0504020202020204" pitchFamily="34" charset="0"/>
            </a:rPr>
            <a:t>Promoción y Educación para la Salud con RD$54.7 millones</a:t>
          </a:r>
          <a:endParaRPr lang="es-DO" sz="1000" kern="1200">
            <a:latin typeface="Avenir Next LT Pro" panose="020B0504020202020204" pitchFamily="34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b="0" i="0" u="none" kern="1200">
              <a:latin typeface="Avenir Next LT Pro" panose="020B0504020202020204" pitchFamily="34" charset="0"/>
            </a:rPr>
            <a:t>Fortalecimiento de la gestión territorial de la salud con RD$297.3 millones</a:t>
          </a:r>
          <a:endParaRPr lang="es-DO" sz="1000" kern="1200">
            <a:latin typeface="Avenir Next LT Pro" panose="020B0504020202020204" pitchFamily="34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b="0" i="0" u="none" kern="1200">
              <a:latin typeface="Avenir Next LT Pro" panose="020B0504020202020204" pitchFamily="34" charset="0"/>
            </a:rPr>
            <a:t>Seguro Familiar de Salud Universal con RD$103.5 millones</a:t>
          </a:r>
          <a:endParaRPr lang="es-DO" sz="1000" kern="1200">
            <a:latin typeface="Avenir Next LT Pro" panose="020B0504020202020204" pitchFamily="34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b="0" i="0" u="none" kern="1200">
              <a:latin typeface="Avenir Next LT Pro" panose="020B0504020202020204" pitchFamily="34" charset="0"/>
            </a:rPr>
            <a:t>Reducción de muertes y discapacidad por accidentes de tránsito con RD$5,190.5 millones</a:t>
          </a:r>
          <a:endParaRPr lang="es-DO" sz="1000" kern="1200">
            <a:latin typeface="Avenir Next LT Pro" panose="020B0504020202020204" pitchFamily="34" charset="0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b="0" i="0" u="none" kern="1200">
              <a:latin typeface="Avenir Next LT Pro" panose="020B0504020202020204" pitchFamily="34" charset="0"/>
            </a:rPr>
            <a:t>Servicio Familiar de Salud con RD$352.7 millones</a:t>
          </a:r>
          <a:endParaRPr lang="es-DO" sz="1000" kern="1200">
            <a:latin typeface="Avenir Next LT Pro" panose="020B0504020202020204" pitchFamily="34" charset="0"/>
          </a:endParaRPr>
        </a:p>
      </dsp:txBody>
      <dsp:txXfrm>
        <a:off x="0" y="1379731"/>
        <a:ext cx="6867525" cy="1190740"/>
      </dsp:txXfrm>
    </dsp:sp>
    <dsp:sp modelId="{BAB52DB1-569C-4D72-8EF7-487AD973F624}">
      <dsp:nvSpPr>
        <dsp:cNvPr id="0" name=""/>
        <dsp:cNvSpPr/>
      </dsp:nvSpPr>
      <dsp:spPr>
        <a:xfrm>
          <a:off x="0" y="2580002"/>
          <a:ext cx="6867525" cy="318240"/>
        </a:xfrm>
        <a:prstGeom prst="roundRect">
          <a:avLst/>
        </a:prstGeom>
        <a:solidFill>
          <a:schemeClr val="accent1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b="1" kern="1200">
              <a:latin typeface="Avenir Next LT Pro" panose="020B0504020202020204" pitchFamily="34" charset="0"/>
            </a:rPr>
            <a:t>Igualdad de género, el empoderamiento de la mujer y la no violencia de género con RD$ 2,542.1 millones</a:t>
          </a:r>
        </a:p>
      </dsp:txBody>
      <dsp:txXfrm>
        <a:off x="15535" y="2595537"/>
        <a:ext cx="6836455" cy="287170"/>
      </dsp:txXfrm>
    </dsp:sp>
    <dsp:sp modelId="{891AF795-4276-43D8-8387-A0C4132E15F8}">
      <dsp:nvSpPr>
        <dsp:cNvPr id="0" name=""/>
        <dsp:cNvSpPr/>
      </dsp:nvSpPr>
      <dsp:spPr>
        <a:xfrm>
          <a:off x="0" y="2907765"/>
          <a:ext cx="6867525" cy="33430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8044" tIns="12700" rIns="71120" bIns="1270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Reducción integral de la violencia de género e intrafamiliar con RD$831.1 millones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Politica de Cuidados con RD$1,711.0 millones</a:t>
          </a:r>
        </a:p>
      </dsp:txBody>
      <dsp:txXfrm>
        <a:off x="0" y="2907765"/>
        <a:ext cx="6867525" cy="334304"/>
      </dsp:txXfrm>
    </dsp:sp>
    <dsp:sp modelId="{B05F362C-BC3B-4578-893B-C184FFFC3AE2}">
      <dsp:nvSpPr>
        <dsp:cNvPr id="0" name=""/>
        <dsp:cNvSpPr/>
      </dsp:nvSpPr>
      <dsp:spPr>
        <a:xfrm>
          <a:off x="0" y="3223026"/>
          <a:ext cx="6867525" cy="318240"/>
        </a:xfrm>
        <a:prstGeom prst="roundRect">
          <a:avLst/>
        </a:prstGeom>
        <a:solidFill>
          <a:schemeClr val="accent1">
            <a:shade val="50000"/>
            <a:hueOff val="268329"/>
            <a:satOff val="-6535"/>
            <a:lumOff val="28597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b="1" kern="1200">
              <a:latin typeface="Avenir Next LT Pro" panose="020B0504020202020204" pitchFamily="34" charset="0"/>
            </a:rPr>
            <a:t>Hacia una política integral de creación de oportunidades con RD$780.0 millones</a:t>
          </a:r>
        </a:p>
      </dsp:txBody>
      <dsp:txXfrm>
        <a:off x="15535" y="3238561"/>
        <a:ext cx="6836455" cy="287170"/>
      </dsp:txXfrm>
    </dsp:sp>
    <dsp:sp modelId="{34BA53D3-E70D-4FCE-ABF4-179BE5060423}">
      <dsp:nvSpPr>
        <dsp:cNvPr id="0" name=""/>
        <dsp:cNvSpPr/>
      </dsp:nvSpPr>
      <dsp:spPr>
        <a:xfrm>
          <a:off x="0" y="3541264"/>
          <a:ext cx="6867525" cy="33430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8044" tIns="12700" rIns="71120" bIns="1270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Oportunidad 14-24 con RD$ 525.3 millones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Sistema único de Beneficiarios con RD$ 254.7 millones</a:t>
          </a:r>
        </a:p>
      </dsp:txBody>
      <dsp:txXfrm>
        <a:off x="0" y="3541264"/>
        <a:ext cx="6867525" cy="334304"/>
      </dsp:txXfrm>
    </dsp:sp>
    <dsp:sp modelId="{BD926796-368E-4090-B7B5-0F0E46199AC8}">
      <dsp:nvSpPr>
        <dsp:cNvPr id="0" name=""/>
        <dsp:cNvSpPr/>
      </dsp:nvSpPr>
      <dsp:spPr>
        <a:xfrm>
          <a:off x="0" y="5561493"/>
          <a:ext cx="6867525" cy="31824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b="1" kern="1200">
              <a:latin typeface="Avenir Next LT Pro" panose="020B0504020202020204" pitchFamily="34" charset="0"/>
            </a:rPr>
            <a:t>Seguridad Ciudadana con RD$234.4 millones</a:t>
          </a:r>
        </a:p>
      </dsp:txBody>
      <dsp:txXfrm>
        <a:off x="15535" y="5577028"/>
        <a:ext cx="6836455" cy="287170"/>
      </dsp:txXfrm>
    </dsp:sp>
    <dsp:sp modelId="{00395C6B-7A6B-4C0B-90AC-39E8D6FC0769}">
      <dsp:nvSpPr>
        <dsp:cNvPr id="0" name=""/>
        <dsp:cNvSpPr/>
      </dsp:nvSpPr>
      <dsp:spPr>
        <a:xfrm>
          <a:off x="0" y="5917835"/>
          <a:ext cx="6867525" cy="33430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8044" tIns="12700" rIns="71120" bIns="1270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Capacitación de policia de proximidad con RD$160.2 millones</a:t>
          </a: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Mesas locales de seguridad, ciudadanía y género con RD$74.2 millones</a:t>
          </a:r>
        </a:p>
      </dsp:txBody>
      <dsp:txXfrm>
        <a:off x="0" y="5917835"/>
        <a:ext cx="6867525" cy="334304"/>
      </dsp:txXfrm>
    </dsp:sp>
    <dsp:sp modelId="{2775E649-D92B-4285-85BF-E64756CCA41D}">
      <dsp:nvSpPr>
        <dsp:cNvPr id="0" name=""/>
        <dsp:cNvSpPr/>
      </dsp:nvSpPr>
      <dsp:spPr>
        <a:xfrm>
          <a:off x="0" y="6242615"/>
          <a:ext cx="6867525" cy="318240"/>
        </a:xfrm>
        <a:prstGeom prst="roundRect">
          <a:avLst/>
        </a:prstGeom>
        <a:solidFill>
          <a:schemeClr val="accent1">
            <a:shade val="50000"/>
            <a:hueOff val="89443"/>
            <a:satOff val="-2178"/>
            <a:lumOff val="9532"/>
            <a:alphaOff val="0"/>
          </a:schemeClr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b="1" kern="1200">
              <a:latin typeface="Avenir Next LT Pro" panose="020B0504020202020204" pitchFamily="34" charset="0"/>
            </a:rPr>
            <a:t>Hacia un Estado Moderno con RD$37.6 millones</a:t>
          </a:r>
        </a:p>
      </dsp:txBody>
      <dsp:txXfrm>
        <a:off x="15535" y="6258150"/>
        <a:ext cx="6836455" cy="287170"/>
      </dsp:txXfrm>
    </dsp:sp>
    <dsp:sp modelId="{65358B0F-4DBE-4246-B4E7-4170A86DFF6B}">
      <dsp:nvSpPr>
        <dsp:cNvPr id="0" name=""/>
        <dsp:cNvSpPr/>
      </dsp:nvSpPr>
      <dsp:spPr>
        <a:xfrm>
          <a:off x="0" y="6570376"/>
          <a:ext cx="6867525" cy="28152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8044" tIns="12700" rIns="71120" bIns="12700" numCol="1" spcCol="1270" anchor="t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s-DO" sz="1000" kern="1200">
              <a:latin typeface="Avenir Next LT Pro" panose="020B0504020202020204" pitchFamily="34" charset="0"/>
            </a:rPr>
            <a:t>Burocracia Cero con RD$37.6 millones</a:t>
          </a:r>
        </a:p>
      </dsp:txBody>
      <dsp:txXfrm>
        <a:off x="0" y="6570376"/>
        <a:ext cx="6867525" cy="28152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PictureStrips">
  <dgm:title val=""/>
  <dgm:desc val=""/>
  <dgm:catLst>
    <dgm:cat type="list" pri="12500"/>
    <dgm:cat type="picture" pri="13000"/>
    <dgm:cat type="pictureconvert" pri="13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40" srcId="0" destId="10" srcOrd="0" destOrd="0"/>
        <dgm:cxn modelId="5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  <dgm:cxn modelId="70" srcId="0" destId="40" srcOrd="2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3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rect1" refType="w" fact="0.04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if>
          <dgm:else name="Name6">
            <dgm:constrLst>
              <dgm:constr type="l" for="ch" forName="rect1" refType="w" fact="0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.79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else>
        </dgm:choose>
        <dgm:layoutNode name="rect1" styleLbl="trAlignAcc1">
          <dgm:varLst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>
            <dgm:adjLst/>
          </dgm:shape>
          <dgm:presOf axis="desOrSelf" ptType="node"/>
          <dgm:choose name="Name7">
            <dgm:if name="Name8" func="var" arg="dir" op="equ" val="norm">
              <dgm:constrLst>
                <dgm:constr type="lMarg" refType="w" fact="0.6"/>
                <dgm:constr type="rMarg" refType="primFontSz" fact="0.3"/>
                <dgm:constr type="tMarg" refType="primFontSz" fact="0.3"/>
                <dgm:constr type="bMarg" refType="primFontSz" fact="0.3"/>
              </dgm:constrLst>
            </dgm:if>
            <dgm:else name="Name9">
              <dgm:constrLst>
                <dgm:constr type="lMarg" refType="primFontSz" fact="0.3"/>
                <dgm:constr type="rMarg" refType="w" fact="0.6"/>
                <dgm:constr type="tMarg" refType="primFontSz" fact="0.3"/>
                <dgm:constr type="bMarg" refType="primFontSz" fact="0.3"/>
              </dgm:constrLst>
            </dgm:else>
          </dgm:choose>
          <dgm:ruleLst>
            <dgm:rule type="primFontSz" val="5" fact="NaN" max="NaN"/>
          </dgm:ruleLst>
        </dgm:layoutNode>
        <dgm:layoutNode name="rect2" styleLbl="fg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2">
  <dgm:title val=""/>
  <dgm:desc val=""/>
  <dgm:catLst>
    <dgm:cat type="list" pri="3000"/>
    <dgm:cat type="convert" pri="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2" srcId="1" destId="11" srcOrd="0" destOrd="0"/>
        <dgm:cxn modelId="23" srcId="2" destId="21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animLvl val="lvl"/>
      <dgm:resizeHandles val="exact"/>
    </dgm:varLst>
    <dgm:alg type="lin">
      <dgm:param type="linDir" val="fromT"/>
      <dgm:param type="vertAlign" val="mid"/>
    </dgm:alg>
    <dgm:shape xmlns:r="http://schemas.openxmlformats.org/officeDocument/2006/relationships" r:blip="">
      <dgm:adjLst/>
    </dgm:shape>
    <dgm:presOf/>
    <dgm:constrLst>
      <dgm:constr type="w" for="ch" forName="parentText" refType="w"/>
      <dgm:constr type="h" for="ch" forName="parentText" refType="primFontSz" refFor="ch" refForName="parentText" fact="0.52"/>
      <dgm:constr type="w" for="ch" forName="childText" refType="w"/>
      <dgm:constr type="h" for="ch" forName="childText" refType="primFontSz" refFor="ch" refForName="parentText" fact="0.46"/>
      <dgm:constr type="h" for="ch" forName="parentText" op="equ"/>
      <dgm:constr type="primFontSz" for="ch" forName="parentText" op="equ" val="65"/>
      <dgm:constr type="primFontSz" for="ch" forName="childText" refType="primFontSz" refFor="ch" refForName="parentText" op="equ"/>
      <dgm:constr type="h" for="ch" forName="spacer" refType="primFontSz" refFor="ch" refForName="parentText" fact="0.08"/>
    </dgm:constrLst>
    <dgm:ruleLst>
      <dgm:rule type="primFontSz" for="ch" forName="parentText" val="5" fact="NaN" max="NaN"/>
    </dgm:ruleLst>
    <dgm:forEach name="Name0" axis="ch" ptType="node">
      <dgm:layoutNode name="parentText" styleLbl="node1">
        <dgm:varLst>
          <dgm:chMax val="0"/>
          <dgm:bulletEnabled val="1"/>
        </dgm:varLst>
        <dgm:alg type="tx">
          <dgm:param type="parTxLTRAlign" val="l"/>
          <dgm:param type="parTxRTLAlign" val="r"/>
        </dgm:alg>
        <dgm:shape xmlns:r="http://schemas.openxmlformats.org/officeDocument/2006/relationships" type="roundRect" r:blip="">
          <dgm:adjLst/>
        </dgm:shape>
        <dgm:presOf axis="self"/>
        <dgm:constrLst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h" val="INF" fact="NaN" max="NaN"/>
        </dgm:ruleLst>
      </dgm:layoutNode>
      <dgm:choose name="Name1">
        <dgm:if name="Name2" axis="ch" ptType="node" func="cnt" op="gte" val="1">
          <dgm:layoutNode name="childText" styleLbl="revTx">
            <dgm:varLst>
              <dgm:bulletEnabled val="1"/>
            </dgm:varLst>
            <dgm:alg type="tx">
              <dgm:param type="stBulletLvl" val="1"/>
              <dgm:param type="lnSpAfChP" val="20"/>
            </dgm:alg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tMarg" refType="primFontSz" fact="0.1"/>
              <dgm:constr type="bMarg" refType="primFontSz" fact="0.1"/>
              <dgm:constr type="lMarg" refType="w" fact="0.09"/>
            </dgm:constrLst>
            <dgm:ruleLst>
              <dgm:rule type="h" val="INF" fact="NaN" max="NaN"/>
            </dgm:ruleLst>
          </dgm:layoutNode>
        </dgm:if>
        <dgm:else name="Name3">
          <dgm:choose name="Name4">
            <dgm:if name="Name5" axis="par ch" ptType="doc node" func="cnt" op="gte" val="2">
              <dgm:forEach name="Name6" axis="followSib" ptType="sibTrans" cnt="1">
                <dgm:layoutNode name="spacer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</dgm:layoutNode>
              </dgm:forEach>
            </dgm:if>
            <dgm:else name="Name7"/>
          </dgm:choos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3.png"/><Relationship Id="rId1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9</xdr:row>
      <xdr:rowOff>9525</xdr:rowOff>
    </xdr:from>
    <xdr:to>
      <xdr:col>7</xdr:col>
      <xdr:colOff>533400</xdr:colOff>
      <xdr:row>35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A05C29-8EB1-4ECB-B0BD-3AC5DA402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8</xdr:row>
      <xdr:rowOff>19050</xdr:rowOff>
    </xdr:from>
    <xdr:to>
      <xdr:col>9</xdr:col>
      <xdr:colOff>742771</xdr:colOff>
      <xdr:row>25</xdr:row>
      <xdr:rowOff>139737</xdr:rowOff>
    </xdr:to>
    <xdr:pic>
      <xdr:nvPicPr>
        <xdr:cNvPr id="14" name="Imagen 7">
          <a:extLst>
            <a:ext uri="{FF2B5EF4-FFF2-40B4-BE49-F238E27FC236}">
              <a16:creationId xmlns:a16="http://schemas.microsoft.com/office/drawing/2014/main" id="{F7DB549B-251A-38BA-86FB-854737D1B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733550"/>
          <a:ext cx="6724471" cy="33591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676276</xdr:colOff>
      <xdr:row>6</xdr:row>
      <xdr:rowOff>133350</xdr:rowOff>
    </xdr:from>
    <xdr:to>
      <xdr:col>17</xdr:col>
      <xdr:colOff>609600</xdr:colOff>
      <xdr:row>30</xdr:row>
      <xdr:rowOff>57150</xdr:rowOff>
    </xdr:to>
    <xdr:graphicFrame macro="">
      <xdr:nvGraphicFramePr>
        <xdr:cNvPr id="6" name="Content Placeholder 5">
          <a:extLst>
            <a:ext uri="{FF2B5EF4-FFF2-40B4-BE49-F238E27FC236}">
              <a16:creationId xmlns:a16="http://schemas.microsoft.com/office/drawing/2014/main" id="{35F4A992-54E2-4BB1-9643-478E927E19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8</xdr:row>
      <xdr:rowOff>76199</xdr:rowOff>
    </xdr:from>
    <xdr:to>
      <xdr:col>12</xdr:col>
      <xdr:colOff>133349</xdr:colOff>
      <xdr:row>47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E89DBD0-D7E8-40B8-B7FA-B68C1590A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8</xdr:row>
      <xdr:rowOff>76199</xdr:rowOff>
    </xdr:from>
    <xdr:to>
      <xdr:col>7</xdr:col>
      <xdr:colOff>0</xdr:colOff>
      <xdr:row>26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E88DF6-D915-443B-8F1C-CF44A4ADC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1419225</xdr:colOff>
      <xdr:row>8</xdr:row>
      <xdr:rowOff>47625</xdr:rowOff>
    </xdr:from>
    <xdr:to>
      <xdr:col>7</xdr:col>
      <xdr:colOff>695325</xdr:colOff>
      <xdr:row>26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9D77C4-290A-4CAE-858A-66C8B451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9</xdr:row>
      <xdr:rowOff>147636</xdr:rowOff>
    </xdr:from>
    <xdr:to>
      <xdr:col>6</xdr:col>
      <xdr:colOff>428624</xdr:colOff>
      <xdr:row>25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DF5002-EAF0-44D6-A7C7-E330DAC8F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447674</xdr:colOff>
      <xdr:row>8</xdr:row>
      <xdr:rowOff>28575</xdr:rowOff>
    </xdr:from>
    <xdr:to>
      <xdr:col>11</xdr:col>
      <xdr:colOff>619125</xdr:colOff>
      <xdr:row>28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90D2AF-9944-4E83-BA0C-97A88D4C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6</xdr:row>
      <xdr:rowOff>114300</xdr:rowOff>
    </xdr:from>
    <xdr:to>
      <xdr:col>14</xdr:col>
      <xdr:colOff>466726</xdr:colOff>
      <xdr:row>37</xdr:row>
      <xdr:rowOff>86522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E8FD66-4C9A-2761-2D11-C8F441B450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3" t="464" r="212" b="847"/>
        <a:stretch/>
      </xdr:blipFill>
      <xdr:spPr>
        <a:xfrm>
          <a:off x="2552700" y="1257300"/>
          <a:ext cx="8582026" cy="587772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E3EE31B9-B292-4770-9952-E85E8A752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10</xdr:col>
      <xdr:colOff>96524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9B3B9100-BA9F-44A0-A760-B57AC35CC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7651099" y="0"/>
          <a:ext cx="428625" cy="2222500"/>
        </a:xfrm>
        <a:prstGeom prst="rect">
          <a:avLst/>
        </a:prstGeom>
      </xdr:spPr>
    </xdr:pic>
    <xdr:clientData/>
  </xdr:oneCellAnchor>
  <xdr:oneCellAnchor>
    <xdr:from>
      <xdr:col>8</xdr:col>
      <xdr:colOff>738723</xdr:colOff>
      <xdr:row>0</xdr:row>
      <xdr:rowOff>147571</xdr:rowOff>
    </xdr:from>
    <xdr:ext cx="1354094" cy="800400"/>
    <xdr:pic>
      <xdr:nvPicPr>
        <xdr:cNvPr id="4" name="Imagen 3">
          <a:extLst>
            <a:ext uri="{FF2B5EF4-FFF2-40B4-BE49-F238E27FC236}">
              <a16:creationId xmlns:a16="http://schemas.microsoft.com/office/drawing/2014/main" id="{6AF33258-B6CC-41F7-910D-F3631E66D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45273" y="147571"/>
          <a:ext cx="1354094" cy="800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5" name="Imagen 1">
          <a:extLst>
            <a:ext uri="{FF2B5EF4-FFF2-40B4-BE49-F238E27FC236}">
              <a16:creationId xmlns:a16="http://schemas.microsoft.com/office/drawing/2014/main" id="{F23F3D2F-63BB-4D96-9BBE-CE1B84420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9D3A647E-3B25-4245-BCD3-B8B264EC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15</xdr:col>
      <xdr:colOff>412325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574FDF99-F568-4A63-8BA7-20E32CF8D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9729025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1AE7D96A-873B-4205-A8ED-F46F2FC46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oneCellAnchor>
    <xdr:from>
      <xdr:col>13</xdr:col>
      <xdr:colOff>623350</xdr:colOff>
      <xdr:row>1</xdr:row>
      <xdr:rowOff>47625</xdr:rowOff>
    </xdr:from>
    <xdr:ext cx="1571956" cy="929178"/>
    <xdr:pic>
      <xdr:nvPicPr>
        <xdr:cNvPr id="5" name="Imagen 4">
          <a:extLst>
            <a:ext uri="{FF2B5EF4-FFF2-40B4-BE49-F238E27FC236}">
              <a16:creationId xmlns:a16="http://schemas.microsoft.com/office/drawing/2014/main" id="{2491B736-D502-4366-BB55-DDF2D793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16050" y="238125"/>
          <a:ext cx="1571956" cy="92917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981075" y="1724024"/>
    <xdr:ext cx="9086850" cy="3476625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170D3B-9B91-4CC0-9B67-5B0E521AF3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304800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367AFF5C-D0F1-4063-AA88-D8D271D77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4820900" y="0"/>
          <a:ext cx="428625" cy="222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09926436-05BE-49EB-B531-356182CBB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8</xdr:col>
      <xdr:colOff>699550</xdr:colOff>
      <xdr:row>1</xdr:row>
      <xdr:rowOff>25400</xdr:rowOff>
    </xdr:from>
    <xdr:ext cx="1218150" cy="720045"/>
    <xdr:pic>
      <xdr:nvPicPr>
        <xdr:cNvPr id="4" name="Imagen 3">
          <a:extLst>
            <a:ext uri="{FF2B5EF4-FFF2-40B4-BE49-F238E27FC236}">
              <a16:creationId xmlns:a16="http://schemas.microsoft.com/office/drawing/2014/main" id="{144B791B-0157-4B9C-BFBB-53CE20EC2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1650" y="215900"/>
          <a:ext cx="1218150" cy="7200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5" name="Imagen 1">
          <a:extLst>
            <a:ext uri="{FF2B5EF4-FFF2-40B4-BE49-F238E27FC236}">
              <a16:creationId xmlns:a16="http://schemas.microsoft.com/office/drawing/2014/main" id="{D9A15D99-D5B3-4B2E-8B2E-D06DCE663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D1723997-6E4C-4A00-971F-9BB748DDB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9</xdr:col>
      <xdr:colOff>283449</xdr:colOff>
      <xdr:row>0</xdr:row>
      <xdr:rowOff>0</xdr:rowOff>
    </xdr:from>
    <xdr:ext cx="428625" cy="2222500"/>
    <xdr:pic>
      <xdr:nvPicPr>
        <xdr:cNvPr id="3" name="Imagen 2">
          <a:extLst>
            <a:ext uri="{FF2B5EF4-FFF2-40B4-BE49-F238E27FC236}">
              <a16:creationId xmlns:a16="http://schemas.microsoft.com/office/drawing/2014/main" id="{1A7E44AF-3D3D-483C-A995-7ABA79CE8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2923124" y="0"/>
          <a:ext cx="428625" cy="2222500"/>
        </a:xfrm>
        <a:prstGeom prst="rect">
          <a:avLst/>
        </a:prstGeom>
      </xdr:spPr>
    </xdr:pic>
    <xdr:clientData/>
  </xdr:oneCellAnchor>
  <xdr:oneCellAnchor>
    <xdr:from>
      <xdr:col>8</xdr:col>
      <xdr:colOff>425524</xdr:colOff>
      <xdr:row>0</xdr:row>
      <xdr:rowOff>158750</xdr:rowOff>
    </xdr:from>
    <xdr:ext cx="1149765" cy="679622"/>
    <xdr:pic>
      <xdr:nvPicPr>
        <xdr:cNvPr id="4" name="Imagen 3">
          <a:extLst>
            <a:ext uri="{FF2B5EF4-FFF2-40B4-BE49-F238E27FC236}">
              <a16:creationId xmlns:a16="http://schemas.microsoft.com/office/drawing/2014/main" id="{2FFD6497-8836-4DB0-963D-E837C73BF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55524" y="158750"/>
          <a:ext cx="1149765" cy="6796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5" name="Imagen 1">
          <a:extLst>
            <a:ext uri="{FF2B5EF4-FFF2-40B4-BE49-F238E27FC236}">
              <a16:creationId xmlns:a16="http://schemas.microsoft.com/office/drawing/2014/main" id="{11163A34-7D7E-41F6-BE17-CE4866F7A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2222500"/>
    <xdr:pic>
      <xdr:nvPicPr>
        <xdr:cNvPr id="2" name="Imagen 1">
          <a:extLst>
            <a:ext uri="{FF2B5EF4-FFF2-40B4-BE49-F238E27FC236}">
              <a16:creationId xmlns:a16="http://schemas.microsoft.com/office/drawing/2014/main" id="{ABE14E3F-DC01-40B9-8D7D-FE509CCCA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2222500"/>
        </a:xfrm>
        <a:prstGeom prst="rect">
          <a:avLst/>
        </a:prstGeom>
      </xdr:spPr>
    </xdr:pic>
    <xdr:clientData/>
  </xdr:oneCellAnchor>
  <xdr:oneCellAnchor>
    <xdr:from>
      <xdr:col>9</xdr:col>
      <xdr:colOff>242350</xdr:colOff>
      <xdr:row>0</xdr:row>
      <xdr:rowOff>0</xdr:rowOff>
    </xdr:from>
    <xdr:ext cx="1571956" cy="929178"/>
    <xdr:pic>
      <xdr:nvPicPr>
        <xdr:cNvPr id="3" name="Imagen 2">
          <a:extLst>
            <a:ext uri="{FF2B5EF4-FFF2-40B4-BE49-F238E27FC236}">
              <a16:creationId xmlns:a16="http://schemas.microsoft.com/office/drawing/2014/main" id="{CB62915A-F13C-4594-9E57-50FE5DA2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96675" y="0"/>
          <a:ext cx="1571956" cy="9291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137933</xdr:rowOff>
    </xdr:from>
    <xdr:ext cx="1381125" cy="730398"/>
    <xdr:pic>
      <xdr:nvPicPr>
        <xdr:cNvPr id="4" name="Imagen 1">
          <a:extLst>
            <a:ext uri="{FF2B5EF4-FFF2-40B4-BE49-F238E27FC236}">
              <a16:creationId xmlns:a16="http://schemas.microsoft.com/office/drawing/2014/main" id="{DE67F3A1-6159-41B7-A96A-0FCD2AFEC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7933"/>
          <a:ext cx="1381125" cy="730398"/>
        </a:xfrm>
        <a:prstGeom prst="rect">
          <a:avLst/>
        </a:prstGeom>
      </xdr:spPr>
    </xdr:pic>
    <xdr:clientData/>
  </xdr:oneCellAnchor>
  <xdr:oneCellAnchor>
    <xdr:from>
      <xdr:col>9</xdr:col>
      <xdr:colOff>395061</xdr:colOff>
      <xdr:row>5</xdr:row>
      <xdr:rowOff>0</xdr:rowOff>
    </xdr:from>
    <xdr:ext cx="428625" cy="2222500"/>
    <xdr:pic>
      <xdr:nvPicPr>
        <xdr:cNvPr id="5" name="Imagen 4">
          <a:extLst>
            <a:ext uri="{FF2B5EF4-FFF2-40B4-BE49-F238E27FC236}">
              <a16:creationId xmlns:a16="http://schemas.microsoft.com/office/drawing/2014/main" id="{E5890774-7335-4D4B-A3C9-316DDCBD4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5949386" y="952500"/>
          <a:ext cx="428625" cy="2222500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8</xdr:row>
      <xdr:rowOff>152399</xdr:rowOff>
    </xdr:from>
    <xdr:to>
      <xdr:col>9</xdr:col>
      <xdr:colOff>523876</xdr:colOff>
      <xdr:row>27</xdr:row>
      <xdr:rowOff>20002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875036-CE79-0A32-3279-7F4F9886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0" y="1676399"/>
          <a:ext cx="5000626" cy="3487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733424</xdr:colOff>
      <xdr:row>7</xdr:row>
      <xdr:rowOff>180974</xdr:rowOff>
    </xdr:from>
    <xdr:to>
      <xdr:col>11</xdr:col>
      <xdr:colOff>438150</xdr:colOff>
      <xdr:row>25</xdr:row>
      <xdr:rowOff>76199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6F7DD530-D57F-4DAC-BEA9-F8085258D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523874</xdr:colOff>
      <xdr:row>7</xdr:row>
      <xdr:rowOff>133350</xdr:rowOff>
    </xdr:from>
    <xdr:to>
      <xdr:col>9</xdr:col>
      <xdr:colOff>742949</xdr:colOff>
      <xdr:row>25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B9001F-C4C3-3F6F-9536-537AE3853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9</xdr:row>
      <xdr:rowOff>76200</xdr:rowOff>
    </xdr:from>
    <xdr:to>
      <xdr:col>12</xdr:col>
      <xdr:colOff>95250</xdr:colOff>
      <xdr:row>29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296301-9B43-4276-80E7-8BB4ED85D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7</xdr:row>
      <xdr:rowOff>152399</xdr:rowOff>
    </xdr:from>
    <xdr:to>
      <xdr:col>13</xdr:col>
      <xdr:colOff>733425</xdr:colOff>
      <xdr:row>30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2349AE-59A0-4B8F-B90B-89C0DF081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6</xdr:row>
      <xdr:rowOff>171452</xdr:rowOff>
    </xdr:from>
    <xdr:to>
      <xdr:col>11</xdr:col>
      <xdr:colOff>419100</xdr:colOff>
      <xdr:row>31</xdr:row>
      <xdr:rowOff>180976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62D9C-2F54-4B9E-9CE2-A12920F59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38100</xdr:rowOff>
    </xdr:from>
    <xdr:to>
      <xdr:col>10</xdr:col>
      <xdr:colOff>304800</xdr:colOff>
      <xdr:row>27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492CB1-F41A-DCF7-3AF4-EC8F1CB96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0.62601</cdr:x>
      <cdr:y>0.32877</cdr:y>
    </cdr:from>
    <cdr:to>
      <cdr:x>0.78177</cdr:x>
      <cdr:y>0.42314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3DF2A31-511A-DD16-C026-59AE4396EC70}"/>
            </a:ext>
          </a:extLst>
        </cdr:cNvPr>
        <cdr:cNvSpPr/>
      </cdr:nvSpPr>
      <cdr:spPr>
        <a:xfrm xmlns:a="http://schemas.openxmlformats.org/drawingml/2006/main">
          <a:off x="4317004" y="1191534"/>
          <a:ext cx="1074146" cy="342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5">
            <a:shade val="50000"/>
          </a:schemeClr>
        </a:lnRef>
        <a:fillRef xmlns:a="http://schemas.openxmlformats.org/drawingml/2006/main" idx="1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</a:rPr>
            <a:t>226,730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</a:rPr>
            <a:t> ocupados adicionales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</a:endParaRPr>
        </a:p>
      </cdr:txBody>
    </cdr:sp>
  </cdr:relSizeAnchor>
  <cdr:relSizeAnchor xmlns:cdr="http://schemas.openxmlformats.org/drawingml/2006/chartDrawing">
    <cdr:from>
      <cdr:x>0.66851</cdr:x>
      <cdr:y>0.34297</cdr:y>
    </cdr:from>
    <cdr:to>
      <cdr:x>0.80801</cdr:x>
      <cdr:y>0.61104</cdr:y>
    </cdr:to>
    <cdr:cxnSp macro="">
      <cdr:nvCxnSpPr>
        <cdr:cNvPr id="3" name="Conector recto de flecha 2">
          <a:extLst xmlns:a="http://schemas.openxmlformats.org/drawingml/2006/main">
            <a:ext uri="{FF2B5EF4-FFF2-40B4-BE49-F238E27FC236}">
              <a16:creationId xmlns:a16="http://schemas.microsoft.com/office/drawing/2014/main" id="{94C71194-C519-310F-D323-D18AFC70E295}"/>
            </a:ext>
          </a:extLst>
        </cdr:cNvPr>
        <cdr:cNvCxnSpPr/>
      </cdr:nvCxnSpPr>
      <cdr:spPr>
        <a:xfrm xmlns:a="http://schemas.openxmlformats.org/drawingml/2006/main" flipV="1">
          <a:off x="4610100" y="1243014"/>
          <a:ext cx="962025" cy="971550"/>
        </a:xfrm>
        <a:prstGeom xmlns:a="http://schemas.openxmlformats.org/drawingml/2006/main" prst="straightConnector1">
          <a:avLst/>
        </a:prstGeom>
        <a:ln xmlns:a="http://schemas.openxmlformats.org/drawingml/2006/main" w="19050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user/Library/Containers/com.microsoft.Excel/Data/Documents/F:Projects/Occaisonal%20paper%20on%20access/Report/Figure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Fpsswn05d/WHD/DATA/S1/BLZ/Reports/BLZRedTables6_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Hv2kp-47212/FISCAL/Cuadros%20Comparativos/CUADROS%20FISC.COMPARA902001-1er%20trimestr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DATA/PA/CHL/SECTORS/BOP/Bop02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ancene/Internacional/04%20BOLIVAR%20-%20Y-O%20-%20HUASCAR%20J/BASE%20CUADROS%20PRESIDENTE%202004/EST.%20SERVICIO%20DEUDA%20SEPTIEMBRE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user/Library/Containers/com.microsoft.Excel/Data/Documents/D:Documents%20and%20Settings/1986061/Local%20Settings/Temporary%20Internet%20Files/OLK7C/Secto%20publico/PBSECQKaren%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ancene/deuda/PROYECCIONES%20DEL%20SERVICIO/PROY2004/PROY%20-%20PROY2004B%20CON%20TASAS%20CAMBIO%2004%20SEP01%20ORIGINAL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el/data/DEMAND/BALANCES/GDP%20update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WINDOWS/TEMP/GeoBop0900_BseLin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ATA/US/ARM/REP/97ARMRED/TABLES/EDSSARMRED9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Kbcat/data/crude/NWE/Normprice/2003/1Q%202003%20New%20Normpric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NCFP/Recursos/Proyrena/Anual/2002/Alt4_Proy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/Secto%20publico/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Archivos%20Excel/Boletines/Excel/Otros/FA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FPSGWN03P/WHD/My%20Documents/LatinAmerica/Colombia/Reports%20Mission%20April%202000/Fiscal%20Tables/Fiscal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F/DGCP-STRUCTURE/Manual%20Operativo%20DGCP/Manuales%20de%20Soporte/Sistema%20de%20Informacion%20Financiera/Sistema%20de%20Informacion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E/Secto%20publico/PBSECQKaren%202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My%20Documents/Excel/Paises/My%20Documents/Excel/Otros/FAX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user/Library/Containers/com.microsoft.Excel/Data/Documents/G:Archivos%20Excel/Boletines/Archivos%20de%20trabajo%202004/Excel/Otros/FAX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My%20Documents/Excel/Otros/FAX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Archivos%20Excel/Boletines/Excel/Otros/FAX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user/Library/Containers/com.microsoft.Excel/Data/Documents/F:E/Secto%20publico/PBSECQKaren%202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user/Library/Containers/com.microsoft.Excel/Data/Documents/V:Archivos%20Excel/Boletines/Cuadros%20M%20y%20X%20mensuales/Excel/Otros/FA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el/am/EXCEL/MARTY/ALEX/LONGTERM/LONGGDP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DATA/CA/CRI/EXTERNAL/Output/CRI-BOP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/UAE/Documents%20and%20Settings/routtm/Local%20Settings/Temporary%20Internet%20Files/OLK13/chartsheets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ATA/LC/DOM/Monetary/DRMONEY_current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ratings on 1st issues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 a enviar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 a enviar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</sheetNames>
    <sheetDataSet>
      <sheetData sheetId="0" refreshError="1"/>
      <sheetData sheetId="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ederalreserve.gov/datadownload/Download.aspx?rel=H15&amp;series=67a13dc82d58d3826505e9b046281354&amp;filetype=spreadsheetml&amp;label=include&amp;layout=seriescolumn&amp;from=01/01/2021&amp;to=06/30/2022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3944-2895-4AB8-A0FF-EEA7BA3C78BE}">
  <dimension ref="B1:M21"/>
  <sheetViews>
    <sheetView showGridLines="0" workbookViewId="0">
      <selection activeCell="C26" sqref="C26"/>
    </sheetView>
  </sheetViews>
  <sheetFormatPr baseColWidth="10" defaultColWidth="11.42578125" defaultRowHeight="15" x14ac:dyDescent="0.25"/>
  <cols>
    <col min="1" max="2" width="11.42578125" style="1"/>
    <col min="3" max="3" width="33.85546875" style="1" customWidth="1"/>
    <col min="4" max="5" width="7" style="1" bestFit="1" customWidth="1"/>
    <col min="6" max="6" width="19" style="1" bestFit="1" customWidth="1"/>
    <col min="7" max="7" width="18" style="1" bestFit="1" customWidth="1"/>
    <col min="8" max="8" width="19" style="1" bestFit="1" customWidth="1"/>
    <col min="9" max="9" width="18" style="1" bestFit="1" customWidth="1"/>
    <col min="10" max="16384" width="11.42578125" style="1"/>
  </cols>
  <sheetData>
    <row r="1" spans="2:13" s="19" customFormat="1" ht="15" customHeight="1" x14ac:dyDescent="0.25">
      <c r="B1" s="833" t="s">
        <v>0</v>
      </c>
      <c r="C1" s="833"/>
      <c r="D1" s="833"/>
      <c r="E1" s="833"/>
      <c r="F1" s="833"/>
      <c r="G1" s="833"/>
      <c r="H1" s="833"/>
      <c r="I1" s="833"/>
      <c r="J1" s="833"/>
      <c r="K1" s="18"/>
      <c r="L1" s="18"/>
      <c r="M1" s="18"/>
    </row>
    <row r="2" spans="2:13" s="19" customFormat="1" ht="15" customHeight="1" x14ac:dyDescent="0.25">
      <c r="B2" s="833" t="s">
        <v>1</v>
      </c>
      <c r="C2" s="833"/>
      <c r="D2" s="833"/>
      <c r="E2" s="833"/>
      <c r="F2" s="833"/>
      <c r="G2" s="833"/>
      <c r="H2" s="833"/>
      <c r="I2" s="833"/>
      <c r="J2" s="833"/>
      <c r="K2" s="18"/>
      <c r="L2" s="18"/>
      <c r="M2" s="18"/>
    </row>
    <row r="3" spans="2:13" s="19" customFormat="1" ht="15" customHeight="1" x14ac:dyDescent="0.25">
      <c r="B3" s="834" t="s">
        <v>2</v>
      </c>
      <c r="C3" s="834"/>
      <c r="D3" s="834"/>
      <c r="E3" s="834"/>
      <c r="F3" s="834"/>
      <c r="G3" s="834"/>
      <c r="H3" s="834"/>
      <c r="I3" s="834"/>
      <c r="J3" s="834"/>
      <c r="K3" s="20"/>
      <c r="L3" s="20"/>
      <c r="M3" s="20"/>
    </row>
    <row r="5" spans="2:13" ht="15" customHeight="1" x14ac:dyDescent="0.25">
      <c r="C5" s="843" t="s">
        <v>3</v>
      </c>
      <c r="D5" s="843"/>
      <c r="E5" s="843"/>
      <c r="F5" s="843"/>
      <c r="G5" s="843"/>
      <c r="H5" s="843"/>
      <c r="I5" s="843"/>
    </row>
    <row r="6" spans="2:13" ht="15" customHeight="1" x14ac:dyDescent="0.25">
      <c r="C6" s="843" t="s">
        <v>4</v>
      </c>
      <c r="D6" s="843"/>
      <c r="E6" s="843"/>
      <c r="F6" s="843"/>
      <c r="G6" s="843"/>
      <c r="H6" s="843"/>
      <c r="I6" s="843"/>
    </row>
    <row r="7" spans="2:13" ht="15" customHeight="1" x14ac:dyDescent="0.25">
      <c r="C7" s="844" t="s">
        <v>5</v>
      </c>
      <c r="D7" s="844"/>
      <c r="E7" s="844"/>
      <c r="F7" s="844"/>
      <c r="G7" s="844"/>
      <c r="H7" s="844"/>
      <c r="I7" s="844"/>
    </row>
    <row r="8" spans="2:13" ht="15.75" customHeight="1" thickBot="1" x14ac:dyDescent="0.3">
      <c r="C8" s="215"/>
      <c r="D8" s="215"/>
      <c r="E8" s="215"/>
      <c r="F8" s="215"/>
      <c r="G8" s="215"/>
      <c r="H8" s="215"/>
      <c r="I8" s="215"/>
    </row>
    <row r="9" spans="2:13" ht="15" customHeight="1" x14ac:dyDescent="0.25">
      <c r="C9" s="835" t="s">
        <v>6</v>
      </c>
      <c r="D9" s="841">
        <v>2020</v>
      </c>
      <c r="E9" s="841">
        <v>2021</v>
      </c>
      <c r="F9" s="837" t="s">
        <v>7</v>
      </c>
      <c r="G9" s="838"/>
      <c r="H9" s="837" t="s">
        <v>8</v>
      </c>
      <c r="I9" s="838"/>
    </row>
    <row r="10" spans="2:13" ht="15" customHeight="1" x14ac:dyDescent="0.25">
      <c r="C10" s="836"/>
      <c r="D10" s="842"/>
      <c r="E10" s="842"/>
      <c r="F10" s="839"/>
      <c r="G10" s="840"/>
      <c r="H10" s="839"/>
      <c r="I10" s="840"/>
    </row>
    <row r="11" spans="2:13" ht="15.75" x14ac:dyDescent="0.25">
      <c r="C11" s="836"/>
      <c r="D11" s="842"/>
      <c r="E11" s="842"/>
      <c r="F11" s="17" t="s">
        <v>9</v>
      </c>
      <c r="G11" s="17" t="s">
        <v>10</v>
      </c>
      <c r="H11" s="17" t="s">
        <v>9</v>
      </c>
      <c r="I11" s="17" t="s">
        <v>10</v>
      </c>
    </row>
    <row r="12" spans="2:13" x14ac:dyDescent="0.25">
      <c r="C12" s="2" t="s">
        <v>11</v>
      </c>
      <c r="D12" s="3">
        <v>-3.1</v>
      </c>
      <c r="E12" s="3">
        <v>5.9</v>
      </c>
      <c r="F12" s="3">
        <v>4.4000000000000004</v>
      </c>
      <c r="G12" s="3">
        <v>3.6</v>
      </c>
      <c r="H12" s="3">
        <v>3.8</v>
      </c>
      <c r="I12" s="4">
        <v>3.6</v>
      </c>
    </row>
    <row r="13" spans="2:13" x14ac:dyDescent="0.25">
      <c r="C13" s="5" t="s">
        <v>12</v>
      </c>
      <c r="D13" s="6">
        <v>-4.5</v>
      </c>
      <c r="E13" s="6">
        <v>5</v>
      </c>
      <c r="F13" s="6">
        <v>3.9</v>
      </c>
      <c r="G13" s="6">
        <v>3.3</v>
      </c>
      <c r="H13" s="6">
        <v>2.6</v>
      </c>
      <c r="I13" s="7">
        <v>2.4</v>
      </c>
    </row>
    <row r="14" spans="2:13" x14ac:dyDescent="0.25">
      <c r="C14" s="8" t="s">
        <v>13</v>
      </c>
      <c r="D14" s="3">
        <v>-3.4</v>
      </c>
      <c r="E14" s="3">
        <v>5.6</v>
      </c>
      <c r="F14" s="3">
        <v>4</v>
      </c>
      <c r="G14" s="3">
        <v>3.7</v>
      </c>
      <c r="H14" s="3">
        <v>4</v>
      </c>
      <c r="I14" s="4">
        <v>2.2999999999999998</v>
      </c>
    </row>
    <row r="15" spans="2:13" x14ac:dyDescent="0.25">
      <c r="C15" s="9" t="s">
        <v>14</v>
      </c>
      <c r="D15" s="6">
        <v>-6.4</v>
      </c>
      <c r="E15" s="6">
        <v>5.2</v>
      </c>
      <c r="F15" s="6">
        <v>3.9</v>
      </c>
      <c r="G15" s="6">
        <v>2.8</v>
      </c>
      <c r="H15" s="6">
        <v>3.9</v>
      </c>
      <c r="I15" s="7">
        <v>2.2999999999999998</v>
      </c>
    </row>
    <row r="16" spans="2:13" x14ac:dyDescent="0.25">
      <c r="C16" s="10" t="s">
        <v>15</v>
      </c>
      <c r="D16" s="3">
        <v>-2</v>
      </c>
      <c r="E16" s="3">
        <v>6.5</v>
      </c>
      <c r="F16" s="3">
        <v>4.8</v>
      </c>
      <c r="G16" s="3">
        <v>3.8</v>
      </c>
      <c r="H16" s="3">
        <v>4.8</v>
      </c>
      <c r="I16" s="4">
        <v>4.4000000000000004</v>
      </c>
    </row>
    <row r="17" spans="3:9" x14ac:dyDescent="0.25">
      <c r="C17" s="11" t="s">
        <v>16</v>
      </c>
      <c r="D17" s="6">
        <v>2.2999999999999998</v>
      </c>
      <c r="E17" s="6">
        <v>8.1</v>
      </c>
      <c r="F17" s="6">
        <v>4.8</v>
      </c>
      <c r="G17" s="6">
        <v>4.4000000000000004</v>
      </c>
      <c r="H17" s="6">
        <v>4.8</v>
      </c>
      <c r="I17" s="7">
        <v>5.0999999999999996</v>
      </c>
    </row>
    <row r="18" spans="3:9" x14ac:dyDescent="0.25">
      <c r="C18" s="12" t="s">
        <v>17</v>
      </c>
      <c r="D18" s="3">
        <v>-6.9</v>
      </c>
      <c r="E18" s="3">
        <v>6.8</v>
      </c>
      <c r="F18" s="3">
        <v>2.4</v>
      </c>
      <c r="G18" s="3">
        <v>2.5</v>
      </c>
      <c r="H18" s="3">
        <v>2.4</v>
      </c>
      <c r="I18" s="4">
        <v>2.5</v>
      </c>
    </row>
    <row r="19" spans="3:9" ht="15.75" thickBot="1" x14ac:dyDescent="0.3">
      <c r="C19" s="13" t="s">
        <v>18</v>
      </c>
      <c r="D19" s="14">
        <v>-6.7</v>
      </c>
      <c r="E19" s="14">
        <v>12.3</v>
      </c>
      <c r="F19" s="14">
        <v>5.5</v>
      </c>
      <c r="G19" s="14">
        <v>5.5</v>
      </c>
      <c r="H19" s="14">
        <v>5</v>
      </c>
      <c r="I19" s="15">
        <v>5</v>
      </c>
    </row>
    <row r="20" spans="3:9" x14ac:dyDescent="0.25">
      <c r="C20" s="16" t="s">
        <v>19</v>
      </c>
    </row>
    <row r="21" spans="3:9" x14ac:dyDescent="0.25">
      <c r="C21" s="16" t="s">
        <v>20</v>
      </c>
    </row>
  </sheetData>
  <mergeCells count="11">
    <mergeCell ref="B1:J1"/>
    <mergeCell ref="B2:J2"/>
    <mergeCell ref="B3:J3"/>
    <mergeCell ref="C9:C11"/>
    <mergeCell ref="F9:G10"/>
    <mergeCell ref="H9:I10"/>
    <mergeCell ref="D9:D11"/>
    <mergeCell ref="E9:E11"/>
    <mergeCell ref="C5:I5"/>
    <mergeCell ref="C7:I7"/>
    <mergeCell ref="C6:I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60F5-561E-4258-99D3-152A34DDDE99}">
  <dimension ref="A1:L29"/>
  <sheetViews>
    <sheetView showGridLines="0" workbookViewId="0">
      <selection activeCell="D44" sqref="D44"/>
    </sheetView>
  </sheetViews>
  <sheetFormatPr baseColWidth="10" defaultColWidth="11.42578125" defaultRowHeight="15" x14ac:dyDescent="0.25"/>
  <cols>
    <col min="1" max="16384" width="11.42578125" style="1"/>
  </cols>
  <sheetData>
    <row r="1" spans="1:12" s="19" customFormat="1" ht="15" customHeight="1" x14ac:dyDescent="0.25">
      <c r="A1" s="833" t="s">
        <v>0</v>
      </c>
      <c r="B1" s="833"/>
      <c r="C1" s="833"/>
      <c r="D1" s="833"/>
      <c r="E1" s="833"/>
      <c r="F1" s="833"/>
      <c r="G1" s="833"/>
      <c r="H1" s="833"/>
      <c r="I1" s="833"/>
      <c r="J1" s="18"/>
      <c r="K1" s="18"/>
      <c r="L1" s="18"/>
    </row>
    <row r="2" spans="1:12" s="19" customFormat="1" ht="15" customHeight="1" x14ac:dyDescent="0.25">
      <c r="A2" s="833" t="s">
        <v>1</v>
      </c>
      <c r="B2" s="833"/>
      <c r="C2" s="833"/>
      <c r="D2" s="833"/>
      <c r="E2" s="833"/>
      <c r="F2" s="833"/>
      <c r="G2" s="833"/>
      <c r="H2" s="833"/>
      <c r="I2" s="833"/>
      <c r="J2" s="18"/>
      <c r="K2" s="18"/>
      <c r="L2" s="18"/>
    </row>
    <row r="3" spans="1:12" s="19" customFormat="1" ht="15" customHeight="1" x14ac:dyDescent="0.25">
      <c r="A3" s="834" t="s">
        <v>2</v>
      </c>
      <c r="B3" s="834"/>
      <c r="C3" s="834"/>
      <c r="D3" s="834"/>
      <c r="E3" s="834"/>
      <c r="F3" s="834"/>
      <c r="G3" s="834"/>
      <c r="H3" s="834"/>
      <c r="I3" s="834"/>
      <c r="J3" s="20"/>
      <c r="K3" s="20"/>
      <c r="L3" s="20"/>
    </row>
    <row r="6" spans="1:12" x14ac:dyDescent="0.25">
      <c r="B6" s="847" t="s">
        <v>129</v>
      </c>
      <c r="C6" s="847"/>
      <c r="D6" s="847"/>
      <c r="E6" s="847"/>
      <c r="F6" s="847"/>
      <c r="G6" s="847"/>
      <c r="H6" s="847"/>
      <c r="I6" s="847"/>
    </row>
    <row r="7" spans="1:12" x14ac:dyDescent="0.25">
      <c r="B7" s="847" t="s">
        <v>130</v>
      </c>
      <c r="C7" s="847"/>
      <c r="D7" s="847"/>
      <c r="E7" s="847"/>
      <c r="F7" s="847"/>
      <c r="G7" s="847"/>
      <c r="H7" s="847"/>
      <c r="I7" s="847"/>
    </row>
    <row r="8" spans="1:12" x14ac:dyDescent="0.25">
      <c r="B8" s="847" t="s">
        <v>79</v>
      </c>
      <c r="C8" s="847"/>
      <c r="D8" s="847"/>
      <c r="E8" s="847"/>
      <c r="F8" s="847"/>
      <c r="G8" s="847"/>
      <c r="H8" s="847"/>
      <c r="I8" s="847"/>
    </row>
    <row r="9" spans="1:12" x14ac:dyDescent="0.25">
      <c r="C9" s="846" t="s">
        <v>131</v>
      </c>
      <c r="D9" s="846"/>
      <c r="E9" s="846"/>
      <c r="F9" s="846"/>
      <c r="G9" s="846"/>
      <c r="H9" s="846"/>
    </row>
    <row r="28" spans="2:2" x14ac:dyDescent="0.25">
      <c r="B28" s="97" t="s">
        <v>86</v>
      </c>
    </row>
    <row r="29" spans="2:2" x14ac:dyDescent="0.25">
      <c r="B29" s="97" t="s">
        <v>132</v>
      </c>
    </row>
  </sheetData>
  <mergeCells count="7">
    <mergeCell ref="B7:I7"/>
    <mergeCell ref="B8:I8"/>
    <mergeCell ref="C9:H9"/>
    <mergeCell ref="A1:I1"/>
    <mergeCell ref="A2:I2"/>
    <mergeCell ref="A3:I3"/>
    <mergeCell ref="B6:I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8725-A699-40AB-81B3-D9A86FB53EA1}">
  <dimension ref="A1:K31"/>
  <sheetViews>
    <sheetView showGridLines="0" topLeftCell="A13" workbookViewId="0">
      <selection activeCell="C8" sqref="C8:J8"/>
    </sheetView>
  </sheetViews>
  <sheetFormatPr baseColWidth="10" defaultColWidth="11.42578125" defaultRowHeight="15" x14ac:dyDescent="0.25"/>
  <sheetData>
    <row r="1" spans="1:11" s="19" customFormat="1" ht="15" customHeight="1" x14ac:dyDescent="0.25">
      <c r="A1" s="18"/>
      <c r="B1" s="833" t="s">
        <v>0</v>
      </c>
      <c r="C1" s="833"/>
      <c r="D1" s="833"/>
      <c r="E1" s="833"/>
      <c r="F1" s="833"/>
      <c r="G1" s="833"/>
      <c r="H1" s="833"/>
      <c r="I1" s="833"/>
      <c r="J1" s="833"/>
      <c r="K1" s="18"/>
    </row>
    <row r="2" spans="1:11" s="19" customFormat="1" ht="15" customHeight="1" x14ac:dyDescent="0.25">
      <c r="A2" s="18"/>
      <c r="B2" s="833" t="s">
        <v>1</v>
      </c>
      <c r="C2" s="833"/>
      <c r="D2" s="833"/>
      <c r="E2" s="833"/>
      <c r="F2" s="833"/>
      <c r="G2" s="833"/>
      <c r="H2" s="833"/>
      <c r="I2" s="833"/>
      <c r="J2" s="833"/>
      <c r="K2" s="18"/>
    </row>
    <row r="3" spans="1:11" s="19" customFormat="1" ht="15" customHeight="1" x14ac:dyDescent="0.25">
      <c r="A3" s="20"/>
      <c r="B3" s="834" t="s">
        <v>2</v>
      </c>
      <c r="C3" s="834"/>
      <c r="D3" s="834"/>
      <c r="E3" s="834"/>
      <c r="F3" s="834"/>
      <c r="G3" s="834"/>
      <c r="H3" s="834"/>
      <c r="I3" s="834"/>
      <c r="J3" s="834"/>
      <c r="K3" s="20"/>
    </row>
    <row r="6" spans="1:11" x14ac:dyDescent="0.25">
      <c r="C6" s="843" t="s">
        <v>1672</v>
      </c>
      <c r="D6" s="843"/>
      <c r="E6" s="843"/>
      <c r="F6" s="843"/>
      <c r="G6" s="843"/>
      <c r="H6" s="843"/>
      <c r="I6" s="843"/>
      <c r="J6" s="843"/>
    </row>
    <row r="7" spans="1:11" x14ac:dyDescent="0.25">
      <c r="C7" s="844" t="s">
        <v>133</v>
      </c>
      <c r="D7" s="844"/>
      <c r="E7" s="844"/>
      <c r="F7" s="844"/>
      <c r="G7" s="844"/>
      <c r="H7" s="844"/>
      <c r="I7" s="844"/>
      <c r="J7" s="844"/>
    </row>
    <row r="8" spans="1:11" x14ac:dyDescent="0.25">
      <c r="C8" s="844" t="s">
        <v>1671</v>
      </c>
      <c r="D8" s="844"/>
      <c r="E8" s="844"/>
      <c r="F8" s="844"/>
      <c r="G8" s="844"/>
      <c r="H8" s="844"/>
      <c r="I8" s="844"/>
      <c r="J8" s="844"/>
    </row>
    <row r="30" spans="2:2" x14ac:dyDescent="0.25">
      <c r="B30" s="97" t="s">
        <v>86</v>
      </c>
    </row>
    <row r="31" spans="2:2" x14ac:dyDescent="0.25">
      <c r="B31" s="97" t="s">
        <v>134</v>
      </c>
    </row>
  </sheetData>
  <mergeCells count="6">
    <mergeCell ref="C8:J8"/>
    <mergeCell ref="B1:J1"/>
    <mergeCell ref="B2:J2"/>
    <mergeCell ref="B3:J3"/>
    <mergeCell ref="C6:J6"/>
    <mergeCell ref="C7:J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8625C-F4BB-4042-AC0C-6A68A4207076}">
  <dimension ref="A1:J44"/>
  <sheetViews>
    <sheetView showGridLines="0" topLeftCell="A16" zoomScale="85" zoomScaleNormal="85" workbookViewId="0">
      <selection activeCell="D44" sqref="D44"/>
    </sheetView>
  </sheetViews>
  <sheetFormatPr baseColWidth="10" defaultColWidth="11.42578125" defaultRowHeight="15" x14ac:dyDescent="0.25"/>
  <cols>
    <col min="2" max="2" width="41.28515625" bestFit="1" customWidth="1"/>
    <col min="3" max="8" width="13.28515625" bestFit="1" customWidth="1"/>
  </cols>
  <sheetData>
    <row r="1" spans="1:10" s="19" customFormat="1" ht="15" customHeight="1" x14ac:dyDescent="0.25">
      <c r="A1" s="833" t="s">
        <v>0</v>
      </c>
      <c r="B1" s="833"/>
      <c r="C1" s="833"/>
      <c r="D1" s="833"/>
      <c r="E1" s="833"/>
      <c r="F1" s="833"/>
      <c r="G1" s="833"/>
      <c r="H1" s="833"/>
      <c r="I1" s="833"/>
      <c r="J1" s="18"/>
    </row>
    <row r="2" spans="1:10" s="19" customFormat="1" ht="15" customHeight="1" x14ac:dyDescent="0.25">
      <c r="A2" s="833" t="s">
        <v>1</v>
      </c>
      <c r="B2" s="833"/>
      <c r="C2" s="833"/>
      <c r="D2" s="833"/>
      <c r="E2" s="833"/>
      <c r="F2" s="833"/>
      <c r="G2" s="833"/>
      <c r="H2" s="833"/>
      <c r="I2" s="833"/>
      <c r="J2" s="18"/>
    </row>
    <row r="3" spans="1:10" s="19" customFormat="1" ht="15" customHeight="1" x14ac:dyDescent="0.25">
      <c r="A3" s="834" t="s">
        <v>2</v>
      </c>
      <c r="B3" s="834"/>
      <c r="C3" s="834"/>
      <c r="D3" s="834"/>
      <c r="E3" s="834"/>
      <c r="F3" s="834"/>
      <c r="G3" s="834"/>
      <c r="H3" s="834"/>
      <c r="I3" s="834"/>
      <c r="J3" s="20"/>
    </row>
    <row r="5" spans="1:10" x14ac:dyDescent="0.25">
      <c r="B5" s="843" t="s">
        <v>135</v>
      </c>
      <c r="C5" s="843"/>
      <c r="D5" s="843"/>
      <c r="E5" s="843"/>
      <c r="F5" s="843"/>
      <c r="G5" s="843"/>
      <c r="H5" s="843"/>
    </row>
    <row r="6" spans="1:10" x14ac:dyDescent="0.25">
      <c r="B6" s="844" t="s">
        <v>136</v>
      </c>
      <c r="C6" s="844"/>
      <c r="D6" s="844"/>
      <c r="E6" s="844"/>
      <c r="F6" s="844"/>
      <c r="G6" s="844"/>
      <c r="H6" s="844"/>
    </row>
    <row r="9" spans="1:10" ht="15.75" thickBot="1" x14ac:dyDescent="0.3"/>
    <row r="10" spans="1:10" x14ac:dyDescent="0.25">
      <c r="B10" s="855"/>
      <c r="C10" s="857">
        <v>2021</v>
      </c>
      <c r="D10" s="859">
        <v>2022</v>
      </c>
      <c r="E10" s="859">
        <v>2023</v>
      </c>
      <c r="F10" s="859">
        <f>E10+1</f>
        <v>2024</v>
      </c>
      <c r="G10" s="851">
        <f>F10+1</f>
        <v>2025</v>
      </c>
      <c r="H10" s="853">
        <f>G10+1</f>
        <v>2026</v>
      </c>
    </row>
    <row r="11" spans="1:10" ht="15.75" thickBot="1" x14ac:dyDescent="0.3">
      <c r="B11" s="856"/>
      <c r="C11" s="858"/>
      <c r="D11" s="860"/>
      <c r="E11" s="860"/>
      <c r="F11" s="860"/>
      <c r="G11" s="852"/>
      <c r="H11" s="854"/>
    </row>
    <row r="12" spans="1:10" x14ac:dyDescent="0.25">
      <c r="B12" s="407" t="s">
        <v>137</v>
      </c>
      <c r="C12" s="408">
        <v>188.61344521070899</v>
      </c>
      <c r="D12" s="409">
        <v>198.04411747124445</v>
      </c>
      <c r="E12" s="409">
        <v>207.94632334480667</v>
      </c>
      <c r="F12" s="410">
        <v>218.34363951204702</v>
      </c>
      <c r="G12" s="411">
        <v>229.26082148764937</v>
      </c>
      <c r="H12" s="412">
        <v>240.72386256203185</v>
      </c>
    </row>
    <row r="13" spans="1:10" x14ac:dyDescent="0.25">
      <c r="B13" s="407" t="s">
        <v>138</v>
      </c>
      <c r="C13" s="413">
        <v>12.271990236920495</v>
      </c>
      <c r="D13" s="414">
        <v>5</v>
      </c>
      <c r="E13" s="414">
        <v>5</v>
      </c>
      <c r="F13" s="415">
        <v>5</v>
      </c>
      <c r="G13" s="416">
        <v>5</v>
      </c>
      <c r="H13" s="417">
        <v>5</v>
      </c>
    </row>
    <row r="14" spans="1:10" x14ac:dyDescent="0.25">
      <c r="B14" s="407"/>
      <c r="C14" s="418"/>
      <c r="D14" s="419"/>
      <c r="E14" s="419"/>
      <c r="F14" s="420"/>
      <c r="G14" s="421"/>
      <c r="H14" s="422"/>
    </row>
    <row r="15" spans="1:10" x14ac:dyDescent="0.25">
      <c r="B15" s="407" t="s">
        <v>139</v>
      </c>
      <c r="C15" s="423">
        <v>5392714.0999999996</v>
      </c>
      <c r="D15" s="424">
        <v>6171961.2874499997</v>
      </c>
      <c r="E15" s="424">
        <v>6804587.3194136256</v>
      </c>
      <c r="F15" s="424">
        <v>7430609.3527996792</v>
      </c>
      <c r="G15" s="425">
        <v>8114225.4132572506</v>
      </c>
      <c r="H15" s="426">
        <v>8860734.1512769181</v>
      </c>
    </row>
    <row r="16" spans="1:10" x14ac:dyDescent="0.25">
      <c r="B16" s="407" t="s">
        <v>140</v>
      </c>
      <c r="C16" s="427">
        <v>21.003560384304663</v>
      </c>
      <c r="D16" s="424">
        <v>14.450000000000006</v>
      </c>
      <c r="E16" s="424">
        <v>10.250000000000025</v>
      </c>
      <c r="F16" s="410">
        <v>9.2000000000000082</v>
      </c>
      <c r="G16" s="411">
        <v>9.2000000000000082</v>
      </c>
      <c r="H16" s="412">
        <v>9.2000000000000082</v>
      </c>
    </row>
    <row r="17" spans="2:8" x14ac:dyDescent="0.25">
      <c r="B17" s="407"/>
      <c r="C17" s="427"/>
      <c r="D17" s="424"/>
      <c r="E17" s="424"/>
      <c r="F17" s="410"/>
      <c r="G17" s="411"/>
      <c r="H17" s="412"/>
    </row>
    <row r="18" spans="2:8" x14ac:dyDescent="0.25">
      <c r="B18" s="407" t="s">
        <v>141</v>
      </c>
      <c r="C18" s="428">
        <v>94523.67911808948</v>
      </c>
      <c r="D18" s="429">
        <v>109045.3660976431</v>
      </c>
      <c r="E18" s="429">
        <v>114497.63440252526</v>
      </c>
      <c r="F18" s="430">
        <v>120222.51612265152</v>
      </c>
      <c r="G18" s="431">
        <v>126233.6419287841</v>
      </c>
      <c r="H18" s="432">
        <v>132545.32402522332</v>
      </c>
    </row>
    <row r="19" spans="2:8" x14ac:dyDescent="0.25">
      <c r="B19" s="407" t="s">
        <v>142</v>
      </c>
      <c r="C19" s="427">
        <v>19.909789453700455</v>
      </c>
      <c r="D19" s="424">
        <v>15.363014976820267</v>
      </c>
      <c r="E19" s="424">
        <v>5.0000000000000044</v>
      </c>
      <c r="F19" s="410">
        <v>5.0000000000000044</v>
      </c>
      <c r="G19" s="411">
        <v>5.0000000000000044</v>
      </c>
      <c r="H19" s="412">
        <v>5.0000000000000266</v>
      </c>
    </row>
    <row r="20" spans="2:8" x14ac:dyDescent="0.25">
      <c r="B20" s="407"/>
      <c r="C20" s="433"/>
      <c r="D20" s="434"/>
      <c r="E20" s="434"/>
      <c r="F20" s="435"/>
      <c r="G20" s="436"/>
      <c r="H20" s="437"/>
    </row>
    <row r="21" spans="2:8" x14ac:dyDescent="0.25">
      <c r="B21" s="438" t="s">
        <v>143</v>
      </c>
      <c r="C21" s="439">
        <v>4</v>
      </c>
      <c r="D21" s="440">
        <v>4</v>
      </c>
      <c r="E21" s="440">
        <v>4</v>
      </c>
      <c r="F21" s="441">
        <v>4</v>
      </c>
      <c r="G21" s="442">
        <v>4</v>
      </c>
      <c r="H21" s="443">
        <v>4</v>
      </c>
    </row>
    <row r="22" spans="2:8" x14ac:dyDescent="0.25">
      <c r="B22" s="438" t="s">
        <v>144</v>
      </c>
      <c r="C22" s="444">
        <v>8.242920754477856</v>
      </c>
      <c r="D22" s="445">
        <v>9</v>
      </c>
      <c r="E22" s="445">
        <v>6</v>
      </c>
      <c r="F22" s="446">
        <v>4</v>
      </c>
      <c r="G22" s="442">
        <v>4</v>
      </c>
      <c r="H22" s="443">
        <v>4</v>
      </c>
    </row>
    <row r="23" spans="2:8" x14ac:dyDescent="0.25">
      <c r="B23" s="438" t="s">
        <v>145</v>
      </c>
      <c r="C23" s="447">
        <v>8.4956989865317958</v>
      </c>
      <c r="D23" s="440">
        <v>8.5</v>
      </c>
      <c r="E23" s="440">
        <v>4.5</v>
      </c>
      <c r="F23" s="441">
        <v>4</v>
      </c>
      <c r="G23" s="442">
        <v>4</v>
      </c>
      <c r="H23" s="443">
        <v>4</v>
      </c>
    </row>
    <row r="24" spans="2:8" x14ac:dyDescent="0.25">
      <c r="B24" s="407" t="s">
        <v>146</v>
      </c>
      <c r="C24" s="448">
        <v>7.8</v>
      </c>
      <c r="D24" s="449">
        <v>9</v>
      </c>
      <c r="E24" s="449">
        <v>5</v>
      </c>
      <c r="F24" s="441">
        <v>4</v>
      </c>
      <c r="G24" s="442">
        <v>4</v>
      </c>
      <c r="H24" s="443">
        <v>4</v>
      </c>
    </row>
    <row r="25" spans="2:8" x14ac:dyDescent="0.25">
      <c r="B25" s="407"/>
      <c r="C25" s="433"/>
      <c r="D25" s="434"/>
      <c r="E25" s="434"/>
      <c r="F25" s="435"/>
      <c r="G25" s="436"/>
      <c r="H25" s="437"/>
    </row>
    <row r="26" spans="2:8" x14ac:dyDescent="0.25">
      <c r="B26" s="438" t="s">
        <v>147</v>
      </c>
      <c r="C26" s="450">
        <v>57.27</v>
      </c>
      <c r="D26" s="451">
        <v>56.599941000000001</v>
      </c>
      <c r="E26" s="451">
        <v>59.429938050000004</v>
      </c>
      <c r="F26" s="441">
        <v>61.807135572000007</v>
      </c>
      <c r="G26" s="442">
        <v>64.279420994880013</v>
      </c>
      <c r="H26" s="443">
        <v>66.850597834675213</v>
      </c>
    </row>
    <row r="27" spans="2:8" ht="15.75" thickBot="1" x14ac:dyDescent="0.3">
      <c r="B27" s="452" t="s">
        <v>148</v>
      </c>
      <c r="C27" s="453">
        <v>1.0961470484270208</v>
      </c>
      <c r="D27" s="454">
        <v>-1.17</v>
      </c>
      <c r="E27" s="454">
        <v>5</v>
      </c>
      <c r="F27" s="454">
        <v>4</v>
      </c>
      <c r="G27" s="455">
        <v>4</v>
      </c>
      <c r="H27" s="456">
        <v>4</v>
      </c>
    </row>
    <row r="28" spans="2:8" x14ac:dyDescent="0.25">
      <c r="B28" s="1"/>
      <c r="C28" s="1"/>
      <c r="D28" s="1"/>
      <c r="E28" s="1"/>
      <c r="F28" s="1"/>
      <c r="G28" s="1"/>
      <c r="H28" s="1"/>
    </row>
    <row r="29" spans="2:8" x14ac:dyDescent="0.25">
      <c r="B29" s="1"/>
      <c r="C29" s="1"/>
      <c r="D29" s="1"/>
      <c r="E29" s="1"/>
      <c r="F29" s="1"/>
      <c r="G29" s="1"/>
      <c r="H29" s="1"/>
    </row>
    <row r="30" spans="2:8" ht="15.75" thickBot="1" x14ac:dyDescent="0.3">
      <c r="B30" s="457" t="s">
        <v>149</v>
      </c>
      <c r="C30" s="1"/>
      <c r="D30" s="1"/>
      <c r="E30" s="1"/>
      <c r="F30" s="1"/>
      <c r="G30" s="1"/>
      <c r="H30" s="1"/>
    </row>
    <row r="31" spans="2:8" x14ac:dyDescent="0.25">
      <c r="B31" s="458" t="s">
        <v>150</v>
      </c>
      <c r="C31" s="459">
        <v>68.209999999999994</v>
      </c>
      <c r="D31" s="460">
        <v>102.5</v>
      </c>
      <c r="E31" s="460">
        <v>93.24</v>
      </c>
      <c r="F31" s="460">
        <v>83.52</v>
      </c>
      <c r="G31" s="460">
        <v>75.540000000000006</v>
      </c>
      <c r="H31" s="461">
        <v>70.31</v>
      </c>
    </row>
    <row r="32" spans="2:8" x14ac:dyDescent="0.25">
      <c r="B32" s="407" t="s">
        <v>151</v>
      </c>
      <c r="C32" s="462">
        <v>1800</v>
      </c>
      <c r="D32" s="463">
        <v>1880</v>
      </c>
      <c r="E32" s="463">
        <v>1901.7833333333335</v>
      </c>
      <c r="F32" s="463">
        <v>1968.7833333333335</v>
      </c>
      <c r="G32" s="463">
        <v>2008.45</v>
      </c>
      <c r="H32" s="464">
        <v>2034.2</v>
      </c>
    </row>
    <row r="33" spans="2:8" x14ac:dyDescent="0.25">
      <c r="B33" s="407" t="s">
        <v>152</v>
      </c>
      <c r="C33" s="462">
        <v>18465</v>
      </c>
      <c r="D33" s="463">
        <v>28000</v>
      </c>
      <c r="E33" s="463">
        <v>22000</v>
      </c>
      <c r="F33" s="463">
        <v>21000</v>
      </c>
      <c r="G33" s="463">
        <v>23228.766595744681</v>
      </c>
      <c r="H33" s="464">
        <v>23204.649574468087</v>
      </c>
    </row>
    <row r="34" spans="2:8" x14ac:dyDescent="0.25">
      <c r="B34" s="465" t="s">
        <v>153</v>
      </c>
      <c r="C34" s="466">
        <v>117.29600000000001</v>
      </c>
      <c r="D34" s="467">
        <v>263.35000000000002</v>
      </c>
      <c r="E34" s="467">
        <v>210.2</v>
      </c>
      <c r="F34" s="467">
        <v>185.2</v>
      </c>
      <c r="G34" s="467">
        <v>159.9</v>
      </c>
      <c r="H34" s="468">
        <v>136.55000000000001</v>
      </c>
    </row>
    <row r="35" spans="2:8" x14ac:dyDescent="0.25">
      <c r="B35" s="407" t="s">
        <v>154</v>
      </c>
      <c r="C35" s="466">
        <v>5.7</v>
      </c>
      <c r="D35" s="469">
        <v>2.8</v>
      </c>
      <c r="E35" s="469">
        <v>2.1</v>
      </c>
      <c r="F35" s="469">
        <v>1.9</v>
      </c>
      <c r="G35" s="469">
        <v>1.9</v>
      </c>
      <c r="H35" s="470">
        <v>1.9</v>
      </c>
    </row>
    <row r="36" spans="2:8" x14ac:dyDescent="0.25">
      <c r="B36" s="407" t="s">
        <v>155</v>
      </c>
      <c r="C36" s="471">
        <v>4.6849999999999996</v>
      </c>
      <c r="D36" s="469">
        <v>7.2</v>
      </c>
      <c r="E36" s="469">
        <v>3.3</v>
      </c>
      <c r="F36" s="469">
        <v>2</v>
      </c>
      <c r="G36" s="472">
        <v>2.004</v>
      </c>
      <c r="H36" s="470">
        <v>1.97</v>
      </c>
    </row>
    <row r="37" spans="2:8" ht="15.75" thickBot="1" x14ac:dyDescent="0.3">
      <c r="B37" s="473" t="s">
        <v>156</v>
      </c>
      <c r="C37" s="474">
        <v>7.4260000000000002</v>
      </c>
      <c r="D37" s="475">
        <v>5.8</v>
      </c>
      <c r="E37" s="475">
        <v>2.3370000000000002</v>
      </c>
      <c r="F37" s="475">
        <v>2.0960000000000001</v>
      </c>
      <c r="G37" s="475">
        <v>1.97</v>
      </c>
      <c r="H37" s="476">
        <v>1.9830000000000001</v>
      </c>
    </row>
    <row r="39" spans="2:8" x14ac:dyDescent="0.25">
      <c r="B39" s="23" t="s">
        <v>157</v>
      </c>
    </row>
    <row r="40" spans="2:8" x14ac:dyDescent="0.25">
      <c r="B40" s="149" t="s">
        <v>158</v>
      </c>
    </row>
    <row r="41" spans="2:8" x14ac:dyDescent="0.25">
      <c r="B41" s="149" t="s">
        <v>159</v>
      </c>
    </row>
    <row r="42" spans="2:8" x14ac:dyDescent="0.25">
      <c r="B42" s="149" t="s">
        <v>160</v>
      </c>
    </row>
    <row r="43" spans="2:8" ht="17.25" x14ac:dyDescent="0.25">
      <c r="B43" s="149" t="s">
        <v>161</v>
      </c>
    </row>
    <row r="44" spans="2:8" x14ac:dyDescent="0.25">
      <c r="B44" s="23" t="s">
        <v>162</v>
      </c>
    </row>
  </sheetData>
  <mergeCells count="12">
    <mergeCell ref="G10:G11"/>
    <mergeCell ref="H10:H11"/>
    <mergeCell ref="A1:I1"/>
    <mergeCell ref="A2:I2"/>
    <mergeCell ref="A3:I3"/>
    <mergeCell ref="B5:H5"/>
    <mergeCell ref="B6:H6"/>
    <mergeCell ref="B10:B11"/>
    <mergeCell ref="C10:C11"/>
    <mergeCell ref="D10:D11"/>
    <mergeCell ref="E10:E11"/>
    <mergeCell ref="F10:F1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87F5-701D-45C6-B077-CB77B502D37F}">
  <dimension ref="A1:K41"/>
  <sheetViews>
    <sheetView showGridLines="0" workbookViewId="0">
      <selection activeCell="D44" sqref="D44"/>
    </sheetView>
  </sheetViews>
  <sheetFormatPr baseColWidth="10" defaultColWidth="11.42578125" defaultRowHeight="15" x14ac:dyDescent="0.25"/>
  <cols>
    <col min="1" max="1" width="11.42578125" style="1"/>
    <col min="2" max="2" width="38.85546875" style="1" bestFit="1" customWidth="1"/>
    <col min="3" max="3" width="41.28515625" style="1" bestFit="1" customWidth="1"/>
    <col min="4" max="4" width="23" style="1" bestFit="1" customWidth="1"/>
    <col min="5" max="5" width="18.140625" style="1" bestFit="1" customWidth="1"/>
    <col min="6" max="16384" width="11.42578125" style="1"/>
  </cols>
  <sheetData>
    <row r="1" spans="1:11" s="19" customFormat="1" ht="15" customHeight="1" x14ac:dyDescent="0.25">
      <c r="A1" s="18"/>
      <c r="B1" s="833" t="s">
        <v>0</v>
      </c>
      <c r="C1" s="833"/>
      <c r="D1" s="833"/>
      <c r="E1" s="833"/>
      <c r="F1" s="833"/>
      <c r="G1" s="833"/>
      <c r="H1" s="833"/>
      <c r="I1" s="833"/>
      <c r="J1" s="833"/>
      <c r="K1" s="18"/>
    </row>
    <row r="2" spans="1:11" s="19" customFormat="1" ht="15" customHeight="1" x14ac:dyDescent="0.25">
      <c r="A2" s="18"/>
      <c r="B2" s="833" t="s">
        <v>1</v>
      </c>
      <c r="C2" s="833"/>
      <c r="D2" s="833"/>
      <c r="E2" s="833"/>
      <c r="F2" s="833"/>
      <c r="G2" s="833"/>
      <c r="H2" s="833"/>
      <c r="I2" s="833"/>
      <c r="J2" s="833"/>
      <c r="K2" s="18"/>
    </row>
    <row r="3" spans="1:11" s="19" customFormat="1" ht="15" customHeight="1" x14ac:dyDescent="0.25">
      <c r="A3" s="20"/>
      <c r="B3" s="834" t="s">
        <v>2</v>
      </c>
      <c r="C3" s="834"/>
      <c r="D3" s="834"/>
      <c r="E3" s="834"/>
      <c r="F3" s="834"/>
      <c r="G3" s="834"/>
      <c r="H3" s="834"/>
      <c r="I3" s="834"/>
      <c r="J3" s="834"/>
      <c r="K3" s="20"/>
    </row>
    <row r="5" spans="1:11" x14ac:dyDescent="0.25">
      <c r="C5" s="848" t="s">
        <v>163</v>
      </c>
      <c r="D5" s="848"/>
      <c r="E5" s="848"/>
      <c r="F5" s="848"/>
    </row>
    <row r="6" spans="1:11" ht="15.75" thickBot="1" x14ac:dyDescent="0.3"/>
    <row r="7" spans="1:11" x14ac:dyDescent="0.25">
      <c r="C7" s="855"/>
      <c r="D7" s="861" t="s">
        <v>164</v>
      </c>
      <c r="E7" s="861" t="s">
        <v>165</v>
      </c>
      <c r="F7" s="861" t="s">
        <v>166</v>
      </c>
    </row>
    <row r="8" spans="1:11" ht="15.75" thickBot="1" x14ac:dyDescent="0.3">
      <c r="C8" s="856"/>
      <c r="D8" s="862"/>
      <c r="E8" s="862"/>
      <c r="F8" s="862"/>
    </row>
    <row r="9" spans="1:11" x14ac:dyDescent="0.25">
      <c r="C9" s="407" t="s">
        <v>137</v>
      </c>
      <c r="D9" s="477">
        <v>195.00264465000001</v>
      </c>
      <c r="E9" s="477">
        <v>198.04411747124445</v>
      </c>
      <c r="F9" s="477">
        <f>E9-D9</f>
        <v>3.0414728212444402</v>
      </c>
    </row>
    <row r="10" spans="1:11" x14ac:dyDescent="0.25">
      <c r="C10" s="407" t="s">
        <v>138</v>
      </c>
      <c r="D10" s="478">
        <v>5.5</v>
      </c>
      <c r="E10" s="478">
        <v>5</v>
      </c>
      <c r="F10" s="478">
        <f t="shared" ref="F10:F24" si="0">E10-D10</f>
        <v>-0.5</v>
      </c>
    </row>
    <row r="11" spans="1:11" x14ac:dyDescent="0.25">
      <c r="C11" s="407"/>
      <c r="D11" s="479"/>
      <c r="E11" s="479"/>
      <c r="F11" s="479">
        <f t="shared" si="0"/>
        <v>0</v>
      </c>
    </row>
    <row r="12" spans="1:11" x14ac:dyDescent="0.25">
      <c r="C12" s="407" t="s">
        <v>139</v>
      </c>
      <c r="D12" s="480">
        <v>5837063.7696247296</v>
      </c>
      <c r="E12" s="480">
        <v>6171961.2874499997</v>
      </c>
      <c r="F12" s="480">
        <f t="shared" si="0"/>
        <v>334897.51782527007</v>
      </c>
    </row>
    <row r="13" spans="1:11" x14ac:dyDescent="0.25">
      <c r="C13" s="407" t="s">
        <v>140</v>
      </c>
      <c r="D13" s="480">
        <v>10.247499999999988</v>
      </c>
      <c r="E13" s="480">
        <v>14.450000000000006</v>
      </c>
      <c r="F13" s="480">
        <f t="shared" si="0"/>
        <v>4.2025000000000183</v>
      </c>
    </row>
    <row r="14" spans="1:11" x14ac:dyDescent="0.25">
      <c r="C14" s="407"/>
      <c r="D14" s="480"/>
      <c r="E14" s="480"/>
      <c r="F14" s="480">
        <f t="shared" si="0"/>
        <v>0</v>
      </c>
    </row>
    <row r="15" spans="1:11" x14ac:dyDescent="0.25">
      <c r="C15" s="407" t="s">
        <v>141</v>
      </c>
      <c r="D15" s="481">
        <v>96597.148982178041</v>
      </c>
      <c r="E15" s="481">
        <v>109045.3660976431</v>
      </c>
      <c r="F15" s="481">
        <f t="shared" si="0"/>
        <v>12448.217115465057</v>
      </c>
    </row>
    <row r="16" spans="1:11" x14ac:dyDescent="0.25">
      <c r="C16" s="407" t="s">
        <v>142</v>
      </c>
      <c r="D16" s="480">
        <v>5.4999999999999938</v>
      </c>
      <c r="E16" s="480">
        <v>15.363014976820267</v>
      </c>
      <c r="F16" s="480">
        <f t="shared" si="0"/>
        <v>9.8630149768202742</v>
      </c>
    </row>
    <row r="17" spans="3:6" x14ac:dyDescent="0.25">
      <c r="C17" s="407"/>
      <c r="D17" s="482"/>
      <c r="E17" s="482"/>
      <c r="F17" s="479">
        <f t="shared" si="0"/>
        <v>0</v>
      </c>
    </row>
    <row r="18" spans="3:6" x14ac:dyDescent="0.25">
      <c r="C18" s="438" t="s">
        <v>143</v>
      </c>
      <c r="D18" s="483">
        <v>4</v>
      </c>
      <c r="E18" s="483">
        <v>4</v>
      </c>
      <c r="F18" s="484">
        <f t="shared" si="0"/>
        <v>0</v>
      </c>
    </row>
    <row r="19" spans="3:6" x14ac:dyDescent="0.25">
      <c r="C19" s="438" t="s">
        <v>144</v>
      </c>
      <c r="D19" s="485">
        <v>4.5</v>
      </c>
      <c r="E19" s="485">
        <v>9</v>
      </c>
      <c r="F19" s="478">
        <f t="shared" si="0"/>
        <v>4.5</v>
      </c>
    </row>
    <row r="20" spans="3:6" x14ac:dyDescent="0.25">
      <c r="C20" s="438" t="s">
        <v>145</v>
      </c>
      <c r="D20" s="483">
        <v>4</v>
      </c>
      <c r="E20" s="483">
        <v>8.5</v>
      </c>
      <c r="F20" s="484">
        <f t="shared" si="0"/>
        <v>4.5</v>
      </c>
    </row>
    <row r="21" spans="3:6" x14ac:dyDescent="0.25">
      <c r="C21" s="407" t="s">
        <v>146</v>
      </c>
      <c r="D21" s="486">
        <v>4.5</v>
      </c>
      <c r="E21" s="486">
        <v>9</v>
      </c>
      <c r="F21" s="487">
        <f t="shared" si="0"/>
        <v>4.5</v>
      </c>
    </row>
    <row r="22" spans="3:6" x14ac:dyDescent="0.25">
      <c r="C22" s="407"/>
      <c r="D22" s="482"/>
      <c r="E22" s="482"/>
      <c r="F22" s="479">
        <f t="shared" si="0"/>
        <v>0</v>
      </c>
    </row>
    <row r="23" spans="3:6" x14ac:dyDescent="0.25">
      <c r="C23" s="438" t="s">
        <v>147</v>
      </c>
      <c r="D23" s="488">
        <v>60.426874199999993</v>
      </c>
      <c r="E23" s="488">
        <v>56.599941000000001</v>
      </c>
      <c r="F23" s="479">
        <f t="shared" si="0"/>
        <v>-3.826933199999992</v>
      </c>
    </row>
    <row r="24" spans="3:6" ht="15.75" thickBot="1" x14ac:dyDescent="0.3">
      <c r="C24" s="452" t="s">
        <v>148</v>
      </c>
      <c r="D24" s="489">
        <v>4.5</v>
      </c>
      <c r="E24" s="489">
        <v>-1.17</v>
      </c>
      <c r="F24" s="489">
        <f t="shared" si="0"/>
        <v>-5.67</v>
      </c>
    </row>
    <row r="25" spans="3:6" x14ac:dyDescent="0.25">
      <c r="D25" s="490"/>
      <c r="E25" s="490"/>
    </row>
    <row r="27" spans="3:6" ht="15.75" thickBot="1" x14ac:dyDescent="0.3">
      <c r="C27" s="457" t="s">
        <v>149</v>
      </c>
    </row>
    <row r="28" spans="3:6" x14ac:dyDescent="0.25">
      <c r="C28" s="458" t="s">
        <v>150</v>
      </c>
      <c r="D28" s="491">
        <v>62.73</v>
      </c>
      <c r="E28" s="491">
        <v>102.5</v>
      </c>
      <c r="F28" s="491">
        <f>E28-D28</f>
        <v>39.770000000000003</v>
      </c>
    </row>
    <row r="29" spans="3:6" x14ac:dyDescent="0.25">
      <c r="C29" s="407" t="s">
        <v>151</v>
      </c>
      <c r="D29" s="492">
        <v>1798.2</v>
      </c>
      <c r="E29" s="492">
        <v>1880</v>
      </c>
      <c r="F29" s="492">
        <f t="shared" ref="F29:F34" si="1">E29-D29</f>
        <v>81.799999999999955</v>
      </c>
    </row>
    <row r="30" spans="3:6" x14ac:dyDescent="0.25">
      <c r="C30" s="407" t="s">
        <v>152</v>
      </c>
      <c r="D30" s="492">
        <v>17188.400000000001</v>
      </c>
      <c r="E30" s="492">
        <v>28000</v>
      </c>
      <c r="F30" s="492">
        <f t="shared" si="1"/>
        <v>10811.599999999999</v>
      </c>
    </row>
    <row r="31" spans="3:6" x14ac:dyDescent="0.25">
      <c r="C31" s="465" t="s">
        <v>153</v>
      </c>
      <c r="D31" s="493">
        <v>76.077565896712301</v>
      </c>
      <c r="E31" s="493">
        <v>263.35000000000002</v>
      </c>
      <c r="F31" s="493">
        <f t="shared" si="1"/>
        <v>187.27243410328771</v>
      </c>
    </row>
    <row r="32" spans="3:6" x14ac:dyDescent="0.25">
      <c r="C32" s="407" t="s">
        <v>154</v>
      </c>
      <c r="D32" s="494">
        <v>4.4000000000000004</v>
      </c>
      <c r="E32" s="494">
        <v>2.8</v>
      </c>
      <c r="F32" s="494">
        <f t="shared" si="1"/>
        <v>-1.6000000000000005</v>
      </c>
    </row>
    <row r="33" spans="2:6" x14ac:dyDescent="0.25">
      <c r="C33" s="407" t="s">
        <v>155</v>
      </c>
      <c r="D33" s="494">
        <v>2.4</v>
      </c>
      <c r="E33" s="494">
        <v>7.2</v>
      </c>
      <c r="F33" s="494">
        <f t="shared" si="1"/>
        <v>4.8000000000000007</v>
      </c>
    </row>
    <row r="34" spans="2:6" ht="15.75" thickBot="1" x14ac:dyDescent="0.3">
      <c r="C34" s="473" t="s">
        <v>156</v>
      </c>
      <c r="D34" s="495">
        <v>2.9</v>
      </c>
      <c r="E34" s="495">
        <v>5.8</v>
      </c>
      <c r="F34" s="495">
        <f t="shared" si="1"/>
        <v>2.9</v>
      </c>
    </row>
    <row r="36" spans="2:6" x14ac:dyDescent="0.25">
      <c r="B36" s="23" t="s">
        <v>157</v>
      </c>
    </row>
    <row r="37" spans="2:6" x14ac:dyDescent="0.25">
      <c r="B37" s="149" t="s">
        <v>158</v>
      </c>
    </row>
    <row r="38" spans="2:6" x14ac:dyDescent="0.25">
      <c r="B38" s="149" t="s">
        <v>159</v>
      </c>
    </row>
    <row r="39" spans="2:6" x14ac:dyDescent="0.25">
      <c r="B39" s="149" t="s">
        <v>160</v>
      </c>
    </row>
    <row r="40" spans="2:6" ht="17.25" x14ac:dyDescent="0.25">
      <c r="B40" s="149" t="s">
        <v>161</v>
      </c>
    </row>
    <row r="41" spans="2:6" x14ac:dyDescent="0.25">
      <c r="B41" s="23" t="s">
        <v>162</v>
      </c>
    </row>
  </sheetData>
  <mergeCells count="8">
    <mergeCell ref="B1:J1"/>
    <mergeCell ref="B2:J2"/>
    <mergeCell ref="B3:J3"/>
    <mergeCell ref="C7:C8"/>
    <mergeCell ref="D7:D8"/>
    <mergeCell ref="E7:E8"/>
    <mergeCell ref="F7:F8"/>
    <mergeCell ref="C5:F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D18-51BC-40CC-859E-5F9E094FF380}">
  <dimension ref="A1:Q32"/>
  <sheetViews>
    <sheetView showGridLines="0" zoomScaleNormal="100" workbookViewId="0">
      <selection activeCell="D44" sqref="D44"/>
    </sheetView>
  </sheetViews>
  <sheetFormatPr baseColWidth="10" defaultColWidth="11.42578125" defaultRowHeight="15" x14ac:dyDescent="0.25"/>
  <sheetData>
    <row r="1" spans="1:17" s="19" customFormat="1" ht="15" customHeight="1" x14ac:dyDescent="0.25">
      <c r="A1" s="18"/>
      <c r="F1" s="833" t="s">
        <v>0</v>
      </c>
      <c r="G1" s="833"/>
      <c r="H1" s="833"/>
      <c r="I1" s="833"/>
      <c r="J1" s="833"/>
      <c r="K1" s="833"/>
      <c r="L1" s="833"/>
      <c r="M1" s="833"/>
      <c r="N1" s="833"/>
      <c r="O1" s="18"/>
    </row>
    <row r="2" spans="1:17" s="19" customFormat="1" ht="15" customHeight="1" x14ac:dyDescent="0.25">
      <c r="A2" s="18"/>
      <c r="F2" s="833" t="s">
        <v>1</v>
      </c>
      <c r="G2" s="833"/>
      <c r="H2" s="833"/>
      <c r="I2" s="833"/>
      <c r="J2" s="833"/>
      <c r="K2" s="833"/>
      <c r="L2" s="833"/>
      <c r="M2" s="833"/>
      <c r="N2" s="833"/>
      <c r="O2" s="18"/>
    </row>
    <row r="3" spans="1:17" s="19" customFormat="1" ht="15" customHeight="1" x14ac:dyDescent="0.25">
      <c r="A3" s="20"/>
      <c r="F3" s="834" t="s">
        <v>2</v>
      </c>
      <c r="G3" s="834"/>
      <c r="H3" s="834"/>
      <c r="I3" s="834"/>
      <c r="J3" s="834"/>
      <c r="K3" s="834"/>
      <c r="L3" s="834"/>
      <c r="M3" s="834"/>
      <c r="N3" s="834"/>
      <c r="O3" s="20"/>
    </row>
    <row r="6" spans="1:17" x14ac:dyDescent="0.25">
      <c r="D6" s="843" t="s">
        <v>167</v>
      </c>
      <c r="E6" s="843"/>
      <c r="F6" s="843"/>
      <c r="G6" s="843"/>
      <c r="H6" s="843"/>
      <c r="I6" s="843"/>
      <c r="J6" s="843"/>
      <c r="K6" s="843"/>
      <c r="L6" s="843"/>
      <c r="M6" s="843"/>
      <c r="N6" s="843"/>
      <c r="O6" s="843"/>
      <c r="P6" s="843"/>
      <c r="Q6" s="843"/>
    </row>
    <row r="32" spans="4:4" x14ac:dyDescent="0.25">
      <c r="D32" s="510" t="s">
        <v>168</v>
      </c>
    </row>
  </sheetData>
  <mergeCells count="4">
    <mergeCell ref="D6:Q6"/>
    <mergeCell ref="F1:N1"/>
    <mergeCell ref="F2:N2"/>
    <mergeCell ref="F3:N3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8F3B-EEEC-4BC5-9133-88E8EFD8C3A2}">
  <dimension ref="A1:G53"/>
  <sheetViews>
    <sheetView showGridLines="0" workbookViewId="0">
      <selection activeCell="B57" sqref="B57"/>
    </sheetView>
  </sheetViews>
  <sheetFormatPr baseColWidth="10" defaultColWidth="11.42578125" defaultRowHeight="15" x14ac:dyDescent="0.25"/>
  <cols>
    <col min="2" max="2" width="83" bestFit="1" customWidth="1"/>
    <col min="3" max="3" width="23.140625" bestFit="1" customWidth="1"/>
    <col min="4" max="4" width="21.140625" customWidth="1"/>
    <col min="5" max="5" width="13.85546875" bestFit="1" customWidth="1"/>
    <col min="7" max="7" width="20.42578125" bestFit="1" customWidth="1"/>
  </cols>
  <sheetData>
    <row r="1" spans="1:7" x14ac:dyDescent="0.25">
      <c r="A1" s="19"/>
      <c r="B1" s="833" t="s">
        <v>0</v>
      </c>
      <c r="C1" s="833"/>
      <c r="D1" s="833"/>
      <c r="E1" s="833"/>
      <c r="F1" s="833"/>
      <c r="G1" s="833"/>
    </row>
    <row r="2" spans="1:7" x14ac:dyDescent="0.25">
      <c r="A2" s="19"/>
      <c r="B2" s="833" t="s">
        <v>1</v>
      </c>
      <c r="C2" s="833"/>
      <c r="D2" s="833"/>
      <c r="E2" s="833"/>
      <c r="F2" s="833"/>
      <c r="G2" s="833"/>
    </row>
    <row r="3" spans="1:7" x14ac:dyDescent="0.25">
      <c r="A3" s="19"/>
      <c r="B3" s="834" t="s">
        <v>2</v>
      </c>
      <c r="C3" s="834"/>
      <c r="D3" s="834"/>
      <c r="E3" s="834"/>
      <c r="F3" s="834"/>
      <c r="G3" s="834"/>
    </row>
    <row r="4" spans="1:7" x14ac:dyDescent="0.25">
      <c r="A4" s="19"/>
      <c r="B4" s="216"/>
      <c r="C4" s="216"/>
      <c r="D4" s="216"/>
      <c r="E4" s="216"/>
      <c r="F4" s="216"/>
      <c r="G4" s="216"/>
    </row>
    <row r="5" spans="1:7" x14ac:dyDescent="0.25">
      <c r="A5" s="19"/>
      <c r="B5" s="216"/>
      <c r="C5" s="216"/>
      <c r="D5" s="216"/>
      <c r="E5" s="216"/>
      <c r="F5" s="216"/>
      <c r="G5" s="216"/>
    </row>
    <row r="6" spans="1:7" x14ac:dyDescent="0.25">
      <c r="A6" s="19"/>
      <c r="B6" s="848" t="s">
        <v>169</v>
      </c>
      <c r="C6" s="848"/>
      <c r="D6" s="848"/>
      <c r="E6" s="848"/>
      <c r="F6" s="16"/>
      <c r="G6" s="16"/>
    </row>
    <row r="7" spans="1:7" x14ac:dyDescent="0.25">
      <c r="B7" s="844" t="s">
        <v>170</v>
      </c>
      <c r="C7" s="844"/>
      <c r="D7" s="844"/>
      <c r="E7" s="844"/>
      <c r="F7" s="149"/>
      <c r="G7" s="149"/>
    </row>
    <row r="8" spans="1:7" ht="30.75" thickBot="1" x14ac:dyDescent="0.3">
      <c r="B8" s="345" t="s">
        <v>6</v>
      </c>
      <c r="C8" s="346" t="s">
        <v>171</v>
      </c>
      <c r="D8" s="347" t="s">
        <v>172</v>
      </c>
      <c r="E8" s="348" t="s">
        <v>173</v>
      </c>
    </row>
    <row r="9" spans="1:7" x14ac:dyDescent="0.25">
      <c r="B9" s="349" t="s">
        <v>174</v>
      </c>
      <c r="C9" s="826">
        <v>824909284943</v>
      </c>
      <c r="D9" s="350">
        <f>C9/$C$21</f>
        <v>0.94655492250449103</v>
      </c>
      <c r="E9" s="350">
        <f>C9/$G$9</f>
        <v>0.14132264396968106</v>
      </c>
      <c r="G9" s="351">
        <v>5837063769624.7295</v>
      </c>
    </row>
    <row r="10" spans="1:7" x14ac:dyDescent="0.25">
      <c r="A10" s="112"/>
      <c r="B10" s="28" t="s">
        <v>175</v>
      </c>
      <c r="C10" s="506">
        <v>774311822528</v>
      </c>
      <c r="D10" s="22">
        <f>C10/$C$21</f>
        <v>0.88849608138178071</v>
      </c>
      <c r="E10" s="22">
        <f t="shared" ref="E10:E49" si="0">C10/$G$9</f>
        <v>0.13265433668163973</v>
      </c>
      <c r="G10" s="115"/>
    </row>
    <row r="11" spans="1:7" ht="15.75" thickBot="1" x14ac:dyDescent="0.3">
      <c r="A11" s="116"/>
      <c r="B11" s="28" t="s">
        <v>176</v>
      </c>
      <c r="C11" s="506">
        <v>2855666989</v>
      </c>
      <c r="D11" s="22">
        <f t="shared" ref="D11:D16" si="1">C11/$C$21</f>
        <v>3.2767792711392561E-3</v>
      </c>
      <c r="E11" s="22">
        <f t="shared" si="0"/>
        <v>4.8923004813832861E-4</v>
      </c>
    </row>
    <row r="12" spans="1:7" x14ac:dyDescent="0.25">
      <c r="A12" s="112"/>
      <c r="B12" s="28" t="s">
        <v>177</v>
      </c>
      <c r="C12" s="506">
        <v>24530106722</v>
      </c>
      <c r="D12" s="22">
        <f t="shared" si="1"/>
        <v>2.814745050284409E-2</v>
      </c>
      <c r="E12" s="22">
        <f t="shared" si="0"/>
        <v>4.2024736563015253E-3</v>
      </c>
    </row>
    <row r="13" spans="1:7" x14ac:dyDescent="0.25">
      <c r="A13" s="112"/>
      <c r="B13" s="28" t="s">
        <v>178</v>
      </c>
      <c r="C13" s="506">
        <v>8787404149</v>
      </c>
      <c r="D13" s="22">
        <f t="shared" si="1"/>
        <v>1.0083242854815343E-2</v>
      </c>
      <c r="E13" s="22">
        <f t="shared" si="0"/>
        <v>1.5054493998726607E-3</v>
      </c>
    </row>
    <row r="14" spans="1:7" x14ac:dyDescent="0.25">
      <c r="A14" s="112"/>
      <c r="B14" s="28" t="s">
        <v>179</v>
      </c>
      <c r="C14" s="506">
        <v>2588473130</v>
      </c>
      <c r="D14" s="22">
        <f t="shared" si="1"/>
        <v>2.9701835434443047E-3</v>
      </c>
      <c r="E14" s="22">
        <f t="shared" si="0"/>
        <v>4.4345466011011482E-4</v>
      </c>
    </row>
    <row r="15" spans="1:7" x14ac:dyDescent="0.25">
      <c r="A15" s="112"/>
      <c r="B15" s="28" t="s">
        <v>180</v>
      </c>
      <c r="C15" s="506">
        <v>1502656173</v>
      </c>
      <c r="D15" s="22">
        <f t="shared" si="1"/>
        <v>1.7242460757163039E-3</v>
      </c>
      <c r="E15" s="22">
        <f t="shared" si="0"/>
        <v>2.5743357145070343E-4</v>
      </c>
    </row>
    <row r="16" spans="1:7" x14ac:dyDescent="0.25">
      <c r="A16" s="112"/>
      <c r="B16" s="28" t="s">
        <v>181</v>
      </c>
      <c r="C16" s="506">
        <v>10333155252</v>
      </c>
      <c r="D16" s="22">
        <f t="shared" si="1"/>
        <v>1.1856938874751035E-2</v>
      </c>
      <c r="E16" s="22">
        <f t="shared" si="0"/>
        <v>1.7702659521679901E-3</v>
      </c>
    </row>
    <row r="17" spans="1:5" x14ac:dyDescent="0.25">
      <c r="A17" s="112"/>
      <c r="B17" s="349" t="s">
        <v>182</v>
      </c>
      <c r="C17" s="826">
        <v>46576632388</v>
      </c>
      <c r="D17" s="350">
        <f>C17/$C$21</f>
        <v>5.3445077495508947E-2</v>
      </c>
      <c r="E17" s="350">
        <f t="shared" si="0"/>
        <v>7.9794626590133106E-3</v>
      </c>
    </row>
    <row r="18" spans="1:5" x14ac:dyDescent="0.25">
      <c r="A18" s="112"/>
      <c r="B18" s="28" t="s">
        <v>183</v>
      </c>
      <c r="C18" s="506">
        <v>0</v>
      </c>
      <c r="D18" s="22">
        <f>C18/$C$21</f>
        <v>0</v>
      </c>
      <c r="E18" s="22">
        <f t="shared" si="0"/>
        <v>0</v>
      </c>
    </row>
    <row r="19" spans="1:5" x14ac:dyDescent="0.25">
      <c r="A19" s="112"/>
      <c r="B19" s="28" t="s">
        <v>184</v>
      </c>
      <c r="C19" s="506">
        <v>46576632388</v>
      </c>
      <c r="D19" s="22">
        <f t="shared" ref="D19:D20" si="2">C19/$C$21</f>
        <v>5.3445077495508947E-2</v>
      </c>
      <c r="E19" s="22">
        <f t="shared" si="0"/>
        <v>7.9794626590133106E-3</v>
      </c>
    </row>
    <row r="20" spans="1:5" x14ac:dyDescent="0.25">
      <c r="A20" s="112"/>
      <c r="B20" s="28" t="s">
        <v>185</v>
      </c>
      <c r="C20" s="506">
        <v>0</v>
      </c>
      <c r="D20" s="22">
        <f t="shared" si="2"/>
        <v>0</v>
      </c>
      <c r="E20" s="22">
        <f t="shared" si="0"/>
        <v>0</v>
      </c>
    </row>
    <row r="21" spans="1:5" x14ac:dyDescent="0.25">
      <c r="B21" s="352" t="s">
        <v>186</v>
      </c>
      <c r="C21" s="827">
        <f>C9+C17</f>
        <v>871485917331</v>
      </c>
      <c r="D21" s="183">
        <f>C21/$C$21</f>
        <v>1</v>
      </c>
      <c r="E21" s="183">
        <f t="shared" si="0"/>
        <v>0.14930210662869436</v>
      </c>
    </row>
    <row r="22" spans="1:5" x14ac:dyDescent="0.25">
      <c r="B22" s="349" t="s">
        <v>187</v>
      </c>
      <c r="C22" s="826">
        <v>905574301146</v>
      </c>
      <c r="D22" s="350">
        <f>C22/$C$36</f>
        <v>0.86551753399710252</v>
      </c>
      <c r="E22" s="350">
        <f t="shared" si="0"/>
        <v>0.1551420948762772</v>
      </c>
    </row>
    <row r="23" spans="1:5" x14ac:dyDescent="0.25">
      <c r="B23" s="28" t="s">
        <v>188</v>
      </c>
      <c r="C23" s="506">
        <v>376517568582</v>
      </c>
      <c r="D23" s="22">
        <f t="shared" ref="D23:D36" si="3">C23/$C$36</f>
        <v>0.35986285946197316</v>
      </c>
      <c r="E23" s="22">
        <f t="shared" si="0"/>
        <v>6.4504617979564527E-2</v>
      </c>
    </row>
    <row r="24" spans="1:5" x14ac:dyDescent="0.25">
      <c r="B24" s="28" t="s">
        <v>189</v>
      </c>
      <c r="C24" s="506">
        <v>56464492902</v>
      </c>
      <c r="D24" s="22">
        <f t="shared" si="3"/>
        <v>5.3966867868368067E-2</v>
      </c>
      <c r="E24" s="22">
        <f t="shared" si="0"/>
        <v>9.6734411564652414E-3</v>
      </c>
    </row>
    <row r="25" spans="1:5" x14ac:dyDescent="0.25">
      <c r="B25" s="28" t="s">
        <v>190</v>
      </c>
      <c r="C25" s="506">
        <v>193105783455</v>
      </c>
      <c r="D25" s="22">
        <f t="shared" si="3"/>
        <v>0.18456402890965401</v>
      </c>
      <c r="E25" s="22">
        <f t="shared" si="0"/>
        <v>3.3082692099390063E-2</v>
      </c>
    </row>
    <row r="26" spans="1:5" x14ac:dyDescent="0.25">
      <c r="B26" s="28" t="s">
        <v>191</v>
      </c>
      <c r="C26" s="506">
        <v>0</v>
      </c>
      <c r="D26" s="22">
        <f t="shared" si="3"/>
        <v>0</v>
      </c>
      <c r="E26" s="22">
        <f t="shared" si="0"/>
        <v>0</v>
      </c>
    </row>
    <row r="27" spans="1:5" x14ac:dyDescent="0.25">
      <c r="B27" s="28" t="s">
        <v>192</v>
      </c>
      <c r="C27" s="506">
        <v>279178976374</v>
      </c>
      <c r="D27" s="22">
        <f t="shared" si="3"/>
        <v>0.26682989884902075</v>
      </c>
      <c r="E27" s="22">
        <f t="shared" si="0"/>
        <v>4.7828666499552169E-2</v>
      </c>
    </row>
    <row r="28" spans="1:5" x14ac:dyDescent="0.25">
      <c r="B28" s="28" t="s">
        <v>193</v>
      </c>
      <c r="C28" s="506">
        <v>307479833</v>
      </c>
      <c r="D28" s="22">
        <f t="shared" si="3"/>
        <v>2.9387890808652109E-4</v>
      </c>
      <c r="E28" s="22">
        <f t="shared" si="0"/>
        <v>5.2677141305202528E-5</v>
      </c>
    </row>
    <row r="29" spans="1:5" x14ac:dyDescent="0.25">
      <c r="B29" s="349" t="s">
        <v>194</v>
      </c>
      <c r="C29" s="826">
        <v>140706410192</v>
      </c>
      <c r="D29" s="350">
        <f t="shared" si="3"/>
        <v>0.13448246600289751</v>
      </c>
      <c r="E29" s="350">
        <f t="shared" si="0"/>
        <v>2.4105683224537763E-2</v>
      </c>
    </row>
    <row r="30" spans="1:5" x14ac:dyDescent="0.25">
      <c r="B30" s="28" t="s">
        <v>195</v>
      </c>
      <c r="C30" s="506">
        <v>33202933419</v>
      </c>
      <c r="D30" s="22">
        <f t="shared" si="3"/>
        <v>3.1734249766049473E-2</v>
      </c>
      <c r="E30" s="22">
        <f t="shared" si="0"/>
        <v>5.6882937602606744E-3</v>
      </c>
    </row>
    <row r="31" spans="1:5" x14ac:dyDescent="0.25">
      <c r="B31" s="28" t="s">
        <v>196</v>
      </c>
      <c r="C31" s="506">
        <v>61017821671</v>
      </c>
      <c r="D31" s="22">
        <f t="shared" si="3"/>
        <v>5.8318786736467176E-2</v>
      </c>
      <c r="E31" s="22">
        <f t="shared" si="0"/>
        <v>1.0453512944047019E-2</v>
      </c>
    </row>
    <row r="32" spans="1:5" x14ac:dyDescent="0.25">
      <c r="B32" s="28" t="s">
        <v>197</v>
      </c>
      <c r="C32" s="506">
        <v>26359067</v>
      </c>
      <c r="D32" s="22">
        <f t="shared" si="3"/>
        <v>2.5193111862199595E-5</v>
      </c>
      <c r="E32" s="22">
        <f t="shared" si="0"/>
        <v>4.5158093247445627E-6</v>
      </c>
    </row>
    <row r="33" spans="2:5" x14ac:dyDescent="0.25">
      <c r="B33" s="28" t="s">
        <v>198</v>
      </c>
      <c r="C33" s="506">
        <v>2309866101</v>
      </c>
      <c r="D33" s="22">
        <f t="shared" si="3"/>
        <v>2.2076925207252531E-3</v>
      </c>
      <c r="E33" s="22">
        <f t="shared" si="0"/>
        <v>3.9572397906978895E-4</v>
      </c>
    </row>
    <row r="34" spans="2:5" x14ac:dyDescent="0.25">
      <c r="B34" s="28" t="s">
        <v>199</v>
      </c>
      <c r="C34" s="506">
        <v>42703145659</v>
      </c>
      <c r="D34" s="22">
        <f t="shared" si="3"/>
        <v>4.0814233882215563E-2</v>
      </c>
      <c r="E34" s="22">
        <f t="shared" si="0"/>
        <v>7.3158607382741384E-3</v>
      </c>
    </row>
    <row r="35" spans="2:5" x14ac:dyDescent="0.25">
      <c r="B35" s="28" t="s">
        <v>200</v>
      </c>
      <c r="C35" s="506">
        <v>1446284275</v>
      </c>
      <c r="D35" s="22">
        <f t="shared" si="3"/>
        <v>1.3823099855778372E-3</v>
      </c>
      <c r="E35" s="22">
        <f t="shared" si="0"/>
        <v>2.4777599356139688E-4</v>
      </c>
    </row>
    <row r="36" spans="2:5" ht="15.75" thickBot="1" x14ac:dyDescent="0.3">
      <c r="B36" s="353" t="s">
        <v>201</v>
      </c>
      <c r="C36" s="828">
        <f>C22+C29</f>
        <v>1046280711338</v>
      </c>
      <c r="D36" s="354">
        <f t="shared" si="3"/>
        <v>1</v>
      </c>
      <c r="E36" s="355">
        <f t="shared" si="0"/>
        <v>0.17924777810081496</v>
      </c>
    </row>
    <row r="37" spans="2:5" ht="15.75" thickBot="1" x14ac:dyDescent="0.3">
      <c r="B37" s="356" t="s">
        <v>202</v>
      </c>
      <c r="C37" s="829">
        <f>C21-(C36-C25)</f>
        <v>18310989448</v>
      </c>
      <c r="D37" s="357"/>
      <c r="E37" s="357">
        <f t="shared" si="0"/>
        <v>3.1370206272694585E-3</v>
      </c>
    </row>
    <row r="38" spans="2:5" x14ac:dyDescent="0.25">
      <c r="B38" s="358" t="s">
        <v>203</v>
      </c>
      <c r="C38" s="830">
        <f>C36-C21</f>
        <v>174794794007</v>
      </c>
      <c r="D38" s="359"/>
      <c r="E38" s="183">
        <f t="shared" si="0"/>
        <v>2.99456714721206E-2</v>
      </c>
    </row>
    <row r="39" spans="2:5" x14ac:dyDescent="0.25">
      <c r="B39" s="349" t="s">
        <v>204</v>
      </c>
      <c r="C39" s="826">
        <v>284079393319</v>
      </c>
      <c r="D39" s="350">
        <f>C39/$C$39</f>
        <v>1</v>
      </c>
      <c r="E39" s="350">
        <f t="shared" si="0"/>
        <v>4.8668201090642488E-2</v>
      </c>
    </row>
    <row r="40" spans="2:5" x14ac:dyDescent="0.25">
      <c r="B40" s="28" t="s">
        <v>205</v>
      </c>
      <c r="C40" s="506">
        <v>0</v>
      </c>
      <c r="D40" s="22">
        <f t="shared" ref="D40:D43" si="4">C40/$C$39</f>
        <v>0</v>
      </c>
      <c r="E40" s="22">
        <f t="shared" si="0"/>
        <v>0</v>
      </c>
    </row>
    <row r="41" spans="2:5" x14ac:dyDescent="0.25">
      <c r="B41" s="28" t="s">
        <v>206</v>
      </c>
      <c r="C41" s="506">
        <v>284079393319</v>
      </c>
      <c r="D41" s="22">
        <f t="shared" si="4"/>
        <v>1</v>
      </c>
      <c r="E41" s="22">
        <f t="shared" si="0"/>
        <v>4.8668201090642488E-2</v>
      </c>
    </row>
    <row r="42" spans="2:5" x14ac:dyDescent="0.25">
      <c r="B42" s="28" t="s">
        <v>207</v>
      </c>
      <c r="C42" s="506">
        <v>0</v>
      </c>
      <c r="D42" s="22">
        <f t="shared" si="4"/>
        <v>0</v>
      </c>
      <c r="E42" s="22">
        <f t="shared" si="0"/>
        <v>0</v>
      </c>
    </row>
    <row r="43" spans="2:5" x14ac:dyDescent="0.25">
      <c r="B43" s="28" t="s">
        <v>208</v>
      </c>
      <c r="C43" s="506">
        <v>0</v>
      </c>
      <c r="D43" s="22">
        <f t="shared" si="4"/>
        <v>0</v>
      </c>
      <c r="E43" s="22">
        <f t="shared" si="0"/>
        <v>0</v>
      </c>
    </row>
    <row r="44" spans="2:5" x14ac:dyDescent="0.25">
      <c r="B44" s="349" t="s">
        <v>209</v>
      </c>
      <c r="C44" s="826">
        <v>109284599312</v>
      </c>
      <c r="D44" s="350">
        <f>C44/$C$44</f>
        <v>1</v>
      </c>
      <c r="E44" s="350">
        <f t="shared" si="0"/>
        <v>1.8722529618521885E-2</v>
      </c>
    </row>
    <row r="45" spans="2:5" x14ac:dyDescent="0.25">
      <c r="B45" s="28" t="s">
        <v>210</v>
      </c>
      <c r="C45" s="506">
        <v>6051954592</v>
      </c>
      <c r="D45" s="22">
        <f t="shared" ref="D45:D48" si="5">C45/$C$44</f>
        <v>5.5377927266055914E-2</v>
      </c>
      <c r="E45" s="22">
        <f t="shared" si="0"/>
        <v>1.0368148834510825E-3</v>
      </c>
    </row>
    <row r="46" spans="2:5" x14ac:dyDescent="0.25">
      <c r="B46" s="28" t="s">
        <v>211</v>
      </c>
      <c r="C46" s="506">
        <v>103232644720</v>
      </c>
      <c r="D46" s="22">
        <f t="shared" si="5"/>
        <v>0.94462207273394405</v>
      </c>
      <c r="E46" s="22">
        <f t="shared" si="0"/>
        <v>1.7685714735070801E-2</v>
      </c>
    </row>
    <row r="47" spans="2:5" x14ac:dyDescent="0.25">
      <c r="B47" s="28" t="s">
        <v>212</v>
      </c>
      <c r="C47" s="506">
        <v>0</v>
      </c>
      <c r="D47" s="22">
        <f t="shared" si="5"/>
        <v>0</v>
      </c>
      <c r="E47" s="22">
        <f t="shared" si="0"/>
        <v>0</v>
      </c>
    </row>
    <row r="48" spans="2:5" x14ac:dyDescent="0.25">
      <c r="B48" s="28" t="s">
        <v>213</v>
      </c>
      <c r="C48" s="506">
        <v>0</v>
      </c>
      <c r="D48" s="22">
        <f t="shared" si="5"/>
        <v>0</v>
      </c>
      <c r="E48" s="22">
        <f t="shared" si="0"/>
        <v>0</v>
      </c>
    </row>
    <row r="49" spans="2:5" x14ac:dyDescent="0.25">
      <c r="B49" s="358" t="s">
        <v>214</v>
      </c>
      <c r="C49" s="830">
        <f>C39-C44</f>
        <v>174794794007</v>
      </c>
      <c r="D49" s="360"/>
      <c r="E49" s="183">
        <f t="shared" si="0"/>
        <v>2.99456714721206E-2</v>
      </c>
    </row>
    <row r="50" spans="2:5" x14ac:dyDescent="0.25">
      <c r="B50" s="509" t="s">
        <v>1674</v>
      </c>
    </row>
    <row r="51" spans="2:5" x14ac:dyDescent="0.25">
      <c r="B51" s="818" t="s">
        <v>1675</v>
      </c>
    </row>
    <row r="52" spans="2:5" x14ac:dyDescent="0.25">
      <c r="B52" s="818" t="s">
        <v>1673</v>
      </c>
    </row>
    <row r="53" spans="2:5" x14ac:dyDescent="0.25">
      <c r="B53" s="863" t="s">
        <v>215</v>
      </c>
      <c r="C53" s="863"/>
      <c r="D53" s="863"/>
      <c r="E53" s="863"/>
    </row>
  </sheetData>
  <mergeCells count="6">
    <mergeCell ref="B53:E53"/>
    <mergeCell ref="B1:G1"/>
    <mergeCell ref="B2:G2"/>
    <mergeCell ref="B3:G3"/>
    <mergeCell ref="B6:E6"/>
    <mergeCell ref="B7:E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A937D-071E-4374-97AE-1509B9DFFFBF}">
  <dimension ref="A1:G40"/>
  <sheetViews>
    <sheetView showGridLines="0" topLeftCell="A19" workbookViewId="0">
      <selection activeCell="D44" sqref="D44"/>
    </sheetView>
  </sheetViews>
  <sheetFormatPr baseColWidth="10" defaultColWidth="11.42578125" defaultRowHeight="15" x14ac:dyDescent="0.25"/>
  <cols>
    <col min="1" max="3" width="11.42578125" style="1"/>
    <col min="4" max="4" width="66.7109375" style="1" bestFit="1" customWidth="1"/>
    <col min="5" max="5" width="21.140625" style="1" customWidth="1"/>
    <col min="6" max="6" width="15.7109375" style="1" customWidth="1"/>
    <col min="7" max="7" width="18.5703125" style="1" bestFit="1" customWidth="1"/>
    <col min="8" max="16384" width="11.42578125" style="1"/>
  </cols>
  <sheetData>
    <row r="1" spans="1:7" x14ac:dyDescent="0.25">
      <c r="A1" s="19"/>
      <c r="B1" s="833" t="s">
        <v>0</v>
      </c>
      <c r="C1" s="833"/>
      <c r="D1" s="833"/>
      <c r="E1" s="833"/>
      <c r="F1" s="833"/>
      <c r="G1" s="833"/>
    </row>
    <row r="2" spans="1:7" x14ac:dyDescent="0.25">
      <c r="A2" s="19"/>
      <c r="B2" s="833" t="s">
        <v>1</v>
      </c>
      <c r="C2" s="833"/>
      <c r="D2" s="833"/>
      <c r="E2" s="833"/>
      <c r="F2" s="833"/>
      <c r="G2" s="833"/>
    </row>
    <row r="3" spans="1:7" x14ac:dyDescent="0.25">
      <c r="A3" s="19"/>
      <c r="B3" s="834" t="s">
        <v>2</v>
      </c>
      <c r="C3" s="834"/>
      <c r="D3" s="834"/>
      <c r="E3" s="834"/>
      <c r="F3" s="834"/>
      <c r="G3" s="834"/>
    </row>
    <row r="6" spans="1:7" x14ac:dyDescent="0.25">
      <c r="D6" s="870" t="s">
        <v>216</v>
      </c>
      <c r="E6" s="870"/>
      <c r="F6" s="870"/>
      <c r="G6" s="870"/>
    </row>
    <row r="7" spans="1:7" ht="15.75" thickBot="1" x14ac:dyDescent="0.3">
      <c r="D7" s="871" t="s">
        <v>217</v>
      </c>
      <c r="E7" s="871"/>
      <c r="F7" s="871"/>
      <c r="G7" s="871"/>
    </row>
    <row r="8" spans="1:7" ht="15.75" thickBot="1" x14ac:dyDescent="0.3">
      <c r="D8" s="756"/>
      <c r="E8" s="756"/>
      <c r="F8" s="755"/>
      <c r="G8" s="755"/>
    </row>
    <row r="9" spans="1:7" ht="15.75" thickBot="1" x14ac:dyDescent="0.3">
      <c r="D9" s="864" t="s">
        <v>218</v>
      </c>
      <c r="E9" s="866" t="s">
        <v>219</v>
      </c>
      <c r="F9" s="868" t="s">
        <v>220</v>
      </c>
      <c r="G9" s="869"/>
    </row>
    <row r="10" spans="1:7" ht="15.75" thickBot="1" x14ac:dyDescent="0.3">
      <c r="D10" s="865"/>
      <c r="E10" s="867"/>
      <c r="F10" s="511" t="s">
        <v>221</v>
      </c>
      <c r="G10" s="751" t="s">
        <v>222</v>
      </c>
    </row>
    <row r="11" spans="1:7" ht="15.75" thickBot="1" x14ac:dyDescent="0.3">
      <c r="D11" s="512" t="s">
        <v>223</v>
      </c>
      <c r="E11" s="758">
        <v>188916584102</v>
      </c>
      <c r="F11" s="513">
        <v>0.18056013272041549</v>
      </c>
      <c r="G11" s="514">
        <v>1</v>
      </c>
    </row>
    <row r="12" spans="1:7" x14ac:dyDescent="0.25">
      <c r="D12" s="515" t="s">
        <v>224</v>
      </c>
      <c r="E12" s="759">
        <v>87353342327</v>
      </c>
      <c r="F12" s="516">
        <v>8.3489393793077946E-2</v>
      </c>
      <c r="G12" s="516">
        <v>0.46239107456990708</v>
      </c>
    </row>
    <row r="13" spans="1:7" x14ac:dyDescent="0.25">
      <c r="D13" s="515" t="s">
        <v>225</v>
      </c>
      <c r="E13" s="759">
        <v>9714106813</v>
      </c>
      <c r="F13" s="516">
        <v>9.2844173726355419E-3</v>
      </c>
      <c r="G13" s="516">
        <v>5.1420085002993443E-2</v>
      </c>
    </row>
    <row r="14" spans="1:7" x14ac:dyDescent="0.25">
      <c r="D14" s="515" t="s">
        <v>226</v>
      </c>
      <c r="E14" s="759">
        <v>44340533020</v>
      </c>
      <c r="F14" s="516">
        <v>4.2379193785668318E-2</v>
      </c>
      <c r="G14" s="516">
        <v>0.23470958481897822</v>
      </c>
    </row>
    <row r="15" spans="1:7" ht="15.75" thickBot="1" x14ac:dyDescent="0.3">
      <c r="D15" s="515" t="s">
        <v>227</v>
      </c>
      <c r="E15" s="759">
        <v>47508601942</v>
      </c>
      <c r="F15" s="516">
        <v>4.5407127769033669E-2</v>
      </c>
      <c r="G15" s="516">
        <v>0.25147925560812129</v>
      </c>
    </row>
    <row r="16" spans="1:7" ht="15.75" thickBot="1" x14ac:dyDescent="0.3">
      <c r="D16" s="517" t="s">
        <v>228</v>
      </c>
      <c r="E16" s="760">
        <v>144585445028</v>
      </c>
      <c r="F16" s="518">
        <v>0.1381899173531565</v>
      </c>
      <c r="G16" s="519">
        <v>1</v>
      </c>
    </row>
    <row r="17" spans="4:7" x14ac:dyDescent="0.25">
      <c r="D17" s="515" t="s">
        <v>229</v>
      </c>
      <c r="E17" s="759">
        <v>8231499644</v>
      </c>
      <c r="F17" s="516">
        <v>7.8673911836465282E-3</v>
      </c>
      <c r="G17" s="516">
        <v>5.6931730869631526E-2</v>
      </c>
    </row>
    <row r="18" spans="4:7" x14ac:dyDescent="0.25">
      <c r="D18" s="515" t="s">
        <v>230</v>
      </c>
      <c r="E18" s="759">
        <v>15254708693</v>
      </c>
      <c r="F18" s="516">
        <v>1.4579938756103075E-2</v>
      </c>
      <c r="G18" s="516">
        <v>0.10550653068879663</v>
      </c>
    </row>
    <row r="19" spans="4:7" x14ac:dyDescent="0.25">
      <c r="D19" s="515" t="s">
        <v>231</v>
      </c>
      <c r="E19" s="759">
        <v>6356972381</v>
      </c>
      <c r="F19" s="516">
        <v>6.075780918173102E-3</v>
      </c>
      <c r="G19" s="516">
        <v>4.3966890164974265E-2</v>
      </c>
    </row>
    <row r="20" spans="4:7" x14ac:dyDescent="0.25">
      <c r="D20" s="515" t="s">
        <v>232</v>
      </c>
      <c r="E20" s="759">
        <v>56531139604</v>
      </c>
      <c r="F20" s="516">
        <v>5.4030566550067716E-2</v>
      </c>
      <c r="G20" s="520">
        <v>0.39098776224019188</v>
      </c>
    </row>
    <row r="21" spans="4:7" x14ac:dyDescent="0.25">
      <c r="D21" s="515" t="s">
        <v>233</v>
      </c>
      <c r="E21" s="759">
        <v>414770440</v>
      </c>
      <c r="F21" s="516">
        <v>3.964236705363565E-4</v>
      </c>
      <c r="G21" s="516">
        <v>2.8686873697395805E-3</v>
      </c>
    </row>
    <row r="22" spans="4:7" x14ac:dyDescent="0.25">
      <c r="D22" s="515" t="s">
        <v>234</v>
      </c>
      <c r="E22" s="759">
        <v>46645017340</v>
      </c>
      <c r="F22" s="516">
        <v>4.4581742580678589E-2</v>
      </c>
      <c r="G22" s="520">
        <v>0.32261212275528051</v>
      </c>
    </row>
    <row r="23" spans="4:7" x14ac:dyDescent="0.25">
      <c r="D23" s="515" t="s">
        <v>235</v>
      </c>
      <c r="E23" s="759">
        <v>4526094965</v>
      </c>
      <c r="F23" s="516">
        <v>4.3258897119607216E-3</v>
      </c>
      <c r="G23" s="516">
        <v>3.1303946010080679E-2</v>
      </c>
    </row>
    <row r="24" spans="4:7" x14ac:dyDescent="0.25">
      <c r="D24" s="515" t="s">
        <v>236</v>
      </c>
      <c r="E24" s="759">
        <v>149703020</v>
      </c>
      <c r="F24" s="516">
        <v>1.4308112381098708E-4</v>
      </c>
      <c r="G24" s="516">
        <v>1.0353948142636969E-3</v>
      </c>
    </row>
    <row r="25" spans="4:7" ht="15.75" thickBot="1" x14ac:dyDescent="0.3">
      <c r="D25" s="515" t="s">
        <v>237</v>
      </c>
      <c r="E25" s="759">
        <v>6475538941</v>
      </c>
      <c r="F25" s="516">
        <v>6.1891028581794079E-3</v>
      </c>
      <c r="G25" s="516">
        <v>4.4786935087041201E-2</v>
      </c>
    </row>
    <row r="26" spans="4:7" ht="15.75" thickBot="1" x14ac:dyDescent="0.3">
      <c r="D26" s="517" t="s">
        <v>238</v>
      </c>
      <c r="E26" s="760">
        <v>8574241611</v>
      </c>
      <c r="F26" s="518">
        <v>8.1949724563259198E-3</v>
      </c>
      <c r="G26" s="519">
        <v>1</v>
      </c>
    </row>
    <row r="27" spans="4:7" x14ac:dyDescent="0.25">
      <c r="D27" s="515" t="s">
        <v>239</v>
      </c>
      <c r="E27" s="759">
        <v>2974547781</v>
      </c>
      <c r="F27" s="516">
        <v>2.8429729696498964E-3</v>
      </c>
      <c r="G27" s="516">
        <v>0.34691672056265782</v>
      </c>
    </row>
    <row r="28" spans="4:7" ht="15.75" thickBot="1" x14ac:dyDescent="0.3">
      <c r="D28" s="515" t="s">
        <v>240</v>
      </c>
      <c r="E28" s="759">
        <v>5599693830</v>
      </c>
      <c r="F28" s="516">
        <v>5.3519994866760229E-3</v>
      </c>
      <c r="G28" s="516">
        <v>0.65308327943734223</v>
      </c>
    </row>
    <row r="29" spans="4:7" ht="15.75" thickBot="1" x14ac:dyDescent="0.3">
      <c r="D29" s="517" t="s">
        <v>241</v>
      </c>
      <c r="E29" s="760">
        <v>487165387712</v>
      </c>
      <c r="F29" s="518">
        <v>0.46561633262741253</v>
      </c>
      <c r="G29" s="519">
        <v>1</v>
      </c>
    </row>
    <row r="30" spans="4:7" x14ac:dyDescent="0.25">
      <c r="D30" s="515" t="s">
        <v>242</v>
      </c>
      <c r="E30" s="759">
        <v>27273500172</v>
      </c>
      <c r="F30" s="516">
        <v>2.6067096407733852E-2</v>
      </c>
      <c r="G30" s="516">
        <v>5.5984067957068027E-2</v>
      </c>
    </row>
    <row r="31" spans="4:7" x14ac:dyDescent="0.25">
      <c r="D31" s="515" t="s">
        <v>243</v>
      </c>
      <c r="E31" s="759">
        <v>108748061445</v>
      </c>
      <c r="F31" s="516">
        <v>0.10393774850912743</v>
      </c>
      <c r="G31" s="516">
        <v>0.22322616546249616</v>
      </c>
    </row>
    <row r="32" spans="4:7" x14ac:dyDescent="0.25">
      <c r="D32" s="515" t="s">
        <v>244</v>
      </c>
      <c r="E32" s="759">
        <v>6944924760</v>
      </c>
      <c r="F32" s="516">
        <v>6.6377260755564561E-3</v>
      </c>
      <c r="G32" s="516">
        <v>1.4255784452621387E-2</v>
      </c>
    </row>
    <row r="33" spans="4:7" x14ac:dyDescent="0.25">
      <c r="D33" s="515" t="s">
        <v>245</v>
      </c>
      <c r="E33" s="759">
        <v>234833067988</v>
      </c>
      <c r="F33" s="516">
        <v>0.2244455674688792</v>
      </c>
      <c r="G33" s="516">
        <v>0.48203972185073918</v>
      </c>
    </row>
    <row r="34" spans="4:7" ht="15.75" thickBot="1" x14ac:dyDescent="0.3">
      <c r="D34" s="515" t="s">
        <v>246</v>
      </c>
      <c r="E34" s="759">
        <v>109365833347</v>
      </c>
      <c r="F34" s="516">
        <v>0.10452819416611558</v>
      </c>
      <c r="G34" s="516">
        <v>0.22449426027707525</v>
      </c>
    </row>
    <row r="35" spans="4:7" ht="15.75" thickBot="1" x14ac:dyDescent="0.3">
      <c r="D35" s="517" t="s">
        <v>247</v>
      </c>
      <c r="E35" s="760">
        <v>217039052885</v>
      </c>
      <c r="F35" s="518">
        <v>0.20743864484268959</v>
      </c>
      <c r="G35" s="519">
        <v>1</v>
      </c>
    </row>
    <row r="36" spans="4:7" x14ac:dyDescent="0.25">
      <c r="D36" s="515" t="s">
        <v>248</v>
      </c>
      <c r="E36" s="759">
        <v>217039052885</v>
      </c>
      <c r="F36" s="516">
        <v>0.20743864484268959</v>
      </c>
      <c r="G36" s="516">
        <v>1</v>
      </c>
    </row>
    <row r="37" spans="4:7" x14ac:dyDescent="0.25">
      <c r="D37" s="757" t="s">
        <v>249</v>
      </c>
      <c r="E37" s="761">
        <v>1046280711338</v>
      </c>
      <c r="F37" s="148">
        <v>1</v>
      </c>
      <c r="G37" s="148"/>
    </row>
    <row r="39" spans="4:7" x14ac:dyDescent="0.25">
      <c r="D39" s="762" t="s">
        <v>250</v>
      </c>
    </row>
    <row r="40" spans="4:7" x14ac:dyDescent="0.25">
      <c r="D40" s="762" t="s">
        <v>251</v>
      </c>
    </row>
  </sheetData>
  <mergeCells count="8">
    <mergeCell ref="D9:D10"/>
    <mergeCell ref="E9:E10"/>
    <mergeCell ref="F9:G9"/>
    <mergeCell ref="B1:G1"/>
    <mergeCell ref="B2:G2"/>
    <mergeCell ref="B3:G3"/>
    <mergeCell ref="D6:G6"/>
    <mergeCell ref="D7:G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C890-FFC7-482B-91A7-DF8C4A0C3580}">
  <dimension ref="D2:Q50"/>
  <sheetViews>
    <sheetView showGridLines="0" topLeftCell="A16" workbookViewId="0">
      <selection activeCell="D44" sqref="D44"/>
    </sheetView>
  </sheetViews>
  <sheetFormatPr baseColWidth="10" defaultColWidth="11.42578125" defaultRowHeight="15" x14ac:dyDescent="0.25"/>
  <sheetData>
    <row r="2" spans="4:17" s="19" customFormat="1" ht="15" customHeight="1" x14ac:dyDescent="0.25">
      <c r="D2" s="848" t="s">
        <v>0</v>
      </c>
      <c r="E2" s="848"/>
      <c r="F2" s="848"/>
      <c r="G2" s="848"/>
      <c r="H2" s="848"/>
      <c r="I2" s="848"/>
      <c r="J2" s="848"/>
      <c r="K2" s="848"/>
      <c r="L2" s="18"/>
      <c r="M2" s="18"/>
      <c r="N2" s="18"/>
      <c r="O2" s="18"/>
      <c r="P2" s="18"/>
      <c r="Q2" s="18"/>
    </row>
    <row r="3" spans="4:17" s="19" customFormat="1" ht="15" customHeight="1" x14ac:dyDescent="0.25">
      <c r="D3" s="872" t="s">
        <v>1</v>
      </c>
      <c r="E3" s="872"/>
      <c r="F3" s="872"/>
      <c r="G3" s="872"/>
      <c r="H3" s="872"/>
      <c r="I3" s="872"/>
      <c r="J3" s="872"/>
      <c r="K3" s="872"/>
      <c r="L3" s="18"/>
      <c r="M3" s="18"/>
      <c r="N3" s="18"/>
      <c r="O3" s="18"/>
      <c r="P3" s="18"/>
      <c r="Q3" s="18"/>
    </row>
    <row r="4" spans="4:17" s="19" customFormat="1" ht="15" customHeight="1" x14ac:dyDescent="0.25">
      <c r="D4" s="834" t="s">
        <v>2</v>
      </c>
      <c r="E4" s="834"/>
      <c r="F4" s="834"/>
      <c r="G4" s="834"/>
      <c r="H4" s="834"/>
      <c r="I4" s="834"/>
      <c r="J4" s="834"/>
      <c r="K4" s="834"/>
      <c r="L4" s="834"/>
      <c r="M4" s="20"/>
      <c r="N4" s="20"/>
      <c r="O4" s="20"/>
      <c r="P4" s="20"/>
      <c r="Q4" s="20"/>
    </row>
    <row r="7" spans="4:17" x14ac:dyDescent="0.25">
      <c r="D7" s="874" t="s">
        <v>252</v>
      </c>
      <c r="E7" s="874"/>
      <c r="F7" s="874"/>
      <c r="G7" s="874"/>
      <c r="H7" s="874"/>
      <c r="I7" s="874"/>
      <c r="J7" s="874"/>
      <c r="K7" s="874"/>
      <c r="L7" s="874"/>
    </row>
    <row r="8" spans="4:17" x14ac:dyDescent="0.25">
      <c r="D8" s="873"/>
      <c r="E8" s="873"/>
      <c r="F8" s="873"/>
      <c r="G8" s="873"/>
      <c r="H8" s="873"/>
      <c r="I8" s="873"/>
      <c r="J8" s="873"/>
      <c r="K8" s="873"/>
      <c r="L8" s="873"/>
      <c r="M8" s="873"/>
      <c r="N8" s="873"/>
      <c r="O8" s="873"/>
    </row>
    <row r="50" spans="4:4" x14ac:dyDescent="0.25">
      <c r="D50" s="1" t="s">
        <v>253</v>
      </c>
    </row>
  </sheetData>
  <mergeCells count="7">
    <mergeCell ref="D3:K3"/>
    <mergeCell ref="D2:K2"/>
    <mergeCell ref="D8:G8"/>
    <mergeCell ref="D7:L7"/>
    <mergeCell ref="H8:K8"/>
    <mergeCell ref="L8:O8"/>
    <mergeCell ref="D4:L4"/>
  </mergeCells>
  <phoneticPr fontId="4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19EE-2DAD-450D-9487-83B72648EADE}">
  <dimension ref="B2:O37"/>
  <sheetViews>
    <sheetView showGridLines="0" topLeftCell="A19" workbookViewId="0">
      <selection activeCell="D44" sqref="D44"/>
    </sheetView>
  </sheetViews>
  <sheetFormatPr baseColWidth="10" defaultColWidth="11.42578125" defaultRowHeight="15" x14ac:dyDescent="0.25"/>
  <cols>
    <col min="3" max="3" width="3.28515625" customWidth="1"/>
    <col min="4" max="4" width="54.140625" bestFit="1" customWidth="1"/>
    <col min="5" max="5" width="22.42578125" bestFit="1" customWidth="1"/>
    <col min="6" max="6" width="10.5703125" bestFit="1" customWidth="1"/>
    <col min="7" max="7" width="7.28515625" customWidth="1"/>
  </cols>
  <sheetData>
    <row r="2" spans="2:15" s="19" customFormat="1" ht="15" customHeight="1" x14ac:dyDescent="0.25">
      <c r="B2" s="848" t="s">
        <v>0</v>
      </c>
      <c r="C2" s="848"/>
      <c r="D2" s="848"/>
      <c r="E2" s="848"/>
      <c r="F2" s="848"/>
      <c r="G2" s="848"/>
      <c r="H2" s="18"/>
      <c r="I2" s="18"/>
      <c r="J2" s="18"/>
      <c r="K2" s="18"/>
      <c r="L2" s="18"/>
      <c r="M2" s="18"/>
      <c r="N2" s="18"/>
      <c r="O2" s="18"/>
    </row>
    <row r="3" spans="2:15" s="19" customFormat="1" ht="15" customHeight="1" x14ac:dyDescent="0.25">
      <c r="B3" s="872" t="s">
        <v>1</v>
      </c>
      <c r="C3" s="872"/>
      <c r="D3" s="872"/>
      <c r="E3" s="872"/>
      <c r="F3" s="872"/>
      <c r="G3" s="95"/>
      <c r="H3" s="18"/>
      <c r="I3" s="18"/>
      <c r="J3" s="18"/>
      <c r="K3" s="18"/>
      <c r="L3" s="18"/>
      <c r="M3" s="18"/>
      <c r="N3" s="18"/>
      <c r="O3" s="18"/>
    </row>
    <row r="4" spans="2:15" s="19" customFormat="1" ht="15" customHeight="1" x14ac:dyDescent="0.25">
      <c r="B4" s="834" t="s">
        <v>2</v>
      </c>
      <c r="C4" s="834"/>
      <c r="D4" s="834"/>
      <c r="E4" s="834"/>
      <c r="F4" s="834"/>
      <c r="G4" s="20"/>
      <c r="H4" s="20"/>
      <c r="I4" s="20"/>
      <c r="J4" s="20"/>
      <c r="K4" s="20"/>
      <c r="L4" s="20"/>
      <c r="M4" s="20"/>
      <c r="N4" s="20"/>
      <c r="O4" s="20"/>
    </row>
    <row r="7" spans="2:15" x14ac:dyDescent="0.25">
      <c r="D7" s="874" t="s">
        <v>254</v>
      </c>
      <c r="E7" s="874"/>
      <c r="F7" s="874"/>
      <c r="G7" s="874"/>
    </row>
    <row r="8" spans="2:15" x14ac:dyDescent="0.25">
      <c r="D8" s="873" t="s">
        <v>255</v>
      </c>
      <c r="E8" s="873"/>
      <c r="F8" s="873"/>
      <c r="G8" s="873"/>
    </row>
    <row r="9" spans="2:15" x14ac:dyDescent="0.25">
      <c r="D9" s="1"/>
      <c r="E9" s="1"/>
      <c r="F9" s="1"/>
      <c r="G9" s="1"/>
    </row>
    <row r="27" spans="4:6" x14ac:dyDescent="0.25">
      <c r="D27" s="40" t="s">
        <v>256</v>
      </c>
    </row>
    <row r="28" spans="4:6" x14ac:dyDescent="0.25">
      <c r="D28" s="40" t="s">
        <v>257</v>
      </c>
    </row>
    <row r="32" spans="4:6" x14ac:dyDescent="0.25">
      <c r="D32" s="875" t="s">
        <v>258</v>
      </c>
      <c r="E32" s="875"/>
      <c r="F32" s="1"/>
    </row>
    <row r="33" spans="4:6" x14ac:dyDescent="0.25">
      <c r="D33" s="28" t="s">
        <v>259</v>
      </c>
      <c r="E33" s="22">
        <v>0.93262544620071308</v>
      </c>
      <c r="F33" s="94"/>
    </row>
    <row r="34" spans="4:6" x14ac:dyDescent="0.25">
      <c r="D34" s="28" t="s">
        <v>260</v>
      </c>
      <c r="E34" s="22">
        <v>2.9890296242567182E-2</v>
      </c>
      <c r="F34" s="94"/>
    </row>
    <row r="35" spans="4:6" x14ac:dyDescent="0.25">
      <c r="D35" s="28" t="s">
        <v>261</v>
      </c>
      <c r="E35" s="22">
        <v>1.5703064936588598E-2</v>
      </c>
      <c r="F35" s="94"/>
    </row>
    <row r="36" spans="4:6" x14ac:dyDescent="0.25">
      <c r="D36" s="28" t="s">
        <v>262</v>
      </c>
      <c r="E36" s="22">
        <v>2.178119262013116E-2</v>
      </c>
      <c r="F36" s="94"/>
    </row>
    <row r="37" spans="4:6" ht="15.75" thickBot="1" x14ac:dyDescent="0.3">
      <c r="D37" s="41" t="s">
        <v>263</v>
      </c>
      <c r="E37" s="42">
        <v>1</v>
      </c>
      <c r="F37" s="94"/>
    </row>
  </sheetData>
  <mergeCells count="6">
    <mergeCell ref="D32:E32"/>
    <mergeCell ref="B2:G2"/>
    <mergeCell ref="B3:F3"/>
    <mergeCell ref="B4:F4"/>
    <mergeCell ref="D7:G7"/>
    <mergeCell ref="D8:G8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4FF0-2D38-4482-9B7D-AD0C753F10B7}">
  <dimension ref="A1:O37"/>
  <sheetViews>
    <sheetView showGridLines="0" topLeftCell="B4" workbookViewId="0">
      <selection activeCell="D44" sqref="D44"/>
    </sheetView>
  </sheetViews>
  <sheetFormatPr baseColWidth="10" defaultColWidth="11.42578125" defaultRowHeight="15" x14ac:dyDescent="0.25"/>
  <cols>
    <col min="1" max="1" width="6.7109375" hidden="1" customWidth="1"/>
    <col min="2" max="5" width="6.7109375" customWidth="1"/>
    <col min="6" max="6" width="76.7109375" customWidth="1"/>
    <col min="7" max="7" width="22.28515625" customWidth="1"/>
    <col min="9" max="9" width="20.28515625" customWidth="1"/>
  </cols>
  <sheetData>
    <row r="1" spans="1:15" s="19" customFormat="1" ht="15" customHeight="1" x14ac:dyDescent="0.25">
      <c r="A1" s="833"/>
      <c r="B1" s="833"/>
      <c r="C1" s="876"/>
      <c r="D1" s="833"/>
      <c r="E1" s="833"/>
      <c r="F1" s="833" t="s">
        <v>0</v>
      </c>
      <c r="G1" s="833"/>
      <c r="H1" s="876"/>
      <c r="I1" s="833"/>
      <c r="J1" s="833"/>
      <c r="K1" s="18"/>
      <c r="L1" s="18"/>
      <c r="M1" s="18"/>
      <c r="N1" s="18"/>
      <c r="O1" s="18"/>
    </row>
    <row r="2" spans="1:15" s="19" customFormat="1" ht="15" customHeight="1" x14ac:dyDescent="0.25">
      <c r="B2" s="833"/>
      <c r="C2" s="833"/>
      <c r="D2" s="833"/>
      <c r="E2" s="833"/>
      <c r="F2" s="833" t="s">
        <v>1</v>
      </c>
      <c r="G2" s="833"/>
      <c r="H2" s="833"/>
      <c r="I2" s="833"/>
      <c r="J2" s="18"/>
      <c r="K2" s="18"/>
      <c r="L2" s="18"/>
      <c r="M2" s="18"/>
      <c r="N2" s="18"/>
      <c r="O2" s="18"/>
    </row>
    <row r="3" spans="1:15" s="19" customFormat="1" ht="15" customHeight="1" x14ac:dyDescent="0.25">
      <c r="B3" s="834"/>
      <c r="C3" s="834"/>
      <c r="D3" s="834"/>
      <c r="E3" s="834"/>
      <c r="F3" s="834" t="s">
        <v>2</v>
      </c>
      <c r="G3" s="834"/>
      <c r="H3" s="834"/>
      <c r="I3" s="834"/>
      <c r="J3" s="20"/>
      <c r="K3" s="20"/>
      <c r="L3" s="20"/>
      <c r="M3" s="20"/>
      <c r="N3" s="20"/>
      <c r="O3" s="20"/>
    </row>
    <row r="7" spans="1:15" x14ac:dyDescent="0.25">
      <c r="F7" s="874" t="s">
        <v>264</v>
      </c>
      <c r="G7" s="874"/>
      <c r="H7" s="874"/>
      <c r="I7" s="874"/>
    </row>
    <row r="8" spans="1:15" x14ac:dyDescent="0.25">
      <c r="F8" s="873" t="s">
        <v>255</v>
      </c>
      <c r="G8" s="873"/>
      <c r="H8" s="873"/>
      <c r="I8" s="873"/>
    </row>
    <row r="28" spans="6:6" x14ac:dyDescent="0.25">
      <c r="F28" s="40" t="s">
        <v>256</v>
      </c>
    </row>
    <row r="29" spans="6:6" x14ac:dyDescent="0.25">
      <c r="F29" s="40" t="s">
        <v>257</v>
      </c>
    </row>
    <row r="33" spans="6:7" x14ac:dyDescent="0.25">
      <c r="F33" s="875" t="s">
        <v>265</v>
      </c>
      <c r="G33" s="875"/>
    </row>
    <row r="34" spans="6:7" x14ac:dyDescent="0.25">
      <c r="F34" s="28" t="s">
        <v>266</v>
      </c>
      <c r="G34" s="22">
        <v>2.1046317792831948E-2</v>
      </c>
    </row>
    <row r="35" spans="6:7" x14ac:dyDescent="0.25">
      <c r="F35" s="28" t="s">
        <v>267</v>
      </c>
      <c r="G35" s="22">
        <v>0.81806038261130454</v>
      </c>
    </row>
    <row r="36" spans="6:7" x14ac:dyDescent="0.25">
      <c r="F36" s="28" t="s">
        <v>268</v>
      </c>
      <c r="G36" s="22">
        <v>0.16089329959586354</v>
      </c>
    </row>
    <row r="37" spans="6:7" ht="15.75" thickBot="1" x14ac:dyDescent="0.3">
      <c r="F37" s="41" t="s">
        <v>263</v>
      </c>
      <c r="G37" s="42">
        <f>SUM(G34:G36)</f>
        <v>1</v>
      </c>
    </row>
  </sheetData>
  <mergeCells count="9">
    <mergeCell ref="F7:I7"/>
    <mergeCell ref="F8:I8"/>
    <mergeCell ref="F33:G33"/>
    <mergeCell ref="A1:E1"/>
    <mergeCell ref="F1:J1"/>
    <mergeCell ref="B2:E2"/>
    <mergeCell ref="F2:I2"/>
    <mergeCell ref="B3:E3"/>
    <mergeCell ref="F3:I3"/>
  </mergeCells>
  <hyperlinks>
    <hyperlink ref="H1" location="Indice!A1" display="Indice" xr:uid="{76B16053-5BC4-4C0F-8626-0B80D46D3F5D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D2405-2FEF-4C67-B8C0-1284A7305485}">
  <dimension ref="A1:O218"/>
  <sheetViews>
    <sheetView showGridLines="0" topLeftCell="A13" workbookViewId="0">
      <selection activeCell="C42" sqref="C42"/>
    </sheetView>
  </sheetViews>
  <sheetFormatPr baseColWidth="10" defaultColWidth="11.42578125" defaultRowHeight="12.75" x14ac:dyDescent="0.2"/>
  <cols>
    <col min="1" max="1" width="11.42578125" style="179"/>
    <col min="2" max="2" width="17.140625" style="179" bestFit="1" customWidth="1"/>
    <col min="3" max="3" width="52.28515625" style="179" bestFit="1" customWidth="1"/>
    <col min="4" max="4" width="50.7109375" style="179" bestFit="1" customWidth="1"/>
    <col min="5" max="5" width="36.7109375" style="179" bestFit="1" customWidth="1"/>
    <col min="6" max="16384" width="11.42578125" style="179"/>
  </cols>
  <sheetData>
    <row r="1" spans="1:15" s="19" customFormat="1" ht="15" customHeight="1" x14ac:dyDescent="0.25">
      <c r="A1" s="18"/>
      <c r="B1" s="833" t="s">
        <v>0</v>
      </c>
      <c r="C1" s="833"/>
      <c r="D1" s="833"/>
      <c r="E1" s="833"/>
      <c r="F1" s="833"/>
      <c r="K1" s="18"/>
      <c r="L1" s="18"/>
      <c r="M1" s="18"/>
      <c r="N1" s="18"/>
      <c r="O1" s="18"/>
    </row>
    <row r="2" spans="1:15" s="19" customFormat="1" ht="15" customHeight="1" x14ac:dyDescent="0.25">
      <c r="B2" s="833" t="s">
        <v>1</v>
      </c>
      <c r="C2" s="833"/>
      <c r="D2" s="833"/>
      <c r="E2" s="833"/>
      <c r="F2" s="833"/>
      <c r="K2" s="18"/>
      <c r="L2" s="18"/>
      <c r="M2" s="18"/>
      <c r="N2" s="18"/>
      <c r="O2" s="18"/>
    </row>
    <row r="3" spans="1:15" s="19" customFormat="1" ht="15" customHeight="1" x14ac:dyDescent="0.25">
      <c r="B3" s="834" t="s">
        <v>2</v>
      </c>
      <c r="C3" s="834"/>
      <c r="D3" s="834"/>
      <c r="E3" s="834"/>
      <c r="F3" s="834"/>
      <c r="K3" s="20"/>
      <c r="L3" s="20"/>
      <c r="M3" s="20"/>
      <c r="N3" s="20"/>
      <c r="O3" s="20"/>
    </row>
    <row r="6" spans="1:15" ht="15" x14ac:dyDescent="0.2">
      <c r="C6" s="843" t="s">
        <v>21</v>
      </c>
      <c r="D6" s="843"/>
      <c r="E6" s="843"/>
    </row>
    <row r="7" spans="1:15" ht="15" x14ac:dyDescent="0.2">
      <c r="C7" s="843" t="s">
        <v>22</v>
      </c>
      <c r="D7" s="843"/>
      <c r="E7" s="843"/>
    </row>
    <row r="8" spans="1:15" ht="15" x14ac:dyDescent="0.2">
      <c r="C8" s="843" t="s">
        <v>23</v>
      </c>
      <c r="D8" s="843"/>
      <c r="E8" s="843"/>
    </row>
    <row r="38" spans="3:3" x14ac:dyDescent="0.2">
      <c r="C38" s="182" t="s">
        <v>24</v>
      </c>
    </row>
    <row r="174" spans="2:5" s="178" customFormat="1" ht="18.75" x14ac:dyDescent="0.3">
      <c r="B174" s="177" t="s">
        <v>25</v>
      </c>
      <c r="C174" s="178" t="s">
        <v>26</v>
      </c>
    </row>
    <row r="175" spans="2:5" x14ac:dyDescent="0.2">
      <c r="B175" s="179" t="s">
        <v>27</v>
      </c>
      <c r="C175" s="179" t="s">
        <v>28</v>
      </c>
      <c r="D175" s="179" t="s">
        <v>29</v>
      </c>
      <c r="E175" s="179" t="s">
        <v>30</v>
      </c>
    </row>
    <row r="176" spans="2:5" x14ac:dyDescent="0.2">
      <c r="B176" s="179" t="s">
        <v>31</v>
      </c>
      <c r="C176" s="179" t="s">
        <v>32</v>
      </c>
      <c r="D176" s="179" t="s">
        <v>32</v>
      </c>
      <c r="E176" s="179" t="s">
        <v>32</v>
      </c>
    </row>
    <row r="177" spans="2:5" x14ac:dyDescent="0.2">
      <c r="B177" s="179" t="s">
        <v>33</v>
      </c>
      <c r="C177" s="179">
        <v>1</v>
      </c>
      <c r="D177" s="179">
        <v>1</v>
      </c>
      <c r="E177" s="179">
        <v>1</v>
      </c>
    </row>
    <row r="178" spans="2:5" x14ac:dyDescent="0.2">
      <c r="B178" s="179" t="s">
        <v>34</v>
      </c>
      <c r="C178" s="179" t="s">
        <v>35</v>
      </c>
      <c r="D178" s="179" t="s">
        <v>35</v>
      </c>
      <c r="E178" s="179" t="s">
        <v>35</v>
      </c>
    </row>
    <row r="179" spans="2:5" x14ac:dyDescent="0.2">
      <c r="B179" s="179" t="s">
        <v>36</v>
      </c>
      <c r="C179" s="179" t="s">
        <v>37</v>
      </c>
      <c r="D179" s="179" t="s">
        <v>38</v>
      </c>
      <c r="E179" s="179" t="s">
        <v>39</v>
      </c>
    </row>
    <row r="180" spans="2:5" ht="13.5" thickBot="1" x14ac:dyDescent="0.25">
      <c r="B180" s="180" t="s">
        <v>40</v>
      </c>
      <c r="C180" s="181" t="s">
        <v>41</v>
      </c>
      <c r="D180" s="181" t="s">
        <v>42</v>
      </c>
      <c r="E180" s="181" t="s">
        <v>43</v>
      </c>
    </row>
    <row r="181" spans="2:5" x14ac:dyDescent="0.2">
      <c r="B181" s="180" t="s">
        <v>44</v>
      </c>
      <c r="C181" s="179">
        <v>0.08</v>
      </c>
      <c r="D181" s="179">
        <v>0.1</v>
      </c>
      <c r="E181" s="179">
        <v>-0.41</v>
      </c>
    </row>
    <row r="182" spans="2:5" x14ac:dyDescent="0.2">
      <c r="B182" s="180" t="s">
        <v>45</v>
      </c>
      <c r="C182" s="179">
        <v>0.04</v>
      </c>
      <c r="D182" s="179">
        <v>7.0000000000000007E-2</v>
      </c>
      <c r="E182" s="179">
        <v>-0.27</v>
      </c>
    </row>
    <row r="183" spans="2:5" x14ac:dyDescent="0.2">
      <c r="B183" s="180" t="s">
        <v>46</v>
      </c>
      <c r="C183" s="179">
        <v>0.03</v>
      </c>
      <c r="D183" s="179">
        <v>7.0000000000000007E-2</v>
      </c>
      <c r="E183" s="179">
        <v>-0.02</v>
      </c>
    </row>
    <row r="184" spans="2:5" x14ac:dyDescent="0.2">
      <c r="B184" s="180" t="s">
        <v>47</v>
      </c>
      <c r="C184" s="179">
        <v>0.02</v>
      </c>
      <c r="D184" s="179">
        <v>0.06</v>
      </c>
      <c r="E184" s="179">
        <v>-7.0000000000000007E-2</v>
      </c>
    </row>
    <row r="185" spans="2:5" x14ac:dyDescent="0.2">
      <c r="B185" s="180" t="s">
        <v>48</v>
      </c>
      <c r="C185" s="179">
        <v>0.02</v>
      </c>
      <c r="D185" s="179">
        <v>0.05</v>
      </c>
      <c r="E185" s="179">
        <v>-0.14000000000000001</v>
      </c>
    </row>
    <row r="186" spans="2:5" x14ac:dyDescent="0.2">
      <c r="B186" s="180" t="s">
        <v>49</v>
      </c>
      <c r="C186" s="179">
        <v>0.04</v>
      </c>
      <c r="D186" s="179">
        <v>7.0000000000000007E-2</v>
      </c>
      <c r="E186" s="179">
        <v>-0.23</v>
      </c>
    </row>
    <row r="187" spans="2:5" x14ac:dyDescent="0.2">
      <c r="B187" s="180" t="s">
        <v>50</v>
      </c>
      <c r="C187" s="179">
        <v>0.05</v>
      </c>
      <c r="D187" s="179">
        <v>7.0000000000000007E-2</v>
      </c>
      <c r="E187" s="179">
        <v>-0.39</v>
      </c>
    </row>
    <row r="188" spans="2:5" x14ac:dyDescent="0.2">
      <c r="B188" s="180" t="s">
        <v>51</v>
      </c>
      <c r="C188" s="179">
        <v>0.05</v>
      </c>
      <c r="D188" s="179">
        <v>7.0000000000000007E-2</v>
      </c>
      <c r="E188" s="179">
        <v>-0.42</v>
      </c>
    </row>
    <row r="189" spans="2:5" x14ac:dyDescent="0.2">
      <c r="B189" s="180" t="s">
        <v>52</v>
      </c>
      <c r="C189" s="179">
        <v>0.04</v>
      </c>
      <c r="D189" s="179">
        <v>7.0000000000000007E-2</v>
      </c>
      <c r="E189" s="179">
        <v>-0.4</v>
      </c>
    </row>
    <row r="190" spans="2:5" x14ac:dyDescent="0.2">
      <c r="B190" s="180" t="s">
        <v>53</v>
      </c>
      <c r="C190" s="179">
        <v>0.05</v>
      </c>
      <c r="D190" s="179">
        <v>0.1</v>
      </c>
      <c r="E190" s="179">
        <v>-0.39</v>
      </c>
    </row>
    <row r="191" spans="2:5" x14ac:dyDescent="0.2">
      <c r="B191" s="180" t="s">
        <v>54</v>
      </c>
      <c r="C191" s="179">
        <v>0.05</v>
      </c>
      <c r="D191" s="179">
        <v>0.17</v>
      </c>
      <c r="E191" s="179">
        <v>-0.51</v>
      </c>
    </row>
    <row r="192" spans="2:5" x14ac:dyDescent="0.2">
      <c r="B192" s="180" t="s">
        <v>55</v>
      </c>
      <c r="C192" s="179">
        <v>0.06</v>
      </c>
      <c r="D192" s="179">
        <v>0.28000000000000003</v>
      </c>
      <c r="E192" s="179">
        <v>-0.49</v>
      </c>
    </row>
    <row r="193" spans="1:5" x14ac:dyDescent="0.2">
      <c r="B193" s="180" t="s">
        <v>56</v>
      </c>
      <c r="C193" s="179">
        <v>0.15</v>
      </c>
      <c r="D193" s="179">
        <v>0.53</v>
      </c>
      <c r="E193" s="179">
        <v>-0.21</v>
      </c>
    </row>
    <row r="194" spans="1:5" x14ac:dyDescent="0.2">
      <c r="B194" s="180" t="s">
        <v>57</v>
      </c>
      <c r="C194" s="179">
        <v>0.33</v>
      </c>
      <c r="D194" s="179">
        <v>0.97</v>
      </c>
      <c r="E194" s="179">
        <v>0</v>
      </c>
    </row>
    <row r="195" spans="1:5" x14ac:dyDescent="0.2">
      <c r="B195" s="180" t="s">
        <v>58</v>
      </c>
      <c r="C195" s="179">
        <v>0.44</v>
      </c>
      <c r="D195" s="179">
        <v>1.28</v>
      </c>
      <c r="E195" s="179">
        <v>-0.14000000000000001</v>
      </c>
    </row>
    <row r="196" spans="1:5" x14ac:dyDescent="0.2">
      <c r="B196" s="180" t="s">
        <v>59</v>
      </c>
      <c r="C196" s="179">
        <v>0.76</v>
      </c>
      <c r="D196" s="179">
        <v>1.81</v>
      </c>
      <c r="E196" s="179">
        <v>0.3</v>
      </c>
    </row>
    <row r="197" spans="1:5" x14ac:dyDescent="0.2">
      <c r="B197" s="180" t="s">
        <v>60</v>
      </c>
      <c r="C197" s="179">
        <v>0.98</v>
      </c>
      <c r="D197" s="179">
        <v>1.97</v>
      </c>
      <c r="E197" s="179">
        <v>0.7</v>
      </c>
    </row>
    <row r="198" spans="1:5" x14ac:dyDescent="0.2">
      <c r="B198" s="180" t="s">
        <v>61</v>
      </c>
      <c r="C198" s="179">
        <v>1.49</v>
      </c>
      <c r="D198" s="179">
        <v>2.5499999999999998</v>
      </c>
      <c r="E198" s="179">
        <v>0.93</v>
      </c>
    </row>
    <row r="200" spans="1:5" x14ac:dyDescent="0.2">
      <c r="A200" s="179" t="s">
        <v>62</v>
      </c>
      <c r="B200" s="179" t="s">
        <v>63</v>
      </c>
      <c r="C200" s="179" t="s">
        <v>64</v>
      </c>
      <c r="D200" s="179" t="s">
        <v>65</v>
      </c>
    </row>
    <row r="201" spans="1:5" x14ac:dyDescent="0.2">
      <c r="A201" s="845">
        <v>2021</v>
      </c>
      <c r="B201" s="179" t="s">
        <v>66</v>
      </c>
      <c r="C201" s="179">
        <v>0.08</v>
      </c>
      <c r="D201" s="179">
        <v>-0.41</v>
      </c>
    </row>
    <row r="202" spans="1:5" x14ac:dyDescent="0.2">
      <c r="A202" s="845"/>
      <c r="B202" s="179" t="s">
        <v>67</v>
      </c>
      <c r="C202" s="179">
        <v>0.04</v>
      </c>
      <c r="D202" s="179">
        <v>-0.27</v>
      </c>
    </row>
    <row r="203" spans="1:5" x14ac:dyDescent="0.2">
      <c r="A203" s="845"/>
      <c r="B203" s="179" t="s">
        <v>68</v>
      </c>
      <c r="C203" s="179">
        <v>0.03</v>
      </c>
      <c r="D203" s="179">
        <v>-0.02</v>
      </c>
    </row>
    <row r="204" spans="1:5" x14ac:dyDescent="0.2">
      <c r="A204" s="845"/>
      <c r="B204" s="179" t="s">
        <v>69</v>
      </c>
      <c r="C204" s="179">
        <v>0.02</v>
      </c>
      <c r="D204" s="179">
        <v>-7.0000000000000007E-2</v>
      </c>
    </row>
    <row r="205" spans="1:5" x14ac:dyDescent="0.2">
      <c r="A205" s="845"/>
      <c r="B205" s="179" t="s">
        <v>70</v>
      </c>
      <c r="C205" s="179">
        <v>0.02</v>
      </c>
      <c r="D205" s="179">
        <v>-0.14000000000000001</v>
      </c>
    </row>
    <row r="206" spans="1:5" x14ac:dyDescent="0.2">
      <c r="A206" s="845"/>
      <c r="B206" s="179" t="s">
        <v>71</v>
      </c>
      <c r="C206" s="179">
        <v>0.04</v>
      </c>
      <c r="D206" s="179">
        <v>-0.23</v>
      </c>
    </row>
    <row r="207" spans="1:5" x14ac:dyDescent="0.2">
      <c r="A207" s="845"/>
      <c r="B207" s="179" t="s">
        <v>72</v>
      </c>
      <c r="C207" s="179">
        <v>0.05</v>
      </c>
      <c r="D207" s="179">
        <v>-0.39</v>
      </c>
    </row>
    <row r="208" spans="1:5" x14ac:dyDescent="0.2">
      <c r="A208" s="845"/>
      <c r="B208" s="179" t="s">
        <v>73</v>
      </c>
      <c r="C208" s="179">
        <v>0.05</v>
      </c>
      <c r="D208" s="179">
        <v>-0.42</v>
      </c>
    </row>
    <row r="209" spans="1:4" x14ac:dyDescent="0.2">
      <c r="A209" s="845"/>
      <c r="B209" s="179" t="s">
        <v>74</v>
      </c>
      <c r="C209" s="179">
        <v>0.04</v>
      </c>
      <c r="D209" s="179">
        <v>-0.4</v>
      </c>
    </row>
    <row r="210" spans="1:4" x14ac:dyDescent="0.2">
      <c r="A210" s="845"/>
      <c r="B210" s="179" t="s">
        <v>75</v>
      </c>
      <c r="C210" s="179">
        <v>0.05</v>
      </c>
      <c r="D210" s="179">
        <v>-0.39</v>
      </c>
    </row>
    <row r="211" spans="1:4" x14ac:dyDescent="0.2">
      <c r="A211" s="845"/>
      <c r="B211" s="179" t="s">
        <v>76</v>
      </c>
      <c r="C211" s="179">
        <v>0.05</v>
      </c>
      <c r="D211" s="179">
        <v>-0.51</v>
      </c>
    </row>
    <row r="212" spans="1:4" x14ac:dyDescent="0.2">
      <c r="A212" s="845"/>
      <c r="B212" s="179" t="s">
        <v>77</v>
      </c>
      <c r="C212" s="179">
        <v>0.06</v>
      </c>
      <c r="D212" s="179">
        <v>-0.49</v>
      </c>
    </row>
    <row r="213" spans="1:4" x14ac:dyDescent="0.2">
      <c r="A213" s="845">
        <v>2022</v>
      </c>
      <c r="B213" s="179" t="s">
        <v>66</v>
      </c>
      <c r="C213" s="179">
        <v>0.15</v>
      </c>
      <c r="D213" s="179">
        <v>-0.21</v>
      </c>
    </row>
    <row r="214" spans="1:4" x14ac:dyDescent="0.2">
      <c r="A214" s="845"/>
      <c r="B214" s="179" t="s">
        <v>67</v>
      </c>
      <c r="C214" s="179">
        <v>0.33</v>
      </c>
      <c r="D214" s="179">
        <v>0</v>
      </c>
    </row>
    <row r="215" spans="1:4" x14ac:dyDescent="0.2">
      <c r="A215" s="845"/>
      <c r="B215" s="179" t="s">
        <v>68</v>
      </c>
      <c r="C215" s="179">
        <v>0.44</v>
      </c>
      <c r="D215" s="179">
        <v>-0.14000000000000001</v>
      </c>
    </row>
    <row r="216" spans="1:4" x14ac:dyDescent="0.2">
      <c r="A216" s="845"/>
      <c r="B216" s="179" t="s">
        <v>69</v>
      </c>
      <c r="C216" s="179">
        <v>0.76</v>
      </c>
      <c r="D216" s="179">
        <v>0.3</v>
      </c>
    </row>
    <row r="217" spans="1:4" x14ac:dyDescent="0.2">
      <c r="A217" s="845"/>
      <c r="B217" s="179" t="s">
        <v>70</v>
      </c>
      <c r="C217" s="179">
        <v>0.98</v>
      </c>
      <c r="D217" s="179">
        <v>0.7</v>
      </c>
    </row>
    <row r="218" spans="1:4" x14ac:dyDescent="0.2">
      <c r="A218" s="845"/>
      <c r="B218" s="179" t="s">
        <v>71</v>
      </c>
      <c r="C218" s="179">
        <v>1.49</v>
      </c>
      <c r="D218" s="179">
        <v>0.93</v>
      </c>
    </row>
  </sheetData>
  <mergeCells count="8">
    <mergeCell ref="B1:F1"/>
    <mergeCell ref="B2:F2"/>
    <mergeCell ref="B3:F3"/>
    <mergeCell ref="A201:A212"/>
    <mergeCell ref="A213:A218"/>
    <mergeCell ref="C6:E6"/>
    <mergeCell ref="C7:E7"/>
    <mergeCell ref="C8:E8"/>
  </mergeCells>
  <hyperlinks>
    <hyperlink ref="B174" r:id="rId1" display="http://www.federalreserve.gov/datadownload/Download.aspx?rel=H15&amp;series=67a13dc82d58d3826505e9b046281354&amp;filetype=spreadsheetml&amp;label=include&amp;layout=seriescolumn&amp;from=01/01/2021&amp;to=06/30/2022" xr:uid="{29D79AF4-AE29-4C57-880E-DA5C8033CE3B}"/>
  </hyperlinks>
  <pageMargins left="0.75" right="0.75" top="1" bottom="1" header="0.5" footer="0.5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38DBB-0B99-4DCE-876B-1BA33C05A250}">
  <dimension ref="A1:N70"/>
  <sheetViews>
    <sheetView showGridLines="0" topLeftCell="A43" zoomScaleNormal="100" workbookViewId="0">
      <selection activeCell="D44" sqref="D44"/>
    </sheetView>
  </sheetViews>
  <sheetFormatPr baseColWidth="10" defaultColWidth="9.140625" defaultRowHeight="15" x14ac:dyDescent="0.25"/>
  <cols>
    <col min="1" max="1" width="9.140625" style="1"/>
    <col min="2" max="2" width="64" style="1" customWidth="1"/>
    <col min="3" max="3" width="18" style="1" customWidth="1"/>
    <col min="4" max="4" width="15.140625" style="1" customWidth="1"/>
    <col min="5" max="5" width="16.28515625" style="1" customWidth="1"/>
    <col min="6" max="6" width="15.140625" style="1" customWidth="1"/>
    <col min="7" max="7" width="15.85546875" style="1" customWidth="1"/>
    <col min="8" max="8" width="14.7109375" style="1" customWidth="1"/>
    <col min="9" max="9" width="12.28515625" style="1" customWidth="1"/>
    <col min="10" max="10" width="13.85546875" style="43" customWidth="1"/>
    <col min="11" max="11" width="16.85546875" style="43" customWidth="1"/>
    <col min="12" max="12" width="9.140625" style="1"/>
    <col min="13" max="13" width="24.28515625" style="1" bestFit="1" customWidth="1"/>
    <col min="14" max="14" width="23.5703125" style="1" bestFit="1" customWidth="1"/>
    <col min="15" max="16384" width="9.140625" style="1"/>
  </cols>
  <sheetData>
    <row r="1" spans="1:14" s="19" customFormat="1" ht="15" customHeight="1" x14ac:dyDescent="0.25">
      <c r="A1" s="18"/>
      <c r="B1" s="833" t="s">
        <v>0</v>
      </c>
      <c r="C1" s="833"/>
      <c r="D1" s="833"/>
      <c r="E1" s="833"/>
      <c r="F1" s="833"/>
      <c r="G1" s="833"/>
      <c r="H1" s="833"/>
      <c r="I1" s="833"/>
      <c r="J1" s="833"/>
      <c r="K1" s="833"/>
      <c r="L1" s="18"/>
    </row>
    <row r="2" spans="1:14" s="19" customFormat="1" ht="15" customHeight="1" x14ac:dyDescent="0.25">
      <c r="A2" s="18"/>
      <c r="B2" s="833" t="s">
        <v>1</v>
      </c>
      <c r="C2" s="833"/>
      <c r="D2" s="833"/>
      <c r="E2" s="833"/>
      <c r="F2" s="833"/>
      <c r="G2" s="833"/>
      <c r="H2" s="833"/>
      <c r="I2" s="833"/>
      <c r="J2" s="833"/>
      <c r="K2" s="833"/>
      <c r="L2" s="18"/>
    </row>
    <row r="3" spans="1:14" s="19" customFormat="1" ht="15" customHeight="1" x14ac:dyDescent="0.25">
      <c r="A3" s="20"/>
      <c r="B3" s="834" t="s">
        <v>2</v>
      </c>
      <c r="C3" s="834"/>
      <c r="D3" s="834"/>
      <c r="E3" s="834"/>
      <c r="F3" s="834"/>
      <c r="G3" s="834"/>
      <c r="H3" s="834"/>
      <c r="I3" s="834"/>
      <c r="J3" s="834"/>
      <c r="K3" s="834"/>
      <c r="L3" s="20"/>
    </row>
    <row r="5" spans="1:14" x14ac:dyDescent="0.25">
      <c r="B5" s="874"/>
      <c r="C5" s="874"/>
      <c r="D5" s="874"/>
      <c r="E5" s="874"/>
      <c r="F5" s="874"/>
      <c r="G5" s="874"/>
      <c r="H5" s="874"/>
      <c r="M5" s="19"/>
      <c r="N5" s="19"/>
    </row>
    <row r="6" spans="1:14" x14ac:dyDescent="0.25">
      <c r="B6" s="874" t="s">
        <v>269</v>
      </c>
      <c r="C6" s="874"/>
      <c r="D6" s="874"/>
      <c r="E6" s="874"/>
      <c r="F6" s="874"/>
      <c r="G6" s="874"/>
      <c r="H6" s="874"/>
      <c r="I6" s="874"/>
      <c r="J6" s="874"/>
      <c r="K6" s="874"/>
      <c r="M6" s="19"/>
      <c r="N6" s="19"/>
    </row>
    <row r="7" spans="1:14" x14ac:dyDescent="0.25">
      <c r="B7" s="848" t="s">
        <v>270</v>
      </c>
      <c r="C7" s="848"/>
      <c r="D7" s="848"/>
      <c r="E7" s="848"/>
      <c r="F7" s="848"/>
      <c r="G7" s="848"/>
      <c r="H7" s="848"/>
      <c r="I7" s="848"/>
      <c r="J7" s="848"/>
      <c r="K7" s="848"/>
      <c r="M7" s="43"/>
      <c r="N7" s="43"/>
    </row>
    <row r="8" spans="1:14" x14ac:dyDescent="0.25">
      <c r="B8" s="849" t="s">
        <v>271</v>
      </c>
      <c r="C8" s="849"/>
      <c r="D8" s="849"/>
      <c r="E8" s="849"/>
      <c r="F8" s="849"/>
      <c r="G8" s="849"/>
      <c r="H8" s="849"/>
      <c r="I8" s="849"/>
      <c r="J8" s="849"/>
      <c r="K8" s="849"/>
      <c r="M8" s="44" t="s">
        <v>272</v>
      </c>
      <c r="N8" s="45">
        <v>6171961287450</v>
      </c>
    </row>
    <row r="9" spans="1:14" ht="15.75" thickBot="1" x14ac:dyDescent="0.3">
      <c r="B9" s="46"/>
      <c r="C9" s="46"/>
      <c r="D9" s="46"/>
      <c r="E9" s="46"/>
      <c r="F9" s="46"/>
      <c r="G9" s="46"/>
      <c r="H9" s="46"/>
      <c r="I9" s="46"/>
      <c r="J9" s="47"/>
      <c r="K9" s="47"/>
      <c r="M9" s="43"/>
      <c r="N9" s="197"/>
    </row>
    <row r="10" spans="1:14" ht="19.5" customHeight="1" x14ac:dyDescent="0.25">
      <c r="A10" s="48"/>
      <c r="B10" s="878" t="s">
        <v>273</v>
      </c>
      <c r="C10" s="881" t="s">
        <v>171</v>
      </c>
      <c r="D10" s="883" t="s">
        <v>274</v>
      </c>
      <c r="E10" s="883"/>
      <c r="F10" s="883"/>
      <c r="G10" s="884" t="s">
        <v>275</v>
      </c>
      <c r="H10" s="885"/>
      <c r="I10" s="884" t="s">
        <v>276</v>
      </c>
      <c r="J10" s="885"/>
      <c r="K10" s="888" t="s">
        <v>277</v>
      </c>
      <c r="M10" s="19"/>
      <c r="N10" s="19"/>
    </row>
    <row r="11" spans="1:14" x14ac:dyDescent="0.25">
      <c r="A11" s="48"/>
      <c r="B11" s="879"/>
      <c r="C11" s="882"/>
      <c r="D11" s="882" t="s">
        <v>278</v>
      </c>
      <c r="E11" s="882" t="s">
        <v>279</v>
      </c>
      <c r="F11" s="882" t="s">
        <v>280</v>
      </c>
      <c r="G11" s="886"/>
      <c r="H11" s="887"/>
      <c r="I11" s="886"/>
      <c r="J11" s="887"/>
      <c r="K11" s="889"/>
      <c r="M11" s="19"/>
      <c r="N11" s="19"/>
    </row>
    <row r="12" spans="1:14" x14ac:dyDescent="0.25">
      <c r="A12" s="48"/>
      <c r="B12" s="879"/>
      <c r="C12" s="882"/>
      <c r="D12" s="882">
        <v>2016</v>
      </c>
      <c r="E12" s="882"/>
      <c r="F12" s="882"/>
      <c r="G12" s="49" t="s">
        <v>281</v>
      </c>
      <c r="H12" s="49" t="s">
        <v>282</v>
      </c>
      <c r="I12" s="49" t="s">
        <v>281</v>
      </c>
      <c r="J12" s="49" t="s">
        <v>283</v>
      </c>
      <c r="K12" s="888"/>
    </row>
    <row r="13" spans="1:14" ht="15.75" thickBot="1" x14ac:dyDescent="0.3">
      <c r="A13" s="48"/>
      <c r="B13" s="880"/>
      <c r="C13" s="50">
        <v>1</v>
      </c>
      <c r="D13" s="50">
        <v>2</v>
      </c>
      <c r="E13" s="51">
        <v>3</v>
      </c>
      <c r="F13" s="50">
        <v>4</v>
      </c>
      <c r="G13" s="51" t="s">
        <v>284</v>
      </c>
      <c r="H13" s="51" t="s">
        <v>285</v>
      </c>
      <c r="I13" s="51" t="s">
        <v>286</v>
      </c>
      <c r="J13" s="51" t="s">
        <v>287</v>
      </c>
      <c r="K13" s="52" t="s">
        <v>288</v>
      </c>
    </row>
    <row r="14" spans="1:14" x14ac:dyDescent="0.25">
      <c r="B14" s="53" t="s">
        <v>289</v>
      </c>
      <c r="C14" s="54">
        <f>+C15+C31+C34+C37+C44+C47+C48</f>
        <v>823322.61765800009</v>
      </c>
      <c r="D14" s="185">
        <f>+D15+D31+D34+D37+D44+D47+D48</f>
        <v>397392041125.00006</v>
      </c>
      <c r="E14" s="185">
        <f>+E15+E31+E34+E37+E44+E47+E48</f>
        <v>408998302478.59912</v>
      </c>
      <c r="F14" s="185">
        <f>+F15+F31+F34+F37+F44+F47+F48</f>
        <v>470429345140.62</v>
      </c>
      <c r="G14" s="185">
        <f>+F14-E14</f>
        <v>61431042662.020874</v>
      </c>
      <c r="H14" s="55">
        <f>+(F14/E14)-1</f>
        <v>0.15019877170574625</v>
      </c>
      <c r="I14" s="186">
        <f>F14-D14</f>
        <v>73037304015.619934</v>
      </c>
      <c r="J14" s="55">
        <f>I14/D14</f>
        <v>0.18379156212805475</v>
      </c>
      <c r="K14" s="56">
        <f>F14/$N$8</f>
        <v>7.6220397898020847E-2</v>
      </c>
    </row>
    <row r="15" spans="1:14" x14ac:dyDescent="0.25">
      <c r="B15" s="10" t="s">
        <v>175</v>
      </c>
      <c r="C15" s="57">
        <f>+C16+C25+C26+C27+C28+C29</f>
        <v>774311.82252800011</v>
      </c>
      <c r="D15" s="187">
        <f t="shared" ref="D15:F15" si="0">+D16+D25+D26+D27+D28+D29</f>
        <v>371166904086.96002</v>
      </c>
      <c r="E15" s="187">
        <f t="shared" si="0"/>
        <v>389485618898.90527</v>
      </c>
      <c r="F15" s="187">
        <f t="shared" si="0"/>
        <v>438734377917.67999</v>
      </c>
      <c r="G15" s="187">
        <f t="shared" ref="G15:G63" si="1">+F15-E15</f>
        <v>49248759018.774719</v>
      </c>
      <c r="H15" s="58">
        <f t="shared" ref="H15:H63" si="2">+(F15/E15)-1</f>
        <v>0.12644564171073469</v>
      </c>
      <c r="I15" s="188">
        <f t="shared" ref="I15:I63" si="3">F15-D15</f>
        <v>67567473830.719971</v>
      </c>
      <c r="J15" s="58">
        <f t="shared" ref="J15:J63" si="4">I15/D15</f>
        <v>0.18204067519686429</v>
      </c>
      <c r="K15" s="59">
        <f>F15/$N$8</f>
        <v>7.1085082599237584E-2</v>
      </c>
    </row>
    <row r="16" spans="1:14" ht="30" x14ac:dyDescent="0.25">
      <c r="B16" s="60" t="s">
        <v>290</v>
      </c>
      <c r="C16" s="61">
        <f t="shared" ref="C16:D16" si="5">+C17+C18+C19</f>
        <v>239266.51487499999</v>
      </c>
      <c r="D16" s="189">
        <f t="shared" si="5"/>
        <v>137414648176.06003</v>
      </c>
      <c r="E16" s="189">
        <f>+E17+E18+E19</f>
        <v>132801675078</v>
      </c>
      <c r="F16" s="189">
        <f>+F17+F18+F19</f>
        <v>147682610379.55005</v>
      </c>
      <c r="G16" s="189">
        <f t="shared" si="1"/>
        <v>14880935301.550049</v>
      </c>
      <c r="H16" s="62">
        <f t="shared" si="2"/>
        <v>0.11205382230916783</v>
      </c>
      <c r="I16" s="190">
        <f t="shared" si="3"/>
        <v>10267962203.490021</v>
      </c>
      <c r="J16" s="62">
        <f t="shared" si="4"/>
        <v>7.4722472020118114E-2</v>
      </c>
      <c r="K16" s="63">
        <f t="shared" ref="K16:K62" si="6">F16/$N$8</f>
        <v>2.392798715051021E-2</v>
      </c>
    </row>
    <row r="17" spans="2:11" x14ac:dyDescent="0.25">
      <c r="B17" s="8" t="s">
        <v>291</v>
      </c>
      <c r="C17" s="61">
        <v>73738.099358000007</v>
      </c>
      <c r="D17" s="189">
        <v>35638965027.559998</v>
      </c>
      <c r="E17" s="189">
        <v>39441750695</v>
      </c>
      <c r="F17" s="189">
        <v>45521433022.730019</v>
      </c>
      <c r="G17" s="189">
        <f t="shared" si="1"/>
        <v>6079682327.7300186</v>
      </c>
      <c r="H17" s="62">
        <f t="shared" si="2"/>
        <v>0.15414331819963389</v>
      </c>
      <c r="I17" s="190">
        <f t="shared" si="3"/>
        <v>9882467995.1700211</v>
      </c>
      <c r="J17" s="62">
        <f t="shared" si="4"/>
        <v>0.27729391096312145</v>
      </c>
      <c r="K17" s="63">
        <f t="shared" si="6"/>
        <v>7.3755214756924693E-3</v>
      </c>
    </row>
    <row r="18" spans="2:11" x14ac:dyDescent="0.25">
      <c r="B18" s="8" t="s">
        <v>292</v>
      </c>
      <c r="C18" s="61">
        <v>120116.240387</v>
      </c>
      <c r="D18" s="189">
        <v>82672578369.850021</v>
      </c>
      <c r="E18" s="189">
        <v>69597219427</v>
      </c>
      <c r="F18" s="189">
        <v>77943428323.930038</v>
      </c>
      <c r="G18" s="189">
        <f t="shared" si="1"/>
        <v>8346208896.9300385</v>
      </c>
      <c r="H18" s="62">
        <f t="shared" si="2"/>
        <v>0.11992158545477971</v>
      </c>
      <c r="I18" s="190">
        <f t="shared" si="3"/>
        <v>-4729150045.9199829</v>
      </c>
      <c r="J18" s="62">
        <f t="shared" si="4"/>
        <v>-5.7203369474740653E-2</v>
      </c>
      <c r="K18" s="63">
        <f t="shared" si="6"/>
        <v>1.2628632082061074E-2</v>
      </c>
    </row>
    <row r="19" spans="2:11" x14ac:dyDescent="0.25">
      <c r="B19" s="8" t="s">
        <v>293</v>
      </c>
      <c r="C19" s="61">
        <v>45412.175130000003</v>
      </c>
      <c r="D19" s="189">
        <v>19103104778.650002</v>
      </c>
      <c r="E19" s="189">
        <v>23762704956</v>
      </c>
      <c r="F19" s="189">
        <v>24217749032.889996</v>
      </c>
      <c r="G19" s="189">
        <f t="shared" si="1"/>
        <v>455044076.88999557</v>
      </c>
      <c r="H19" s="62">
        <f t="shared" si="2"/>
        <v>1.9149506663175497E-2</v>
      </c>
      <c r="I19" s="190">
        <f t="shared" si="3"/>
        <v>5114644254.239994</v>
      </c>
      <c r="J19" s="62">
        <f t="shared" si="4"/>
        <v>0.26773889969740516</v>
      </c>
      <c r="K19" s="63">
        <f t="shared" si="6"/>
        <v>3.9238335927566665E-3</v>
      </c>
    </row>
    <row r="20" spans="2:11" x14ac:dyDescent="0.25">
      <c r="B20" s="64" t="s">
        <v>294</v>
      </c>
      <c r="C20" s="61">
        <v>4365.9211100000002</v>
      </c>
      <c r="D20" s="189">
        <v>2112015377.2199998</v>
      </c>
      <c r="E20" s="189">
        <v>2184946843</v>
      </c>
      <c r="F20" s="189">
        <v>1307646745.55</v>
      </c>
      <c r="G20" s="189">
        <f t="shared" si="1"/>
        <v>-877300097.45000005</v>
      </c>
      <c r="H20" s="62">
        <f t="shared" si="2"/>
        <v>-0.40152011032242763</v>
      </c>
      <c r="I20" s="190">
        <f t="shared" si="3"/>
        <v>-804368631.66999984</v>
      </c>
      <c r="J20" s="62">
        <f t="shared" si="4"/>
        <v>-0.38085358674271247</v>
      </c>
      <c r="K20" s="63">
        <f t="shared" si="6"/>
        <v>2.1186891567336218E-4</v>
      </c>
    </row>
    <row r="21" spans="2:11" x14ac:dyDescent="0.25">
      <c r="B21" s="64" t="s">
        <v>295</v>
      </c>
      <c r="C21" s="61">
        <v>14424.48525</v>
      </c>
      <c r="D21" s="189">
        <v>6688552900.5999994</v>
      </c>
      <c r="E21" s="189">
        <v>7011980493</v>
      </c>
      <c r="F21" s="189">
        <v>8984198611.6199989</v>
      </c>
      <c r="G21" s="189">
        <f t="shared" si="1"/>
        <v>1972218118.6199989</v>
      </c>
      <c r="H21" s="62">
        <f>+(F21/E21)-1</f>
        <v>0.28126406235568502</v>
      </c>
      <c r="I21" s="190">
        <f t="shared" si="3"/>
        <v>2295645711.0199995</v>
      </c>
      <c r="J21" s="62">
        <f t="shared" si="4"/>
        <v>0.34322008738453241</v>
      </c>
      <c r="K21" s="63">
        <f t="shared" si="6"/>
        <v>1.4556472721059305E-3</v>
      </c>
    </row>
    <row r="22" spans="2:11" ht="30" x14ac:dyDescent="0.25">
      <c r="B22" s="65" t="s">
        <v>296</v>
      </c>
      <c r="C22" s="61">
        <v>14099.63702</v>
      </c>
      <c r="D22" s="189">
        <v>5315435528.8300009</v>
      </c>
      <c r="E22" s="189">
        <v>8471324645</v>
      </c>
      <c r="F22" s="189">
        <v>8157358007.8800001</v>
      </c>
      <c r="G22" s="189">
        <f t="shared" si="1"/>
        <v>-313966637.11999989</v>
      </c>
      <c r="H22" s="62">
        <f t="shared" si="2"/>
        <v>-3.7062283677832042E-2</v>
      </c>
      <c r="I22" s="190">
        <f t="shared" si="3"/>
        <v>2841922479.0499992</v>
      </c>
      <c r="J22" s="62">
        <f t="shared" si="4"/>
        <v>0.53465467949632806</v>
      </c>
      <c r="K22" s="63">
        <f t="shared" si="6"/>
        <v>1.3216800345891807E-3</v>
      </c>
    </row>
    <row r="23" spans="2:11" ht="30" x14ac:dyDescent="0.25">
      <c r="B23" s="65" t="s">
        <v>297</v>
      </c>
      <c r="C23" s="61">
        <v>2084.3647609999998</v>
      </c>
      <c r="D23" s="189">
        <v>831613983.38</v>
      </c>
      <c r="E23" s="189">
        <v>1009693746</v>
      </c>
      <c r="F23" s="189">
        <v>801667201.33000004</v>
      </c>
      <c r="G23" s="189">
        <f t="shared" si="1"/>
        <v>-208026544.66999996</v>
      </c>
      <c r="H23" s="62">
        <f t="shared" si="2"/>
        <v>-0.2060293484971234</v>
      </c>
      <c r="I23" s="190">
        <f t="shared" si="3"/>
        <v>-29946782.049999952</v>
      </c>
      <c r="J23" s="62">
        <f t="shared" si="4"/>
        <v>-3.6010435909560684E-2</v>
      </c>
      <c r="K23" s="63">
        <f t="shared" si="6"/>
        <v>1.2988856604789496E-4</v>
      </c>
    </row>
    <row r="24" spans="2:11" x14ac:dyDescent="0.25">
      <c r="B24" s="64" t="s">
        <v>298</v>
      </c>
      <c r="C24" s="61">
        <v>10437.766989</v>
      </c>
      <c r="D24" s="189">
        <v>4155486988.6200008</v>
      </c>
      <c r="E24" s="189">
        <v>5084759229</v>
      </c>
      <c r="F24" s="189">
        <v>4966878466.510005</v>
      </c>
      <c r="G24" s="189">
        <f t="shared" si="1"/>
        <v>-117880762.489995</v>
      </c>
      <c r="H24" s="62">
        <f t="shared" si="2"/>
        <v>-2.3183155225459551E-2</v>
      </c>
      <c r="I24" s="190">
        <f t="shared" si="3"/>
        <v>811391477.89000416</v>
      </c>
      <c r="J24" s="62">
        <f t="shared" si="4"/>
        <v>0.19525785548409569</v>
      </c>
      <c r="K24" s="63">
        <f t="shared" si="6"/>
        <v>8.0474880434029986E-4</v>
      </c>
    </row>
    <row r="25" spans="2:11" x14ac:dyDescent="0.25">
      <c r="B25" s="66" t="s">
        <v>299</v>
      </c>
      <c r="C25" s="61">
        <v>38908.676468999998</v>
      </c>
      <c r="D25" s="189">
        <v>20207066227.48</v>
      </c>
      <c r="E25" s="189">
        <v>19162907216.905308</v>
      </c>
      <c r="F25" s="189">
        <v>23102146681.709991</v>
      </c>
      <c r="G25" s="189">
        <f t="shared" si="1"/>
        <v>3939239464.8046837</v>
      </c>
      <c r="H25" s="62">
        <f t="shared" si="2"/>
        <v>0.20556585805151362</v>
      </c>
      <c r="I25" s="190">
        <f t="shared" si="3"/>
        <v>2895080454.2299919</v>
      </c>
      <c r="J25" s="62">
        <f t="shared" si="4"/>
        <v>0.14327069657904684</v>
      </c>
      <c r="K25" s="63">
        <f t="shared" si="6"/>
        <v>3.7430802958349154E-3</v>
      </c>
    </row>
    <row r="26" spans="2:11" x14ac:dyDescent="0.25">
      <c r="B26" s="66" t="s">
        <v>300</v>
      </c>
      <c r="C26" s="61">
        <v>441856.698156</v>
      </c>
      <c r="D26" s="189">
        <v>191917084769.73999</v>
      </c>
      <c r="E26" s="189">
        <v>212554998791</v>
      </c>
      <c r="F26" s="189">
        <v>237953333238.78995</v>
      </c>
      <c r="G26" s="189">
        <f t="shared" si="1"/>
        <v>25398334447.789948</v>
      </c>
      <c r="H26" s="62">
        <f t="shared" si="2"/>
        <v>0.11949064756065075</v>
      </c>
      <c r="I26" s="190">
        <f t="shared" si="3"/>
        <v>46036248469.049957</v>
      </c>
      <c r="J26" s="62">
        <f t="shared" si="4"/>
        <v>0.23987571780951</v>
      </c>
      <c r="K26" s="63">
        <f t="shared" si="6"/>
        <v>3.8553925106860558E-2</v>
      </c>
    </row>
    <row r="27" spans="2:11" ht="30" x14ac:dyDescent="0.25">
      <c r="B27" s="60" t="s">
        <v>301</v>
      </c>
      <c r="C27" s="61">
        <v>53090.272735999999</v>
      </c>
      <c r="D27" s="189">
        <v>21119946304.91</v>
      </c>
      <c r="E27" s="189">
        <v>24378072578</v>
      </c>
      <c r="F27" s="189">
        <v>29405705289.640003</v>
      </c>
      <c r="G27" s="189">
        <f t="shared" si="1"/>
        <v>5027632711.6400032</v>
      </c>
      <c r="H27" s="62">
        <f t="shared" si="2"/>
        <v>0.20623585788226717</v>
      </c>
      <c r="I27" s="190">
        <f t="shared" si="3"/>
        <v>8285758984.7300034</v>
      </c>
      <c r="J27" s="62">
        <f t="shared" si="4"/>
        <v>0.39231913117145173</v>
      </c>
      <c r="K27" s="63">
        <f t="shared" si="6"/>
        <v>4.7644020952356345E-3</v>
      </c>
    </row>
    <row r="28" spans="2:11" x14ac:dyDescent="0.25">
      <c r="B28" s="66" t="s">
        <v>302</v>
      </c>
      <c r="C28" s="61">
        <v>1188.22657</v>
      </c>
      <c r="D28" s="189">
        <v>507661933.08000004</v>
      </c>
      <c r="E28" s="189">
        <v>587379812</v>
      </c>
      <c r="F28" s="189">
        <v>589072685.99000001</v>
      </c>
      <c r="G28" s="189">
        <f t="shared" si="1"/>
        <v>1692873.9900000095</v>
      </c>
      <c r="H28" s="62">
        <f t="shared" si="2"/>
        <v>2.8820772444253517E-3</v>
      </c>
      <c r="I28" s="190">
        <f t="shared" si="3"/>
        <v>81410752.909999967</v>
      </c>
      <c r="J28" s="62">
        <f t="shared" si="4"/>
        <v>0.16036410769678652</v>
      </c>
      <c r="K28" s="63">
        <f t="shared" si="6"/>
        <v>9.5443353993132469E-5</v>
      </c>
    </row>
    <row r="29" spans="2:11" x14ac:dyDescent="0.25">
      <c r="B29" s="66" t="s">
        <v>303</v>
      </c>
      <c r="C29" s="61">
        <v>1.4337219999999999</v>
      </c>
      <c r="D29" s="189">
        <v>496675.69000001252</v>
      </c>
      <c r="E29" s="189">
        <v>585423</v>
      </c>
      <c r="F29" s="189">
        <v>1509642</v>
      </c>
      <c r="G29" s="189">
        <f t="shared" si="1"/>
        <v>924219</v>
      </c>
      <c r="H29" s="62">
        <f t="shared" si="2"/>
        <v>1.5787200024597601</v>
      </c>
      <c r="I29" s="190">
        <f t="shared" si="3"/>
        <v>1012966.3099999875</v>
      </c>
      <c r="J29" s="62">
        <f t="shared" si="4"/>
        <v>2.0394924301609407</v>
      </c>
      <c r="K29" s="63">
        <f t="shared" si="6"/>
        <v>2.4459680313771406E-7</v>
      </c>
    </row>
    <row r="30" spans="2:11" ht="30" x14ac:dyDescent="0.25">
      <c r="B30" s="65" t="s">
        <v>304</v>
      </c>
      <c r="C30" s="61">
        <v>1.4337219999999999</v>
      </c>
      <c r="D30" s="189">
        <v>496675.69000001252</v>
      </c>
      <c r="E30" s="189">
        <v>585423</v>
      </c>
      <c r="F30" s="189">
        <v>1509642</v>
      </c>
      <c r="G30" s="189">
        <f t="shared" si="1"/>
        <v>924219</v>
      </c>
      <c r="H30" s="62">
        <f t="shared" si="2"/>
        <v>1.5787200024597601</v>
      </c>
      <c r="I30" s="190">
        <f t="shared" si="3"/>
        <v>1012966.3099999875</v>
      </c>
      <c r="J30" s="62">
        <f t="shared" si="4"/>
        <v>2.0394924301609407</v>
      </c>
      <c r="K30" s="63">
        <f t="shared" si="6"/>
        <v>2.4459680313771406E-7</v>
      </c>
    </row>
    <row r="31" spans="2:11" x14ac:dyDescent="0.25">
      <c r="B31" s="10" t="s">
        <v>176</v>
      </c>
      <c r="C31" s="57">
        <v>2855.6669890000003</v>
      </c>
      <c r="D31" s="187">
        <f>+D32+D33</f>
        <v>1514298534.46</v>
      </c>
      <c r="E31" s="187">
        <f t="shared" ref="E31:F31" si="7">+E32+E33</f>
        <v>1412657522.6938453</v>
      </c>
      <c r="F31" s="187">
        <f t="shared" si="7"/>
        <v>2954301031.8600001</v>
      </c>
      <c r="G31" s="187">
        <f t="shared" si="1"/>
        <v>1541643509.1661549</v>
      </c>
      <c r="H31" s="58">
        <f t="shared" si="2"/>
        <v>1.0913073299084846</v>
      </c>
      <c r="I31" s="188">
        <f t="shared" si="3"/>
        <v>1440002497.4000001</v>
      </c>
      <c r="J31" s="58">
        <f t="shared" si="4"/>
        <v>0.95093699467490145</v>
      </c>
      <c r="K31" s="59">
        <f t="shared" si="6"/>
        <v>4.7866486749799359E-4</v>
      </c>
    </row>
    <row r="32" spans="2:11" x14ac:dyDescent="0.25">
      <c r="B32" s="66" t="s">
        <v>305</v>
      </c>
      <c r="C32" s="61">
        <v>1215.6586480000001</v>
      </c>
      <c r="D32" s="189">
        <v>557687091.49000001</v>
      </c>
      <c r="E32" s="189">
        <v>625948091</v>
      </c>
      <c r="F32" s="189">
        <v>1698208930.6600003</v>
      </c>
      <c r="G32" s="189">
        <f t="shared" si="1"/>
        <v>1072260839.6600003</v>
      </c>
      <c r="H32" s="62">
        <f t="shared" si="2"/>
        <v>1.7130187871441249</v>
      </c>
      <c r="I32" s="190">
        <f t="shared" si="3"/>
        <v>1140521839.1700003</v>
      </c>
      <c r="J32" s="62">
        <f t="shared" si="4"/>
        <v>2.0450927707916136</v>
      </c>
      <c r="K32" s="63">
        <f t="shared" si="6"/>
        <v>2.7514899260841448E-4</v>
      </c>
    </row>
    <row r="33" spans="2:11" x14ac:dyDescent="0.25">
      <c r="B33" s="66" t="s">
        <v>306</v>
      </c>
      <c r="C33" s="61">
        <v>1640.008341</v>
      </c>
      <c r="D33" s="189">
        <v>956611442.97000003</v>
      </c>
      <c r="E33" s="189">
        <v>786709431.69384539</v>
      </c>
      <c r="F33" s="189">
        <v>1256092101.1999998</v>
      </c>
      <c r="G33" s="189">
        <f t="shared" si="1"/>
        <v>469382669.50615442</v>
      </c>
      <c r="H33" s="62">
        <f t="shared" si="2"/>
        <v>0.59664045020476975</v>
      </c>
      <c r="I33" s="190">
        <f t="shared" si="3"/>
        <v>299480658.22999978</v>
      </c>
      <c r="J33" s="62">
        <f t="shared" si="4"/>
        <v>0.31306405587225627</v>
      </c>
      <c r="K33" s="63">
        <f t="shared" si="6"/>
        <v>2.0351587488957911E-4</v>
      </c>
    </row>
    <row r="34" spans="2:11" x14ac:dyDescent="0.25">
      <c r="B34" s="10" t="s">
        <v>177</v>
      </c>
      <c r="C34" s="57">
        <v>24530.106722</v>
      </c>
      <c r="D34" s="187">
        <f>+D35+D36</f>
        <v>9785654630.2700005</v>
      </c>
      <c r="E34" s="187">
        <f t="shared" ref="E34:F34" si="8">+E35+E36</f>
        <v>11621390729</v>
      </c>
      <c r="F34" s="187">
        <f t="shared" si="8"/>
        <v>14061272487.449995</v>
      </c>
      <c r="G34" s="187">
        <f t="shared" si="1"/>
        <v>2439881758.449995</v>
      </c>
      <c r="H34" s="58">
        <f t="shared" si="2"/>
        <v>0.20994748523182505</v>
      </c>
      <c r="I34" s="188">
        <f t="shared" si="3"/>
        <v>4275617857.1799946</v>
      </c>
      <c r="J34" s="58">
        <f t="shared" si="4"/>
        <v>0.43692711614348317</v>
      </c>
      <c r="K34" s="59">
        <f t="shared" si="6"/>
        <v>2.2782502728981848E-3</v>
      </c>
    </row>
    <row r="35" spans="2:11" x14ac:dyDescent="0.25">
      <c r="B35" s="66" t="s">
        <v>307</v>
      </c>
      <c r="C35" s="61">
        <v>18916.568735000001</v>
      </c>
      <c r="D35" s="189">
        <v>7723246319.9700003</v>
      </c>
      <c r="E35" s="189">
        <v>8720044998</v>
      </c>
      <c r="F35" s="189">
        <v>10918389247.549994</v>
      </c>
      <c r="G35" s="189">
        <f t="shared" si="1"/>
        <v>2198344249.5499935</v>
      </c>
      <c r="H35" s="62">
        <f t="shared" si="2"/>
        <v>0.2521023974135681</v>
      </c>
      <c r="I35" s="190">
        <f t="shared" si="3"/>
        <v>3195142927.5799932</v>
      </c>
      <c r="J35" s="62">
        <f t="shared" si="4"/>
        <v>0.4137046515424882</v>
      </c>
      <c r="K35" s="63">
        <f t="shared" si="6"/>
        <v>1.769030740641768E-3</v>
      </c>
    </row>
    <row r="36" spans="2:11" x14ac:dyDescent="0.25">
      <c r="B36" s="66" t="s">
        <v>308</v>
      </c>
      <c r="C36" s="61">
        <v>5613.5379869999997</v>
      </c>
      <c r="D36" s="189">
        <v>2062408310.2999997</v>
      </c>
      <c r="E36" s="189">
        <v>2901345731</v>
      </c>
      <c r="F36" s="189">
        <v>3142883239.900001</v>
      </c>
      <c r="G36" s="189">
        <f t="shared" si="1"/>
        <v>241537508.90000105</v>
      </c>
      <c r="H36" s="62">
        <f t="shared" si="2"/>
        <v>8.3250164335551657E-2</v>
      </c>
      <c r="I36" s="190">
        <f t="shared" si="3"/>
        <v>1080474929.6000013</v>
      </c>
      <c r="J36" s="62">
        <f t="shared" si="4"/>
        <v>0.52388992238051757</v>
      </c>
      <c r="K36" s="63">
        <f t="shared" si="6"/>
        <v>5.0921953225641677E-4</v>
      </c>
    </row>
    <row r="37" spans="2:11" x14ac:dyDescent="0.25">
      <c r="B37" s="10" t="s">
        <v>178</v>
      </c>
      <c r="C37" s="57">
        <v>8787.404149</v>
      </c>
      <c r="D37" s="187">
        <f>+D38+D41</f>
        <v>6755088880.5499992</v>
      </c>
      <c r="E37" s="187">
        <f>+E38+E41</f>
        <v>32970048</v>
      </c>
      <c r="F37" s="187">
        <f t="shared" ref="F37" si="9">+F38+F41</f>
        <v>7387182554.8199997</v>
      </c>
      <c r="G37" s="187">
        <f t="shared" si="1"/>
        <v>7354212506.8199997</v>
      </c>
      <c r="H37" s="67">
        <f>+(F37/E37)-1</f>
        <v>223.05737943784612</v>
      </c>
      <c r="I37" s="188">
        <f t="shared" si="3"/>
        <v>632093674.27000046</v>
      </c>
      <c r="J37" s="58">
        <f t="shared" si="4"/>
        <v>9.3572961873232288E-2</v>
      </c>
      <c r="K37" s="59">
        <f t="shared" si="6"/>
        <v>1.1968938576852415E-3</v>
      </c>
    </row>
    <row r="38" spans="2:11" x14ac:dyDescent="0.25">
      <c r="B38" s="66" t="s">
        <v>309</v>
      </c>
      <c r="C38" s="61">
        <v>0</v>
      </c>
      <c r="D38" s="189">
        <f>+D39+D40</f>
        <v>957382562.69999981</v>
      </c>
      <c r="E38" s="61">
        <f>+E39</f>
        <v>0</v>
      </c>
      <c r="F38" s="189">
        <f>+F39</f>
        <v>858688306.5</v>
      </c>
      <c r="G38" s="189">
        <f t="shared" si="1"/>
        <v>858688306.5</v>
      </c>
      <c r="H38" s="68" t="s">
        <v>310</v>
      </c>
      <c r="I38" s="190">
        <f t="shared" si="3"/>
        <v>-98694256.199999809</v>
      </c>
      <c r="J38" s="62">
        <f t="shared" si="4"/>
        <v>-0.10308758488525564</v>
      </c>
      <c r="K38" s="63">
        <f t="shared" si="6"/>
        <v>1.3912729949328224E-4</v>
      </c>
    </row>
    <row r="39" spans="2:11" x14ac:dyDescent="0.25">
      <c r="B39" s="8" t="s">
        <v>311</v>
      </c>
      <c r="C39" s="61">
        <v>0</v>
      </c>
      <c r="D39" s="189">
        <v>957382562.69999981</v>
      </c>
      <c r="E39" s="61">
        <v>0</v>
      </c>
      <c r="F39" s="189">
        <v>858688306.5</v>
      </c>
      <c r="G39" s="189">
        <f t="shared" si="1"/>
        <v>858688306.5</v>
      </c>
      <c r="H39" s="68" t="s">
        <v>310</v>
      </c>
      <c r="I39" s="190">
        <f t="shared" si="3"/>
        <v>-98694256.199999809</v>
      </c>
      <c r="J39" s="62">
        <f t="shared" si="4"/>
        <v>-0.10308758488525564</v>
      </c>
      <c r="K39" s="63">
        <f t="shared" si="6"/>
        <v>1.3912729949328224E-4</v>
      </c>
    </row>
    <row r="40" spans="2:11" x14ac:dyDescent="0.25">
      <c r="B40" s="8" t="s">
        <v>312</v>
      </c>
      <c r="C40" s="61">
        <v>0</v>
      </c>
      <c r="D40" s="61">
        <v>0</v>
      </c>
      <c r="E40" s="61">
        <f>+E38</f>
        <v>0</v>
      </c>
      <c r="F40" s="61">
        <f>+E39</f>
        <v>0</v>
      </c>
      <c r="G40" s="61">
        <f t="shared" si="1"/>
        <v>0</v>
      </c>
      <c r="H40" s="68" t="s">
        <v>310</v>
      </c>
      <c r="I40" s="68">
        <f t="shared" si="3"/>
        <v>0</v>
      </c>
      <c r="J40" s="62" t="s">
        <v>310</v>
      </c>
      <c r="K40" s="63">
        <f t="shared" si="6"/>
        <v>0</v>
      </c>
    </row>
    <row r="41" spans="2:11" x14ac:dyDescent="0.25">
      <c r="B41" s="66" t="s">
        <v>313</v>
      </c>
      <c r="C41" s="61">
        <v>8787.404149</v>
      </c>
      <c r="D41" s="189">
        <f>+D42+D43</f>
        <v>5797706317.8499994</v>
      </c>
      <c r="E41" s="189">
        <f>+E42+E43</f>
        <v>32970048</v>
      </c>
      <c r="F41" s="189">
        <f>+F42+F43</f>
        <v>6528494248.3199997</v>
      </c>
      <c r="G41" s="189">
        <f t="shared" si="1"/>
        <v>6495524200.3199997</v>
      </c>
      <c r="H41" s="69">
        <f>+(F41/E41)-1</f>
        <v>197.01288273283677</v>
      </c>
      <c r="I41" s="190">
        <f t="shared" si="3"/>
        <v>730787930.47000027</v>
      </c>
      <c r="J41" s="62">
        <f t="shared" si="4"/>
        <v>0.12604776620368777</v>
      </c>
      <c r="K41" s="63">
        <f t="shared" si="6"/>
        <v>1.0577665581919591E-3</v>
      </c>
    </row>
    <row r="42" spans="2:11" x14ac:dyDescent="0.25">
      <c r="B42" s="8" t="s">
        <v>314</v>
      </c>
      <c r="C42" s="61">
        <v>8700</v>
      </c>
      <c r="D42" s="61">
        <v>0</v>
      </c>
      <c r="E42" s="61">
        <v>0</v>
      </c>
      <c r="F42" s="189">
        <v>3949012533.3000002</v>
      </c>
      <c r="G42" s="189">
        <f t="shared" si="1"/>
        <v>3949012533.3000002</v>
      </c>
      <c r="H42" s="62" t="s">
        <v>310</v>
      </c>
      <c r="I42" s="190">
        <f t="shared" si="3"/>
        <v>3949012533.3000002</v>
      </c>
      <c r="J42" s="62" t="s">
        <v>310</v>
      </c>
      <c r="K42" s="63">
        <f t="shared" si="6"/>
        <v>6.3983106007645899E-4</v>
      </c>
    </row>
    <row r="43" spans="2:11" ht="30" x14ac:dyDescent="0.25">
      <c r="B43" s="70" t="s">
        <v>315</v>
      </c>
      <c r="C43" s="61">
        <v>87.404149000000004</v>
      </c>
      <c r="D43" s="189">
        <v>5797706317.8499994</v>
      </c>
      <c r="E43" s="189">
        <v>32970048</v>
      </c>
      <c r="F43" s="189">
        <v>2579481715.02</v>
      </c>
      <c r="G43" s="189">
        <f t="shared" si="1"/>
        <v>2546511667.02</v>
      </c>
      <c r="H43" s="62">
        <f>+(F43/E43)-1</f>
        <v>77.237123434579161</v>
      </c>
      <c r="I43" s="190">
        <f t="shared" si="3"/>
        <v>-3218224602.8299994</v>
      </c>
      <c r="J43" s="62">
        <f t="shared" si="4"/>
        <v>-0.55508582642789572</v>
      </c>
      <c r="K43" s="63">
        <f t="shared" si="6"/>
        <v>4.1793549811550027E-4</v>
      </c>
    </row>
    <row r="44" spans="2:11" x14ac:dyDescent="0.25">
      <c r="B44" s="10" t="s">
        <v>179</v>
      </c>
      <c r="C44" s="57">
        <v>1001.805845</v>
      </c>
      <c r="D44" s="187">
        <f>+D45+D46</f>
        <v>2321181465.71</v>
      </c>
      <c r="E44" s="187">
        <f t="shared" ref="E44:F44" si="10">+E45+E46</f>
        <v>660644511</v>
      </c>
      <c r="F44" s="187">
        <f t="shared" si="10"/>
        <v>660396000</v>
      </c>
      <c r="G44" s="187">
        <f t="shared" si="1"/>
        <v>-248511</v>
      </c>
      <c r="H44" s="58">
        <f t="shared" si="2"/>
        <v>-3.7616448159671911E-4</v>
      </c>
      <c r="I44" s="188">
        <f t="shared" si="3"/>
        <v>-1660785465.71</v>
      </c>
      <c r="J44" s="58">
        <f t="shared" si="4"/>
        <v>-0.71549143840936236</v>
      </c>
      <c r="K44" s="59">
        <f t="shared" si="6"/>
        <v>1.0699937495441556E-4</v>
      </c>
    </row>
    <row r="45" spans="2:11" x14ac:dyDescent="0.25">
      <c r="B45" s="66" t="s">
        <v>316</v>
      </c>
      <c r="C45" s="61">
        <v>1.8058449999999999</v>
      </c>
      <c r="D45" s="189">
        <v>12275000</v>
      </c>
      <c r="E45" s="189">
        <v>644511</v>
      </c>
      <c r="F45" s="189">
        <v>396000</v>
      </c>
      <c r="G45" s="189">
        <f t="shared" si="1"/>
        <v>-248511</v>
      </c>
      <c r="H45" s="62">
        <f t="shared" si="2"/>
        <v>-0.38558069606259626</v>
      </c>
      <c r="I45" s="190">
        <f t="shared" si="3"/>
        <v>-11879000</v>
      </c>
      <c r="J45" s="62">
        <f t="shared" si="4"/>
        <v>-0.96773930753564152</v>
      </c>
      <c r="K45" s="63">
        <f t="shared" si="6"/>
        <v>6.416112829567194E-8</v>
      </c>
    </row>
    <row r="46" spans="2:11" x14ac:dyDescent="0.25">
      <c r="B46" s="66" t="s">
        <v>317</v>
      </c>
      <c r="C46" s="61">
        <v>1000</v>
      </c>
      <c r="D46" s="189">
        <v>2308906465.71</v>
      </c>
      <c r="E46" s="189">
        <v>660000000</v>
      </c>
      <c r="F46" s="189">
        <v>660000000</v>
      </c>
      <c r="G46" s="189">
        <f t="shared" si="1"/>
        <v>0</v>
      </c>
      <c r="H46" s="62">
        <f t="shared" si="2"/>
        <v>0</v>
      </c>
      <c r="I46" s="190">
        <f t="shared" si="3"/>
        <v>-1648906465.71</v>
      </c>
      <c r="J46" s="62">
        <f t="shared" si="4"/>
        <v>-0.7141503955219568</v>
      </c>
      <c r="K46" s="63">
        <f t="shared" si="6"/>
        <v>1.069352138261199E-4</v>
      </c>
    </row>
    <row r="47" spans="2:11" x14ac:dyDescent="0.25">
      <c r="B47" s="10" t="s">
        <v>180</v>
      </c>
      <c r="C47" s="57">
        <v>1502.6561730000001</v>
      </c>
      <c r="D47" s="187">
        <v>593272105.24000001</v>
      </c>
      <c r="E47" s="187">
        <v>728069377</v>
      </c>
      <c r="F47" s="187">
        <v>673114639.15999985</v>
      </c>
      <c r="G47" s="187">
        <f t="shared" si="1"/>
        <v>-54954737.840000153</v>
      </c>
      <c r="H47" s="58">
        <f t="shared" si="2"/>
        <v>-7.5480084145882365E-2</v>
      </c>
      <c r="I47" s="188">
        <f t="shared" si="3"/>
        <v>79842533.919999838</v>
      </c>
      <c r="J47" s="58">
        <f t="shared" si="4"/>
        <v>0.13457995616986013</v>
      </c>
      <c r="K47" s="59">
        <f t="shared" si="6"/>
        <v>1.0906008767888806E-4</v>
      </c>
    </row>
    <row r="48" spans="2:11" x14ac:dyDescent="0.25">
      <c r="B48" s="10" t="s">
        <v>181</v>
      </c>
      <c r="C48" s="57">
        <v>10333.155252</v>
      </c>
      <c r="D48" s="187">
        <f>+D49+D50+D51</f>
        <v>5255641421.8100014</v>
      </c>
      <c r="E48" s="187">
        <f t="shared" ref="E48:F48" si="11">+E49+E50+E51</f>
        <v>5056951392</v>
      </c>
      <c r="F48" s="187">
        <f t="shared" si="11"/>
        <v>5958700509.6499996</v>
      </c>
      <c r="G48" s="187">
        <f t="shared" si="1"/>
        <v>901749117.64999962</v>
      </c>
      <c r="H48" s="58">
        <f t="shared" si="2"/>
        <v>0.17831872362399004</v>
      </c>
      <c r="I48" s="188">
        <f t="shared" si="3"/>
        <v>703059087.83999825</v>
      </c>
      <c r="J48" s="58">
        <f t="shared" si="4"/>
        <v>0.13377227086353816</v>
      </c>
      <c r="K48" s="59">
        <f t="shared" si="6"/>
        <v>9.6544683806853385E-4</v>
      </c>
    </row>
    <row r="49" spans="1:11" x14ac:dyDescent="0.25">
      <c r="B49" s="64" t="s">
        <v>318</v>
      </c>
      <c r="C49" s="61">
        <v>108.371331</v>
      </c>
      <c r="D49" s="189">
        <v>55002215.310000025</v>
      </c>
      <c r="E49" s="189">
        <v>62862834</v>
      </c>
      <c r="F49" s="189">
        <v>39797503.899999999</v>
      </c>
      <c r="G49" s="189">
        <f t="shared" si="1"/>
        <v>-23065330.100000001</v>
      </c>
      <c r="H49" s="62">
        <f t="shared" si="2"/>
        <v>-0.3669152125721854</v>
      </c>
      <c r="I49" s="190">
        <f t="shared" si="3"/>
        <v>-15204711.410000026</v>
      </c>
      <c r="J49" s="62">
        <f t="shared" si="4"/>
        <v>-0.27643816388674874</v>
      </c>
      <c r="K49" s="63">
        <f t="shared" si="6"/>
        <v>6.4481130140793036E-6</v>
      </c>
    </row>
    <row r="50" spans="1:11" x14ac:dyDescent="0.25">
      <c r="B50" s="64" t="s">
        <v>319</v>
      </c>
      <c r="C50" s="61">
        <v>10224.783921</v>
      </c>
      <c r="D50" s="189">
        <v>4575258900.5600004</v>
      </c>
      <c r="E50" s="189">
        <v>4994088558</v>
      </c>
      <c r="F50" s="189">
        <v>4706222853.8800001</v>
      </c>
      <c r="G50" s="189">
        <f t="shared" si="1"/>
        <v>-287865704.11999989</v>
      </c>
      <c r="H50" s="62">
        <f t="shared" si="2"/>
        <v>-5.7641289451879962E-2</v>
      </c>
      <c r="I50" s="190">
        <f t="shared" si="3"/>
        <v>130963953.31999969</v>
      </c>
      <c r="J50" s="62">
        <f t="shared" si="4"/>
        <v>2.8624380863773637E-2</v>
      </c>
      <c r="K50" s="63">
        <f t="shared" si="6"/>
        <v>7.6251658665610616E-4</v>
      </c>
    </row>
    <row r="51" spans="1:11" x14ac:dyDescent="0.25">
      <c r="B51" s="64" t="s">
        <v>320</v>
      </c>
      <c r="C51" s="61">
        <v>0</v>
      </c>
      <c r="D51" s="189">
        <v>625380305.94000006</v>
      </c>
      <c r="E51" s="61">
        <v>0</v>
      </c>
      <c r="F51" s="189">
        <v>1212680151.8699999</v>
      </c>
      <c r="G51" s="189">
        <f t="shared" si="1"/>
        <v>1212680151.8699999</v>
      </c>
      <c r="H51" s="68" t="s">
        <v>310</v>
      </c>
      <c r="I51" s="190">
        <f t="shared" si="3"/>
        <v>587299845.92999983</v>
      </c>
      <c r="J51" s="62">
        <f t="shared" si="4"/>
        <v>0.93910831593463429</v>
      </c>
      <c r="K51" s="63">
        <f t="shared" si="6"/>
        <v>1.9648213839834847E-4</v>
      </c>
    </row>
    <row r="52" spans="1:11" x14ac:dyDescent="0.25">
      <c r="B52" s="53" t="s">
        <v>321</v>
      </c>
      <c r="C52" s="54">
        <v>46173.737954999997</v>
      </c>
      <c r="D52" s="185">
        <f>+D53+D55+D57</f>
        <v>5403430766.2799997</v>
      </c>
      <c r="E52" s="185">
        <f t="shared" ref="E52:F52" si="12">+E53+E55+E57</f>
        <v>5438418677.999999</v>
      </c>
      <c r="F52" s="185">
        <f t="shared" si="12"/>
        <v>1010010407.01</v>
      </c>
      <c r="G52" s="185">
        <f t="shared" si="1"/>
        <v>-4428408270.9899988</v>
      </c>
      <c r="H52" s="55">
        <f>+(F52/E52)-1</f>
        <v>-0.81428233705216768</v>
      </c>
      <c r="I52" s="186">
        <f t="shared" si="3"/>
        <v>-4393420359.2699995</v>
      </c>
      <c r="J52" s="55">
        <f t="shared" si="4"/>
        <v>-0.81307979121099327</v>
      </c>
      <c r="K52" s="56">
        <f t="shared" si="6"/>
        <v>1.6364496793972838E-4</v>
      </c>
    </row>
    <row r="53" spans="1:11" ht="30" x14ac:dyDescent="0.25">
      <c r="B53" s="72" t="s">
        <v>183</v>
      </c>
      <c r="C53" s="57">
        <v>0</v>
      </c>
      <c r="D53" s="187">
        <f>+D54</f>
        <v>25140000</v>
      </c>
      <c r="E53" s="57">
        <f t="shared" ref="E53:F53" si="13">+E54</f>
        <v>0</v>
      </c>
      <c r="F53" s="187">
        <f t="shared" si="13"/>
        <v>21257000</v>
      </c>
      <c r="G53" s="187">
        <f t="shared" si="1"/>
        <v>21257000</v>
      </c>
      <c r="H53" s="71" t="s">
        <v>310</v>
      </c>
      <c r="I53" s="188">
        <f t="shared" si="3"/>
        <v>-3883000</v>
      </c>
      <c r="J53" s="58">
        <f t="shared" si="4"/>
        <v>-0.15445505171042165</v>
      </c>
      <c r="K53" s="59">
        <f t="shared" si="6"/>
        <v>3.444124000457319E-6</v>
      </c>
    </row>
    <row r="54" spans="1:11" x14ac:dyDescent="0.25">
      <c r="B54" s="66" t="s">
        <v>322</v>
      </c>
      <c r="C54" s="61">
        <v>0</v>
      </c>
      <c r="D54" s="189">
        <v>25140000</v>
      </c>
      <c r="E54" s="61">
        <v>0</v>
      </c>
      <c r="F54" s="189">
        <v>21257000</v>
      </c>
      <c r="G54" s="189">
        <f t="shared" si="1"/>
        <v>21257000</v>
      </c>
      <c r="H54" s="68" t="s">
        <v>310</v>
      </c>
      <c r="I54" s="190">
        <f t="shared" si="3"/>
        <v>-3883000</v>
      </c>
      <c r="J54" s="62">
        <f t="shared" si="4"/>
        <v>-0.15445505171042165</v>
      </c>
      <c r="K54" s="63">
        <f t="shared" si="6"/>
        <v>3.444124000457319E-6</v>
      </c>
    </row>
    <row r="55" spans="1:11" x14ac:dyDescent="0.25">
      <c r="B55" s="10" t="s">
        <v>184</v>
      </c>
      <c r="C55" s="57">
        <v>46173.737954999997</v>
      </c>
      <c r="D55" s="187">
        <f>+D56</f>
        <v>5173607000</v>
      </c>
      <c r="E55" s="187">
        <f t="shared" ref="E55:F55" si="14">+E56</f>
        <v>5438418677.999999</v>
      </c>
      <c r="F55" s="187">
        <f t="shared" si="14"/>
        <v>826249500</v>
      </c>
      <c r="G55" s="187">
        <f t="shared" si="1"/>
        <v>-4612169177.999999</v>
      </c>
      <c r="H55" s="58">
        <f t="shared" si="2"/>
        <v>-0.84807173759121901</v>
      </c>
      <c r="I55" s="188">
        <f t="shared" si="3"/>
        <v>-4347357500</v>
      </c>
      <c r="J55" s="58">
        <f>I55/D55</f>
        <v>-0.84029527175141061</v>
      </c>
      <c r="K55" s="59">
        <f t="shared" si="6"/>
        <v>1.3387146508518887E-4</v>
      </c>
    </row>
    <row r="56" spans="1:11" x14ac:dyDescent="0.25">
      <c r="B56" s="66" t="s">
        <v>323</v>
      </c>
      <c r="C56" s="61">
        <v>46173.737954999997</v>
      </c>
      <c r="D56" s="189">
        <v>5173607000</v>
      </c>
      <c r="E56" s="189">
        <v>5438418677.999999</v>
      </c>
      <c r="F56" s="189">
        <v>826249500</v>
      </c>
      <c r="G56" s="189">
        <f t="shared" si="1"/>
        <v>-4612169177.999999</v>
      </c>
      <c r="H56" s="62">
        <f t="shared" si="2"/>
        <v>-0.84807173759121901</v>
      </c>
      <c r="I56" s="190">
        <f t="shared" si="3"/>
        <v>-4347357500</v>
      </c>
      <c r="J56" s="62">
        <f t="shared" si="4"/>
        <v>-0.84029527175141061</v>
      </c>
      <c r="K56" s="63">
        <f t="shared" si="6"/>
        <v>1.3387146508518887E-4</v>
      </c>
    </row>
    <row r="57" spans="1:11" ht="30" x14ac:dyDescent="0.25">
      <c r="B57" s="72" t="s">
        <v>185</v>
      </c>
      <c r="C57" s="57">
        <v>0</v>
      </c>
      <c r="D57" s="187">
        <f>+D58</f>
        <v>204683766.28</v>
      </c>
      <c r="E57" s="57">
        <f t="shared" ref="E57:F57" si="15">+E58</f>
        <v>0</v>
      </c>
      <c r="F57" s="187">
        <f t="shared" si="15"/>
        <v>162503907.00999999</v>
      </c>
      <c r="G57" s="187">
        <f t="shared" si="1"/>
        <v>162503907.00999999</v>
      </c>
      <c r="H57" s="71" t="s">
        <v>310</v>
      </c>
      <c r="I57" s="188">
        <f t="shared" si="3"/>
        <v>-42179859.270000011</v>
      </c>
      <c r="J57" s="58">
        <f t="shared" si="4"/>
        <v>-0.20607330047024583</v>
      </c>
      <c r="K57" s="59">
        <f t="shared" si="6"/>
        <v>2.6329378854082202E-5</v>
      </c>
    </row>
    <row r="58" spans="1:11" ht="30.75" thickBot="1" x14ac:dyDescent="0.3">
      <c r="B58" s="60" t="s">
        <v>324</v>
      </c>
      <c r="C58" s="61">
        <v>0</v>
      </c>
      <c r="D58" s="189">
        <v>204683766.28</v>
      </c>
      <c r="E58" s="61">
        <v>0</v>
      </c>
      <c r="F58" s="189">
        <v>162503907.00999999</v>
      </c>
      <c r="G58" s="189">
        <f t="shared" si="1"/>
        <v>162503907.00999999</v>
      </c>
      <c r="H58" s="68" t="s">
        <v>310</v>
      </c>
      <c r="I58" s="190">
        <f t="shared" si="3"/>
        <v>-42179859.270000011</v>
      </c>
      <c r="J58" s="62">
        <f t="shared" si="4"/>
        <v>-0.20607330047024583</v>
      </c>
      <c r="K58" s="63">
        <f t="shared" si="6"/>
        <v>2.6329378854082202E-5</v>
      </c>
    </row>
    <row r="59" spans="1:11" ht="15.75" thickBot="1" x14ac:dyDescent="0.3">
      <c r="A59" s="48"/>
      <c r="B59" s="73" t="s">
        <v>325</v>
      </c>
      <c r="C59" s="74">
        <v>869496.35561300011</v>
      </c>
      <c r="D59" s="191">
        <f>+D14+D52</f>
        <v>402795471891.28009</v>
      </c>
      <c r="E59" s="191">
        <f t="shared" ref="E59:F59" si="16">+E14+E52</f>
        <v>414436721156.59912</v>
      </c>
      <c r="F59" s="191">
        <f t="shared" si="16"/>
        <v>471439355547.63</v>
      </c>
      <c r="G59" s="191">
        <f t="shared" si="1"/>
        <v>57002634391.030884</v>
      </c>
      <c r="H59" s="75">
        <f t="shared" si="2"/>
        <v>0.13754243164541369</v>
      </c>
      <c r="I59" s="192">
        <f t="shared" si="3"/>
        <v>68643883656.349915</v>
      </c>
      <c r="J59" s="75">
        <f t="shared" si="4"/>
        <v>0.17041870737533471</v>
      </c>
      <c r="K59" s="76">
        <f t="shared" si="6"/>
        <v>7.6384042865960566E-2</v>
      </c>
    </row>
    <row r="60" spans="1:11" x14ac:dyDescent="0.25">
      <c r="B60" s="53" t="s">
        <v>326</v>
      </c>
      <c r="C60" s="54">
        <v>1989.5617179999999</v>
      </c>
      <c r="D60" s="185">
        <f>+D61+D62</f>
        <v>190137984.98000002</v>
      </c>
      <c r="E60" s="185">
        <f t="shared" ref="E60:F60" si="17">+E61+E62</f>
        <v>706222630</v>
      </c>
      <c r="F60" s="185">
        <f t="shared" si="17"/>
        <v>549887313.44000006</v>
      </c>
      <c r="G60" s="185">
        <f t="shared" si="1"/>
        <v>-156335316.55999994</v>
      </c>
      <c r="H60" s="55">
        <f t="shared" si="2"/>
        <v>-0.22136831916586974</v>
      </c>
      <c r="I60" s="186">
        <f t="shared" si="3"/>
        <v>359749328.46000004</v>
      </c>
      <c r="J60" s="55">
        <f t="shared" si="4"/>
        <v>1.8920434467517939</v>
      </c>
      <c r="K60" s="56">
        <f t="shared" si="6"/>
        <v>8.9094420368147001E-5</v>
      </c>
    </row>
    <row r="61" spans="1:11" x14ac:dyDescent="0.25">
      <c r="B61" s="77" t="s">
        <v>327</v>
      </c>
      <c r="C61" s="61">
        <v>1586.667285</v>
      </c>
      <c r="D61" s="189">
        <v>110823995.26000001</v>
      </c>
      <c r="E61" s="189">
        <v>594098888</v>
      </c>
      <c r="F61" s="189">
        <v>392942977.48000002</v>
      </c>
      <c r="G61" s="189">
        <f t="shared" si="1"/>
        <v>-201155910.51999998</v>
      </c>
      <c r="H61" s="62">
        <f t="shared" si="2"/>
        <v>-0.33858994619091087</v>
      </c>
      <c r="I61" s="190">
        <f>F61-D61</f>
        <v>282118982.22000003</v>
      </c>
      <c r="J61" s="62">
        <f>I61/D61</f>
        <v>2.5456489053488038</v>
      </c>
      <c r="K61" s="63">
        <f t="shared" si="6"/>
        <v>6.3665820179236384E-5</v>
      </c>
    </row>
    <row r="62" spans="1:11" ht="15.75" thickBot="1" x14ac:dyDescent="0.3">
      <c r="B62" s="78" t="s">
        <v>328</v>
      </c>
      <c r="C62" s="79">
        <v>402.89443299999999</v>
      </c>
      <c r="D62" s="193">
        <v>79313989.720000014</v>
      </c>
      <c r="E62" s="193">
        <v>112123742</v>
      </c>
      <c r="F62" s="193">
        <v>156944335.95999998</v>
      </c>
      <c r="G62" s="193">
        <f t="shared" si="1"/>
        <v>44820593.959999979</v>
      </c>
      <c r="H62" s="80">
        <f t="shared" si="2"/>
        <v>0.3997422237299213</v>
      </c>
      <c r="I62" s="194">
        <f>F62-D62</f>
        <v>77630346.239999965</v>
      </c>
      <c r="J62" s="80">
        <f t="shared" si="4"/>
        <v>0.97877242733666825</v>
      </c>
      <c r="K62" s="81">
        <f t="shared" si="6"/>
        <v>2.54286001889106E-5</v>
      </c>
    </row>
    <row r="63" spans="1:11" ht="15.75" thickBot="1" x14ac:dyDescent="0.3">
      <c r="A63" s="48"/>
      <c r="B63" s="82" t="s">
        <v>329</v>
      </c>
      <c r="C63" s="83">
        <v>871485.91733100009</v>
      </c>
      <c r="D63" s="195">
        <f>+D59+D60</f>
        <v>402985609876.26007</v>
      </c>
      <c r="E63" s="195">
        <f t="shared" ref="E63:F63" si="18">+E59+E60</f>
        <v>415142943786.59912</v>
      </c>
      <c r="F63" s="195">
        <f t="shared" si="18"/>
        <v>471989242861.07001</v>
      </c>
      <c r="G63" s="195">
        <f t="shared" si="1"/>
        <v>56846299074.470886</v>
      </c>
      <c r="H63" s="84">
        <f t="shared" si="2"/>
        <v>0.1369318687100034</v>
      </c>
      <c r="I63" s="196">
        <f t="shared" si="3"/>
        <v>69003632984.809937</v>
      </c>
      <c r="J63" s="84">
        <f t="shared" si="4"/>
        <v>0.1712310099757608</v>
      </c>
      <c r="K63" s="85">
        <f>F63/$N$8</f>
        <v>7.6473137286328721E-2</v>
      </c>
    </row>
    <row r="64" spans="1:11" x14ac:dyDescent="0.25">
      <c r="B64" s="877" t="s">
        <v>330</v>
      </c>
      <c r="C64" s="877"/>
      <c r="D64" s="877"/>
      <c r="E64" s="877"/>
      <c r="F64" s="877"/>
      <c r="G64" s="877"/>
      <c r="H64" s="877"/>
      <c r="J64"/>
    </row>
    <row r="65" spans="2:10" x14ac:dyDescent="0.25">
      <c r="B65" s="199" t="s">
        <v>331</v>
      </c>
      <c r="J65"/>
    </row>
    <row r="66" spans="2:10" x14ac:dyDescent="0.25">
      <c r="B66" s="86" t="s">
        <v>332</v>
      </c>
      <c r="J66"/>
    </row>
    <row r="67" spans="2:10" x14ac:dyDescent="0.25">
      <c r="D67" s="198"/>
      <c r="E67" s="198"/>
      <c r="F67" s="198"/>
      <c r="J67"/>
    </row>
    <row r="68" spans="2:10" x14ac:dyDescent="0.25">
      <c r="D68" s="22"/>
      <c r="E68" s="22"/>
      <c r="F68" s="22"/>
    </row>
    <row r="70" spans="2:10" x14ac:dyDescent="0.25">
      <c r="G70" s="87"/>
    </row>
  </sheetData>
  <mergeCells count="17">
    <mergeCell ref="B7:K7"/>
    <mergeCell ref="B1:K1"/>
    <mergeCell ref="B2:K2"/>
    <mergeCell ref="B3:K3"/>
    <mergeCell ref="B5:H5"/>
    <mergeCell ref="B6:K6"/>
    <mergeCell ref="B64:H64"/>
    <mergeCell ref="B8:K8"/>
    <mergeCell ref="B10:B13"/>
    <mergeCell ref="C10:C12"/>
    <mergeCell ref="D10:F10"/>
    <mergeCell ref="G10:H11"/>
    <mergeCell ref="I10:J11"/>
    <mergeCell ref="K10:K12"/>
    <mergeCell ref="D11:D12"/>
    <mergeCell ref="E11:E12"/>
    <mergeCell ref="F11:F1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79A4-9F64-4C59-A412-8401869FB2A3}">
  <dimension ref="A1:O37"/>
  <sheetViews>
    <sheetView showGridLines="0" topLeftCell="A7" workbookViewId="0">
      <selection activeCell="D37" sqref="D37:E37"/>
    </sheetView>
  </sheetViews>
  <sheetFormatPr baseColWidth="10" defaultColWidth="11.42578125" defaultRowHeight="15" x14ac:dyDescent="0.25"/>
  <cols>
    <col min="2" max="2" width="54" bestFit="1" customWidth="1"/>
    <col min="3" max="3" width="27.42578125" bestFit="1" customWidth="1"/>
    <col min="4" max="4" width="26.140625" bestFit="1" customWidth="1"/>
    <col min="5" max="5" width="27.42578125" bestFit="1" customWidth="1"/>
    <col min="6" max="6" width="26.140625" bestFit="1" customWidth="1"/>
    <col min="7" max="7" width="13.140625" bestFit="1" customWidth="1"/>
  </cols>
  <sheetData>
    <row r="1" spans="1:15" s="19" customFormat="1" ht="15" customHeight="1" x14ac:dyDescent="0.25">
      <c r="A1" s="18"/>
      <c r="B1" s="833" t="s">
        <v>0</v>
      </c>
      <c r="C1" s="833"/>
      <c r="D1" s="833"/>
      <c r="E1" s="833"/>
      <c r="F1" s="833"/>
      <c r="K1" s="18"/>
      <c r="L1" s="18"/>
      <c r="M1" s="18"/>
      <c r="N1" s="18"/>
      <c r="O1" s="18"/>
    </row>
    <row r="2" spans="1:15" s="19" customFormat="1" ht="15" customHeight="1" x14ac:dyDescent="0.25">
      <c r="B2" s="833" t="s">
        <v>1</v>
      </c>
      <c r="C2" s="833"/>
      <c r="D2" s="833"/>
      <c r="E2" s="833"/>
      <c r="F2" s="833"/>
      <c r="K2" s="18"/>
      <c r="L2" s="18"/>
      <c r="M2" s="18"/>
      <c r="N2" s="18"/>
      <c r="O2" s="18"/>
    </row>
    <row r="3" spans="1:15" s="19" customFormat="1" ht="15" customHeight="1" x14ac:dyDescent="0.25">
      <c r="B3" s="834" t="s">
        <v>2</v>
      </c>
      <c r="C3" s="834"/>
      <c r="D3" s="834"/>
      <c r="E3" s="834"/>
      <c r="F3" s="834"/>
      <c r="K3" s="20"/>
      <c r="L3" s="20"/>
      <c r="M3" s="20"/>
      <c r="N3" s="20"/>
      <c r="O3" s="20"/>
    </row>
    <row r="6" spans="1:15" x14ac:dyDescent="0.25">
      <c r="B6" s="874" t="s">
        <v>333</v>
      </c>
      <c r="C6" s="874"/>
      <c r="D6" s="874"/>
      <c r="E6" s="874"/>
      <c r="F6" s="874"/>
      <c r="G6" s="874"/>
    </row>
    <row r="7" spans="1:15" x14ac:dyDescent="0.25">
      <c r="B7" s="874" t="s">
        <v>270</v>
      </c>
      <c r="C7" s="874"/>
      <c r="D7" s="874"/>
      <c r="E7" s="874"/>
      <c r="F7" s="874"/>
      <c r="G7" s="874"/>
    </row>
    <row r="8" spans="1:15" x14ac:dyDescent="0.25">
      <c r="B8" s="873" t="s">
        <v>271</v>
      </c>
      <c r="C8" s="873"/>
      <c r="D8" s="873"/>
      <c r="E8" s="873"/>
      <c r="F8" s="873"/>
      <c r="G8" s="873"/>
      <c r="H8" s="88"/>
    </row>
    <row r="26" spans="2:7" x14ac:dyDescent="0.25">
      <c r="B26" s="40" t="s">
        <v>256</v>
      </c>
    </row>
    <row r="27" spans="2:7" x14ac:dyDescent="0.25">
      <c r="B27" s="40" t="s">
        <v>257</v>
      </c>
    </row>
    <row r="30" spans="2:7" x14ac:dyDescent="0.25">
      <c r="B30" s="89" t="s">
        <v>334</v>
      </c>
      <c r="C30" s="90" t="s">
        <v>335</v>
      </c>
      <c r="D30" s="90" t="s">
        <v>336</v>
      </c>
      <c r="E30" s="90" t="s">
        <v>337</v>
      </c>
      <c r="G30" s="763"/>
    </row>
    <row r="31" spans="2:7" x14ac:dyDescent="0.25">
      <c r="B31" s="39" t="s">
        <v>338</v>
      </c>
      <c r="C31" s="91">
        <v>18958.641888770006</v>
      </c>
      <c r="D31" s="92">
        <v>17259.571254693848</v>
      </c>
      <c r="E31" s="92">
        <v>25082.169900269986</v>
      </c>
    </row>
    <row r="32" spans="2:7" x14ac:dyDescent="0.25">
      <c r="B32" s="39" t="s">
        <v>339</v>
      </c>
      <c r="C32" s="91">
        <v>298943.17196052003</v>
      </c>
      <c r="D32" s="92">
        <v>309109.8816429053</v>
      </c>
      <c r="E32" s="92">
        <v>335485.29116063972</v>
      </c>
    </row>
    <row r="33" spans="2:5" x14ac:dyDescent="0.25">
      <c r="B33" s="39" t="s">
        <v>340</v>
      </c>
      <c r="C33" s="91">
        <v>84893.658041989998</v>
      </c>
      <c r="D33" s="92">
        <v>88067.268259000004</v>
      </c>
      <c r="E33" s="92">
        <v>111002.57831047998</v>
      </c>
    </row>
    <row r="34" spans="2:5" x14ac:dyDescent="0.25">
      <c r="B34" s="90" t="s">
        <v>341</v>
      </c>
      <c r="C34" s="93">
        <v>402795.47189128003</v>
      </c>
      <c r="D34" s="93">
        <v>414436.72115659912</v>
      </c>
      <c r="E34" s="93">
        <v>471570.03937138966</v>
      </c>
    </row>
    <row r="37" spans="2:5" x14ac:dyDescent="0.25">
      <c r="D37" s="1084"/>
    </row>
  </sheetData>
  <mergeCells count="6">
    <mergeCell ref="B8:G8"/>
    <mergeCell ref="B1:F1"/>
    <mergeCell ref="B2:F2"/>
    <mergeCell ref="B3:F3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F43A-E851-4018-930E-74C415E70B7C}">
  <dimension ref="C1:M31"/>
  <sheetViews>
    <sheetView showGridLines="0" workbookViewId="0">
      <selection sqref="A1:XFD1048576"/>
    </sheetView>
  </sheetViews>
  <sheetFormatPr baseColWidth="10" defaultColWidth="11.42578125" defaultRowHeight="15" x14ac:dyDescent="0.25"/>
  <cols>
    <col min="1" max="4" width="11.42578125" style="1"/>
    <col min="5" max="5" width="21.42578125" style="1" customWidth="1"/>
    <col min="6" max="7" width="13.140625" style="1" bestFit="1" customWidth="1"/>
    <col min="8" max="16384" width="11.42578125" style="1"/>
  </cols>
  <sheetData>
    <row r="1" spans="3:13" s="19" customFormat="1" ht="15" customHeight="1" x14ac:dyDescent="0.25">
      <c r="C1" s="18"/>
      <c r="D1" s="833" t="s">
        <v>0</v>
      </c>
      <c r="E1" s="833"/>
      <c r="F1" s="833"/>
      <c r="G1" s="833"/>
      <c r="H1" s="833"/>
      <c r="I1" s="833"/>
      <c r="J1" s="833"/>
      <c r="K1" s="833"/>
      <c r="L1" s="833"/>
      <c r="M1" s="18"/>
    </row>
    <row r="2" spans="3:13" s="19" customFormat="1" ht="15" customHeight="1" x14ac:dyDescent="0.25">
      <c r="C2" s="18"/>
      <c r="D2" s="833" t="s">
        <v>1</v>
      </c>
      <c r="E2" s="833"/>
      <c r="F2" s="833"/>
      <c r="G2" s="833"/>
      <c r="H2" s="833"/>
      <c r="I2" s="833"/>
      <c r="J2" s="833"/>
      <c r="K2" s="833"/>
      <c r="L2" s="833"/>
      <c r="M2" s="18"/>
    </row>
    <row r="3" spans="3:13" s="19" customFormat="1" ht="15" customHeight="1" x14ac:dyDescent="0.25">
      <c r="C3" s="20"/>
      <c r="D3" s="834" t="s">
        <v>2</v>
      </c>
      <c r="E3" s="834"/>
      <c r="F3" s="834"/>
      <c r="G3" s="834"/>
      <c r="H3" s="834"/>
      <c r="I3" s="834"/>
      <c r="J3" s="834"/>
      <c r="K3" s="834"/>
      <c r="L3" s="834"/>
      <c r="M3" s="20"/>
    </row>
    <row r="6" spans="3:13" x14ac:dyDescent="0.25">
      <c r="E6" s="847" t="s">
        <v>342</v>
      </c>
      <c r="F6" s="847"/>
      <c r="G6" s="847"/>
      <c r="H6" s="847"/>
      <c r="I6" s="847"/>
      <c r="J6" s="847"/>
      <c r="K6" s="847"/>
    </row>
    <row r="7" spans="3:13" x14ac:dyDescent="0.25">
      <c r="E7" s="847" t="s">
        <v>1676</v>
      </c>
      <c r="F7" s="847"/>
      <c r="G7" s="847"/>
      <c r="H7" s="847"/>
      <c r="I7" s="847"/>
      <c r="J7" s="847"/>
      <c r="K7" s="847"/>
    </row>
    <row r="8" spans="3:13" x14ac:dyDescent="0.25">
      <c r="E8" s="846" t="s">
        <v>343</v>
      </c>
      <c r="F8" s="846"/>
      <c r="G8" s="846"/>
      <c r="H8" s="846"/>
      <c r="I8" s="846"/>
      <c r="J8" s="846"/>
      <c r="K8" s="846"/>
    </row>
    <row r="15" spans="3:13" x14ac:dyDescent="0.25">
      <c r="F15" s="16">
        <v>2021</v>
      </c>
      <c r="G15" s="16">
        <v>2022</v>
      </c>
    </row>
    <row r="16" spans="3:13" x14ac:dyDescent="0.25">
      <c r="E16" s="202" t="s">
        <v>344</v>
      </c>
      <c r="F16" s="200">
        <v>376567771378.29974</v>
      </c>
      <c r="G16" s="200">
        <v>443844832238.60986</v>
      </c>
    </row>
    <row r="17" spans="4:7" x14ac:dyDescent="0.25">
      <c r="E17" s="203" t="s">
        <v>345</v>
      </c>
      <c r="F17" s="200">
        <v>28400141105.889996</v>
      </c>
      <c r="G17" s="200">
        <v>45534911605.849998</v>
      </c>
    </row>
    <row r="30" spans="4:7" x14ac:dyDescent="0.25">
      <c r="D30" s="23" t="s">
        <v>346</v>
      </c>
    </row>
    <row r="31" spans="4:7" x14ac:dyDescent="0.25">
      <c r="D31" s="23" t="s">
        <v>347</v>
      </c>
    </row>
  </sheetData>
  <mergeCells count="6">
    <mergeCell ref="E6:K6"/>
    <mergeCell ref="E7:K7"/>
    <mergeCell ref="E8:K8"/>
    <mergeCell ref="D1:L1"/>
    <mergeCell ref="D2:L2"/>
    <mergeCell ref="D3:L3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6D2EA-A849-4921-A34E-A92D9BDA1FD8}">
  <dimension ref="A1:N40"/>
  <sheetViews>
    <sheetView showGridLines="0" zoomScale="84" zoomScaleNormal="84" workbookViewId="0">
      <selection activeCell="D44" sqref="D44"/>
    </sheetView>
  </sheetViews>
  <sheetFormatPr baseColWidth="10" defaultColWidth="11.42578125" defaultRowHeight="15" x14ac:dyDescent="0.25"/>
  <cols>
    <col min="1" max="1" width="11.42578125" style="1"/>
    <col min="2" max="2" width="80.42578125" style="1" customWidth="1"/>
    <col min="3" max="3" width="18.140625" style="1" customWidth="1"/>
    <col min="4" max="4" width="25.85546875" style="1" customWidth="1"/>
    <col min="5" max="5" width="26.5703125" style="1" customWidth="1"/>
    <col min="6" max="6" width="19.5703125" style="1" customWidth="1"/>
    <col min="7" max="7" width="15.140625" style="1" bestFit="1" customWidth="1"/>
    <col min="8" max="8" width="24.140625" style="1" customWidth="1"/>
    <col min="9" max="9" width="13.5703125" style="1" bestFit="1" customWidth="1"/>
    <col min="10" max="10" width="11.42578125" style="1" bestFit="1" customWidth="1"/>
    <col min="11" max="11" width="19.28515625" style="1" customWidth="1"/>
    <col min="12" max="12" width="16.28515625" style="1" customWidth="1"/>
    <col min="13" max="13" width="34.28515625" style="1" bestFit="1" customWidth="1"/>
    <col min="14" max="14" width="16.140625" style="1" bestFit="1" customWidth="1"/>
    <col min="15" max="16384" width="11.42578125" style="1"/>
  </cols>
  <sheetData>
    <row r="1" spans="1:14" s="19" customFormat="1" ht="15" customHeight="1" x14ac:dyDescent="0.25">
      <c r="A1" s="18"/>
      <c r="B1" s="833" t="s">
        <v>0</v>
      </c>
      <c r="C1" s="833"/>
      <c r="D1" s="833"/>
      <c r="E1" s="833"/>
      <c r="F1" s="833"/>
      <c r="G1" s="833"/>
      <c r="H1" s="833"/>
      <c r="I1" s="833"/>
      <c r="J1" s="833"/>
      <c r="K1" s="18"/>
    </row>
    <row r="2" spans="1:14" s="19" customFormat="1" ht="15" customHeight="1" x14ac:dyDescent="0.25">
      <c r="A2" s="18"/>
      <c r="B2" s="833" t="s">
        <v>1</v>
      </c>
      <c r="C2" s="833"/>
      <c r="D2" s="833"/>
      <c r="E2" s="833"/>
      <c r="F2" s="833"/>
      <c r="G2" s="833"/>
      <c r="H2" s="833"/>
      <c r="I2" s="833"/>
      <c r="J2" s="833"/>
      <c r="K2" s="18"/>
    </row>
    <row r="3" spans="1:14" s="19" customFormat="1" ht="15" customHeight="1" x14ac:dyDescent="0.25">
      <c r="A3" s="20"/>
      <c r="B3" s="834" t="s">
        <v>2</v>
      </c>
      <c r="C3" s="834"/>
      <c r="D3" s="834"/>
      <c r="E3" s="834"/>
      <c r="F3" s="834"/>
      <c r="G3" s="834"/>
      <c r="H3" s="834"/>
      <c r="I3" s="834"/>
      <c r="J3" s="834"/>
      <c r="K3" s="20"/>
    </row>
    <row r="5" spans="1:14" x14ac:dyDescent="0.25">
      <c r="B5" s="848" t="s">
        <v>348</v>
      </c>
      <c r="C5" s="848"/>
      <c r="D5" s="848"/>
      <c r="E5" s="848"/>
      <c r="F5" s="848"/>
      <c r="G5" s="848"/>
      <c r="H5" s="848"/>
      <c r="I5" s="848"/>
      <c r="J5" s="848"/>
      <c r="K5" s="848"/>
    </row>
    <row r="6" spans="1:14" ht="15.75" thickBot="1" x14ac:dyDescent="0.3">
      <c r="B6" s="848" t="s">
        <v>349</v>
      </c>
      <c r="C6" s="848"/>
      <c r="D6" s="848"/>
      <c r="E6" s="848"/>
      <c r="F6" s="848"/>
      <c r="G6" s="848"/>
      <c r="H6" s="848"/>
      <c r="I6" s="848"/>
      <c r="J6" s="848"/>
      <c r="K6" s="848"/>
    </row>
    <row r="7" spans="1:14" ht="15.75" thickBot="1" x14ac:dyDescent="0.3">
      <c r="B7" s="892" t="s">
        <v>343</v>
      </c>
      <c r="C7" s="892"/>
      <c r="D7" s="892"/>
      <c r="E7" s="892"/>
      <c r="F7" s="892"/>
      <c r="G7" s="892"/>
      <c r="H7" s="892"/>
      <c r="I7" s="892"/>
      <c r="J7" s="892"/>
      <c r="K7" s="892"/>
      <c r="M7" s="24" t="s">
        <v>272</v>
      </c>
      <c r="N7" s="25">
        <v>6171961287450</v>
      </c>
    </row>
    <row r="8" spans="1:14" ht="16.5" thickBot="1" x14ac:dyDescent="0.3">
      <c r="B8" s="893" t="s">
        <v>273</v>
      </c>
      <c r="C8" s="522">
        <v>2021</v>
      </c>
      <c r="D8" s="896">
        <v>2022</v>
      </c>
      <c r="E8" s="897"/>
      <c r="F8" s="897"/>
      <c r="G8" s="897"/>
      <c r="H8" s="898"/>
      <c r="I8" s="899" t="s">
        <v>276</v>
      </c>
      <c r="J8" s="900"/>
      <c r="K8" s="890" t="s">
        <v>350</v>
      </c>
    </row>
    <row r="9" spans="1:14" ht="15.75" thickBot="1" x14ac:dyDescent="0.3">
      <c r="B9" s="894"/>
      <c r="C9" s="890" t="s">
        <v>351</v>
      </c>
      <c r="D9" s="890" t="s">
        <v>352</v>
      </c>
      <c r="E9" s="890" t="s">
        <v>353</v>
      </c>
      <c r="F9" s="890" t="s">
        <v>354</v>
      </c>
      <c r="G9" s="890" t="s">
        <v>355</v>
      </c>
      <c r="H9" s="890" t="s">
        <v>356</v>
      </c>
      <c r="I9" s="901"/>
      <c r="J9" s="902"/>
      <c r="K9" s="903"/>
    </row>
    <row r="10" spans="1:14" ht="29.25" customHeight="1" thickBot="1" x14ac:dyDescent="0.3">
      <c r="B10" s="894"/>
      <c r="C10" s="891"/>
      <c r="D10" s="891"/>
      <c r="E10" s="891"/>
      <c r="F10" s="891"/>
      <c r="G10" s="891"/>
      <c r="H10" s="891"/>
      <c r="I10" s="523" t="s">
        <v>281</v>
      </c>
      <c r="J10" s="523" t="s">
        <v>283</v>
      </c>
      <c r="K10" s="891"/>
    </row>
    <row r="11" spans="1:14" ht="16.5" thickBot="1" x14ac:dyDescent="0.3">
      <c r="B11" s="895"/>
      <c r="C11" s="524">
        <v>1</v>
      </c>
      <c r="D11" s="524">
        <v>2</v>
      </c>
      <c r="E11" s="524">
        <v>3</v>
      </c>
      <c r="F11" s="524">
        <v>4</v>
      </c>
      <c r="G11" s="524">
        <v>5</v>
      </c>
      <c r="H11" s="524" t="s">
        <v>357</v>
      </c>
      <c r="I11" s="524" t="s">
        <v>358</v>
      </c>
      <c r="J11" s="524" t="s">
        <v>359</v>
      </c>
      <c r="K11" s="524" t="s">
        <v>360</v>
      </c>
    </row>
    <row r="12" spans="1:14" ht="15.75" x14ac:dyDescent="0.25">
      <c r="B12" s="525" t="s">
        <v>187</v>
      </c>
      <c r="C12" s="526">
        <v>376567771378.30005</v>
      </c>
      <c r="D12" s="526">
        <v>905574301146</v>
      </c>
      <c r="E12" s="526">
        <v>531439220194.49011</v>
      </c>
      <c r="F12" s="526">
        <v>443844832238.60992</v>
      </c>
      <c r="G12" s="526">
        <v>399520426070.84998</v>
      </c>
      <c r="H12" s="527">
        <v>0.49012525165182624</v>
      </c>
      <c r="I12" s="526">
        <v>67277060860.309875</v>
      </c>
      <c r="J12" s="527">
        <v>0.17865857349943878</v>
      </c>
      <c r="K12" s="527">
        <v>7.1913094001597067E-2</v>
      </c>
      <c r="L12" s="521"/>
    </row>
    <row r="13" spans="1:14" ht="15.75" x14ac:dyDescent="0.25">
      <c r="B13" s="528" t="s">
        <v>188</v>
      </c>
      <c r="C13" s="529">
        <v>149340809580.54999</v>
      </c>
      <c r="D13" s="529">
        <v>376517568582</v>
      </c>
      <c r="E13" s="529">
        <v>237113177420.25012</v>
      </c>
      <c r="F13" s="529">
        <v>163300152673.17993</v>
      </c>
      <c r="G13" s="529">
        <v>158876353022.89993</v>
      </c>
      <c r="H13" s="530">
        <v>0.43371190695877332</v>
      </c>
      <c r="I13" s="529">
        <v>13959343092.629944</v>
      </c>
      <c r="J13" s="530">
        <v>9.3473064273839293E-2</v>
      </c>
      <c r="K13" s="530">
        <v>2.6458389005976548E-2</v>
      </c>
      <c r="L13" s="521"/>
    </row>
    <row r="14" spans="1:14" ht="15.75" x14ac:dyDescent="0.25">
      <c r="B14" s="531" t="s">
        <v>361</v>
      </c>
      <c r="C14" s="532">
        <v>101930817868.37001</v>
      </c>
      <c r="D14" s="532">
        <v>257182263691</v>
      </c>
      <c r="E14" s="532">
        <v>180829407626.71011</v>
      </c>
      <c r="F14" s="532">
        <v>121770042798.59998</v>
      </c>
      <c r="G14" s="532">
        <v>121532116624.01993</v>
      </c>
      <c r="H14" s="533">
        <v>0.47347760709076175</v>
      </c>
      <c r="I14" s="532">
        <v>19839224930.229965</v>
      </c>
      <c r="J14" s="533">
        <v>0.19463421706131767</v>
      </c>
      <c r="K14" s="533">
        <v>1.9729553885278878E-2</v>
      </c>
      <c r="L14" s="521"/>
    </row>
    <row r="15" spans="1:14" ht="15.75" x14ac:dyDescent="0.25">
      <c r="B15" s="531" t="s">
        <v>362</v>
      </c>
      <c r="C15" s="532">
        <v>47366028746.279976</v>
      </c>
      <c r="D15" s="532">
        <v>115408351555</v>
      </c>
      <c r="E15" s="532">
        <v>56214417184.990013</v>
      </c>
      <c r="F15" s="532">
        <v>41460757266.029984</v>
      </c>
      <c r="G15" s="532">
        <v>37275088422.57</v>
      </c>
      <c r="H15" s="533">
        <v>0.35925265985859861</v>
      </c>
      <c r="I15" s="532">
        <v>-5905271480.2499924</v>
      </c>
      <c r="J15" s="533">
        <v>-0.12467313888360927</v>
      </c>
      <c r="K15" s="533">
        <v>6.7175983994481369E-3</v>
      </c>
      <c r="L15" s="521"/>
    </row>
    <row r="16" spans="1:14" ht="31.5" x14ac:dyDescent="0.25">
      <c r="B16" s="531" t="s">
        <v>363</v>
      </c>
      <c r="C16" s="532">
        <v>43962965.899999999</v>
      </c>
      <c r="D16" s="532">
        <v>130456318</v>
      </c>
      <c r="E16" s="532">
        <v>69352608.549999982</v>
      </c>
      <c r="F16" s="532">
        <v>69352608.549999982</v>
      </c>
      <c r="G16" s="532">
        <v>69147976.309999987</v>
      </c>
      <c r="H16" s="533">
        <v>0.53161556000683674</v>
      </c>
      <c r="I16" s="532">
        <v>25389642.649999984</v>
      </c>
      <c r="J16" s="533">
        <v>0.5775234252336916</v>
      </c>
      <c r="K16" s="533">
        <v>1.1236721249535514E-5</v>
      </c>
      <c r="L16" s="521"/>
    </row>
    <row r="17" spans="2:12" ht="15.75" x14ac:dyDescent="0.25">
      <c r="B17" s="534" t="s">
        <v>364</v>
      </c>
      <c r="C17" s="532">
        <v>0</v>
      </c>
      <c r="D17" s="532">
        <v>3380145672</v>
      </c>
      <c r="E17" s="532">
        <v>0</v>
      </c>
      <c r="F17" s="532">
        <v>0</v>
      </c>
      <c r="G17" s="532">
        <v>0</v>
      </c>
      <c r="H17" s="533">
        <v>0</v>
      </c>
      <c r="I17" s="532">
        <v>0</v>
      </c>
      <c r="J17" s="533" t="s">
        <v>310</v>
      </c>
      <c r="K17" s="533">
        <v>0</v>
      </c>
      <c r="L17" s="521"/>
    </row>
    <row r="18" spans="2:12" ht="31.5" x14ac:dyDescent="0.25">
      <c r="B18" s="534" t="s">
        <v>365</v>
      </c>
      <c r="C18" s="532">
        <v>0</v>
      </c>
      <c r="D18" s="532">
        <v>416351346</v>
      </c>
      <c r="E18" s="532">
        <v>0</v>
      </c>
      <c r="F18" s="532">
        <v>0</v>
      </c>
      <c r="G18" s="532">
        <v>0</v>
      </c>
      <c r="H18" s="533">
        <v>0</v>
      </c>
      <c r="I18" s="532">
        <v>0</v>
      </c>
      <c r="J18" s="533" t="s">
        <v>310</v>
      </c>
      <c r="K18" s="533">
        <v>0</v>
      </c>
      <c r="L18" s="521"/>
    </row>
    <row r="19" spans="2:12" ht="15.75" x14ac:dyDescent="0.25">
      <c r="B19" s="528" t="s">
        <v>189</v>
      </c>
      <c r="C19" s="529">
        <v>21296063720.170006</v>
      </c>
      <c r="D19" s="529">
        <v>56464492902</v>
      </c>
      <c r="E19" s="529">
        <v>38829757537.110001</v>
      </c>
      <c r="F19" s="529">
        <v>25164583738.889999</v>
      </c>
      <c r="G19" s="529">
        <v>25164028000.84</v>
      </c>
      <c r="H19" s="530">
        <v>0.44567094195932572</v>
      </c>
      <c r="I19" s="529">
        <v>3868520018.7199936</v>
      </c>
      <c r="J19" s="530">
        <v>0.18165422819692387</v>
      </c>
      <c r="K19" s="530">
        <v>4.0772426408537902E-3</v>
      </c>
      <c r="L19" s="521"/>
    </row>
    <row r="20" spans="2:12" ht="15.75" x14ac:dyDescent="0.25">
      <c r="B20" s="528" t="s">
        <v>190</v>
      </c>
      <c r="C20" s="529">
        <v>88383773204.590012</v>
      </c>
      <c r="D20" s="529">
        <v>193105783455</v>
      </c>
      <c r="E20" s="529">
        <v>109256296900.86</v>
      </c>
      <c r="F20" s="529">
        <v>109201800447.09</v>
      </c>
      <c r="G20" s="529">
        <v>74416246551.860016</v>
      </c>
      <c r="H20" s="530">
        <v>0.56550248518340007</v>
      </c>
      <c r="I20" s="529">
        <v>20818027242.499985</v>
      </c>
      <c r="J20" s="530">
        <v>0.23554128193091045</v>
      </c>
      <c r="K20" s="530">
        <v>1.7693208910616431E-2</v>
      </c>
      <c r="L20" s="521"/>
    </row>
    <row r="21" spans="2:12" ht="15.75" x14ac:dyDescent="0.25">
      <c r="B21" s="528" t="s">
        <v>191</v>
      </c>
      <c r="C21" s="529">
        <v>1283072558.6900001</v>
      </c>
      <c r="D21" s="529">
        <v>0</v>
      </c>
      <c r="E21" s="529">
        <v>905529741.70000005</v>
      </c>
      <c r="F21" s="529">
        <v>905529741.70000005</v>
      </c>
      <c r="G21" s="529">
        <v>894024788</v>
      </c>
      <c r="H21" s="530" t="s">
        <v>310</v>
      </c>
      <c r="I21" s="529">
        <v>-377542816.99000001</v>
      </c>
      <c r="J21" s="530">
        <v>-0.2942489997412665</v>
      </c>
      <c r="K21" s="530">
        <v>1.4671669174939488E-4</v>
      </c>
      <c r="L21" s="521"/>
    </row>
    <row r="22" spans="2:12" ht="15.75" x14ac:dyDescent="0.25">
      <c r="B22" s="528" t="s">
        <v>366</v>
      </c>
      <c r="C22" s="529">
        <v>116151458342.8</v>
      </c>
      <c r="D22" s="529">
        <v>279178976374</v>
      </c>
      <c r="E22" s="529">
        <v>144883869718.47</v>
      </c>
      <c r="F22" s="529">
        <v>144822176761.64999</v>
      </c>
      <c r="G22" s="529">
        <v>140005140437.81</v>
      </c>
      <c r="H22" s="530">
        <v>0.51874313260479921</v>
      </c>
      <c r="I22" s="529">
        <v>28670718418.849991</v>
      </c>
      <c r="J22" s="530">
        <v>0.24683907398074637</v>
      </c>
      <c r="K22" s="530">
        <v>2.3464530967835111E-2</v>
      </c>
      <c r="L22" s="521"/>
    </row>
    <row r="23" spans="2:12" ht="15.75" x14ac:dyDescent="0.25">
      <c r="B23" s="531" t="s">
        <v>367</v>
      </c>
      <c r="C23" s="532">
        <v>27821360246.989998</v>
      </c>
      <c r="D23" s="532">
        <v>52632654770</v>
      </c>
      <c r="E23" s="532">
        <v>23093013855.010002</v>
      </c>
      <c r="F23" s="532">
        <v>23040729593.189999</v>
      </c>
      <c r="G23" s="532">
        <v>22856203262.140003</v>
      </c>
      <c r="H23" s="533">
        <v>0.43776491407997431</v>
      </c>
      <c r="I23" s="532">
        <v>-4780630653.7999992</v>
      </c>
      <c r="J23" s="533">
        <v>-0.17183310274404059</v>
      </c>
      <c r="K23" s="533">
        <v>3.7331293117539104E-3</v>
      </c>
      <c r="L23" s="521"/>
    </row>
    <row r="24" spans="2:12" ht="15.75" x14ac:dyDescent="0.25">
      <c r="B24" s="531" t="s">
        <v>368</v>
      </c>
      <c r="C24" s="532">
        <v>79935260758.740021</v>
      </c>
      <c r="D24" s="532">
        <v>211329260730</v>
      </c>
      <c r="E24" s="532">
        <v>112870950966.55</v>
      </c>
      <c r="F24" s="532">
        <v>112864941439.55</v>
      </c>
      <c r="G24" s="532">
        <v>108414179120.03</v>
      </c>
      <c r="H24" s="533">
        <v>0.53407152918473189</v>
      </c>
      <c r="I24" s="532">
        <v>32929680680.809982</v>
      </c>
      <c r="J24" s="533">
        <v>0.41195437868399637</v>
      </c>
      <c r="K24" s="533">
        <v>1.8286722191379969E-2</v>
      </c>
      <c r="L24" s="521"/>
    </row>
    <row r="25" spans="2:12" ht="15.75" x14ac:dyDescent="0.25">
      <c r="B25" s="531" t="s">
        <v>369</v>
      </c>
      <c r="C25" s="532">
        <v>411415331.08000004</v>
      </c>
      <c r="D25" s="532">
        <v>777411014</v>
      </c>
      <c r="E25" s="532">
        <v>400659447.95000005</v>
      </c>
      <c r="F25" s="532">
        <v>400659447.95000005</v>
      </c>
      <c r="G25" s="532">
        <v>395709818.66999996</v>
      </c>
      <c r="H25" s="533">
        <v>0.51537660354011916</v>
      </c>
      <c r="I25" s="532">
        <v>-10755883.129999995</v>
      </c>
      <c r="J25" s="533">
        <v>-2.6143612834662461E-2</v>
      </c>
      <c r="K25" s="533">
        <v>6.4916066269679414E-5</v>
      </c>
      <c r="L25" s="521"/>
    </row>
    <row r="26" spans="2:12" ht="15.75" x14ac:dyDescent="0.25">
      <c r="B26" s="531" t="s">
        <v>370</v>
      </c>
      <c r="C26" s="532">
        <v>7983422005.9899969</v>
      </c>
      <c r="D26" s="532">
        <v>14439649860</v>
      </c>
      <c r="E26" s="532">
        <v>8519245448.9599991</v>
      </c>
      <c r="F26" s="532">
        <v>8515846280.96</v>
      </c>
      <c r="G26" s="532">
        <v>8339048236.9700003</v>
      </c>
      <c r="H26" s="533">
        <v>0.58975434747556965</v>
      </c>
      <c r="I26" s="532">
        <v>532424274.97000313</v>
      </c>
      <c r="J26" s="533">
        <v>6.6691235233528032E-2</v>
      </c>
      <c r="K26" s="533">
        <v>1.3797633984315538E-3</v>
      </c>
      <c r="L26" s="521"/>
    </row>
    <row r="27" spans="2:12" ht="15.75" x14ac:dyDescent="0.25">
      <c r="B27" s="528" t="s">
        <v>193</v>
      </c>
      <c r="C27" s="529">
        <v>112593971.49999997</v>
      </c>
      <c r="D27" s="529">
        <v>307479833</v>
      </c>
      <c r="E27" s="529">
        <v>450588876.10000002</v>
      </c>
      <c r="F27" s="529">
        <v>450588876.10000002</v>
      </c>
      <c r="G27" s="529">
        <v>164633269.44</v>
      </c>
      <c r="H27" s="530">
        <v>1.4654257864775151</v>
      </c>
      <c r="I27" s="529">
        <v>337994904.60000002</v>
      </c>
      <c r="J27" s="530">
        <v>3.0018916652211716</v>
      </c>
      <c r="K27" s="530">
        <v>7.3005784565794774E-5</v>
      </c>
      <c r="L27" s="521"/>
    </row>
    <row r="28" spans="2:12" ht="15.75" x14ac:dyDescent="0.25">
      <c r="B28" s="525" t="s">
        <v>194</v>
      </c>
      <c r="C28" s="526">
        <v>28400141105.890003</v>
      </c>
      <c r="D28" s="526">
        <v>140706410192</v>
      </c>
      <c r="E28" s="526">
        <v>53064697421.469994</v>
      </c>
      <c r="F28" s="526">
        <v>45534911605.849991</v>
      </c>
      <c r="G28" s="526">
        <v>38637067826.029999</v>
      </c>
      <c r="H28" s="527">
        <v>0.32361646881414735</v>
      </c>
      <c r="I28" s="526">
        <v>17134770499.959988</v>
      </c>
      <c r="J28" s="527">
        <v>0.60333399175986302</v>
      </c>
      <c r="K28" s="527">
        <v>7.3777053168561169E-3</v>
      </c>
      <c r="L28" s="521"/>
    </row>
    <row r="29" spans="2:12" ht="15.75" x14ac:dyDescent="0.25">
      <c r="B29" s="528" t="s">
        <v>195</v>
      </c>
      <c r="C29" s="529">
        <v>4375571094.7700014</v>
      </c>
      <c r="D29" s="529">
        <v>33202933419</v>
      </c>
      <c r="E29" s="529">
        <v>11727783946.139999</v>
      </c>
      <c r="F29" s="529">
        <v>10747220689.029999</v>
      </c>
      <c r="G29" s="529">
        <v>9044347605.4799995</v>
      </c>
      <c r="H29" s="530">
        <v>0.32368286721558237</v>
      </c>
      <c r="I29" s="529">
        <v>6371649594.2599974</v>
      </c>
      <c r="J29" s="530">
        <v>1.4561869653714126</v>
      </c>
      <c r="K29" s="530">
        <v>1.7412974885120038E-3</v>
      </c>
      <c r="L29" s="521"/>
    </row>
    <row r="30" spans="2:12" ht="15.75" x14ac:dyDescent="0.25">
      <c r="B30" s="528" t="s">
        <v>196</v>
      </c>
      <c r="C30" s="529">
        <v>7596676752.5900002</v>
      </c>
      <c r="D30" s="529">
        <v>61017821671</v>
      </c>
      <c r="E30" s="529">
        <v>22277726829.109997</v>
      </c>
      <c r="F30" s="529">
        <v>16243275527.839998</v>
      </c>
      <c r="G30" s="529">
        <v>14638205887.460001</v>
      </c>
      <c r="H30" s="530">
        <v>0.26620543118404955</v>
      </c>
      <c r="I30" s="529">
        <v>8646598775.2499981</v>
      </c>
      <c r="J30" s="530">
        <v>1.1382080687192646</v>
      </c>
      <c r="K30" s="530">
        <v>2.6317850633426525E-3</v>
      </c>
      <c r="L30" s="521"/>
    </row>
    <row r="31" spans="2:12" ht="15.75" x14ac:dyDescent="0.25">
      <c r="B31" s="528" t="s">
        <v>197</v>
      </c>
      <c r="C31" s="529">
        <v>0</v>
      </c>
      <c r="D31" s="529">
        <v>26359067</v>
      </c>
      <c r="E31" s="529">
        <v>4290134.75</v>
      </c>
      <c r="F31" s="529">
        <v>2907372.99</v>
      </c>
      <c r="G31" s="529">
        <v>2907372.99</v>
      </c>
      <c r="H31" s="530">
        <v>0.11029878219892988</v>
      </c>
      <c r="I31" s="529">
        <v>2907372.99</v>
      </c>
      <c r="J31" s="530" t="s">
        <v>310</v>
      </c>
      <c r="K31" s="530">
        <v>4.7106144296656907E-7</v>
      </c>
      <c r="L31" s="521"/>
    </row>
    <row r="32" spans="2:12" ht="15.75" x14ac:dyDescent="0.25">
      <c r="B32" s="528" t="s">
        <v>198</v>
      </c>
      <c r="C32" s="529">
        <v>420606696.89000016</v>
      </c>
      <c r="D32" s="529">
        <v>2309866101</v>
      </c>
      <c r="E32" s="529">
        <v>1306840900.0300002</v>
      </c>
      <c r="F32" s="529">
        <v>793452404.54999995</v>
      </c>
      <c r="G32" s="529">
        <v>681527678.68999994</v>
      </c>
      <c r="H32" s="530">
        <v>0.34350580070701681</v>
      </c>
      <c r="I32" s="529">
        <v>372845707.65999979</v>
      </c>
      <c r="J32" s="530">
        <v>0.88644738758762287</v>
      </c>
      <c r="K32" s="530">
        <v>1.285575796081867E-4</v>
      </c>
      <c r="L32" s="521"/>
    </row>
    <row r="33" spans="2:12" ht="15.75" x14ac:dyDescent="0.25">
      <c r="B33" s="528" t="s">
        <v>371</v>
      </c>
      <c r="C33" s="529">
        <v>16007286561.639999</v>
      </c>
      <c r="D33" s="529">
        <v>42703145659</v>
      </c>
      <c r="E33" s="529">
        <v>17748055611.439999</v>
      </c>
      <c r="F33" s="529">
        <v>17748055611.439995</v>
      </c>
      <c r="G33" s="529">
        <v>14270079281.410002</v>
      </c>
      <c r="H33" s="530">
        <v>0.41561471262947725</v>
      </c>
      <c r="I33" s="529">
        <v>1740769049.7999954</v>
      </c>
      <c r="J33" s="530">
        <v>0.10874854042855642</v>
      </c>
      <c r="K33" s="530">
        <v>2.8755941239503075E-3</v>
      </c>
      <c r="L33" s="521"/>
    </row>
    <row r="34" spans="2:12" ht="15.75" x14ac:dyDescent="0.25">
      <c r="B34" s="528" t="s">
        <v>200</v>
      </c>
      <c r="C34" s="529">
        <v>0</v>
      </c>
      <c r="D34" s="529">
        <v>1446284275</v>
      </c>
      <c r="E34" s="529">
        <v>0</v>
      </c>
      <c r="F34" s="529">
        <v>0</v>
      </c>
      <c r="G34" s="529">
        <v>0</v>
      </c>
      <c r="H34" s="530">
        <v>0</v>
      </c>
      <c r="I34" s="529">
        <v>0</v>
      </c>
      <c r="J34" s="530" t="s">
        <v>310</v>
      </c>
      <c r="K34" s="530">
        <v>0</v>
      </c>
      <c r="L34" s="521"/>
    </row>
    <row r="35" spans="2:12" ht="15.75" x14ac:dyDescent="0.25">
      <c r="B35" s="535" t="s">
        <v>372</v>
      </c>
      <c r="C35" s="536">
        <v>404967912484.19006</v>
      </c>
      <c r="D35" s="536">
        <v>1046280711338</v>
      </c>
      <c r="E35" s="536">
        <v>584503917615.96008</v>
      </c>
      <c r="F35" s="536">
        <v>489379743844.46008</v>
      </c>
      <c r="G35" s="536">
        <v>438157493896.87988</v>
      </c>
      <c r="H35" s="537">
        <v>0.4677327399246744</v>
      </c>
      <c r="I35" s="536">
        <v>84411831360.27002</v>
      </c>
      <c r="J35" s="537">
        <v>0.20844078940097618</v>
      </c>
      <c r="K35" s="537">
        <v>7.9290799318453217E-2</v>
      </c>
      <c r="L35" s="521"/>
    </row>
    <row r="36" spans="2:12" x14ac:dyDescent="0.25">
      <c r="B36" s="23" t="s">
        <v>346</v>
      </c>
    </row>
    <row r="37" spans="2:12" x14ac:dyDescent="0.25">
      <c r="B37" s="1" t="s">
        <v>373</v>
      </c>
    </row>
    <row r="38" spans="2:12" x14ac:dyDescent="0.25">
      <c r="B38" s="149" t="s">
        <v>374</v>
      </c>
    </row>
    <row r="39" spans="2:12" x14ac:dyDescent="0.25">
      <c r="B39" s="23" t="s">
        <v>375</v>
      </c>
    </row>
    <row r="40" spans="2:12" x14ac:dyDescent="0.25">
      <c r="B40" s="140"/>
    </row>
  </sheetData>
  <mergeCells count="16">
    <mergeCell ref="B1:J1"/>
    <mergeCell ref="B2:J2"/>
    <mergeCell ref="B3:J3"/>
    <mergeCell ref="G9:G10"/>
    <mergeCell ref="H9:H10"/>
    <mergeCell ref="B5:K5"/>
    <mergeCell ref="B7:K7"/>
    <mergeCell ref="B8:B11"/>
    <mergeCell ref="D8:H8"/>
    <mergeCell ref="I8:J9"/>
    <mergeCell ref="K8:K10"/>
    <mergeCell ref="C9:C10"/>
    <mergeCell ref="D9:D10"/>
    <mergeCell ref="E9:E10"/>
    <mergeCell ref="F9:F10"/>
    <mergeCell ref="B6:K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9294-698F-46B6-9EEA-4BE198F4FDD0}">
  <dimension ref="D1:N39"/>
  <sheetViews>
    <sheetView showGridLines="0" topLeftCell="A16" workbookViewId="0">
      <selection activeCell="E40" sqref="E40"/>
    </sheetView>
  </sheetViews>
  <sheetFormatPr baseColWidth="10" defaultColWidth="11.42578125" defaultRowHeight="15" x14ac:dyDescent="0.25"/>
  <cols>
    <col min="1" max="16384" width="11.42578125" style="1"/>
  </cols>
  <sheetData>
    <row r="1" spans="4:14" s="19" customFormat="1" ht="15" customHeight="1" x14ac:dyDescent="0.25">
      <c r="D1" s="18"/>
      <c r="E1" s="833" t="s">
        <v>0</v>
      </c>
      <c r="F1" s="833"/>
      <c r="G1" s="833"/>
      <c r="H1" s="833"/>
      <c r="I1" s="833"/>
      <c r="J1" s="833"/>
      <c r="K1" s="833"/>
      <c r="L1" s="833"/>
      <c r="M1" s="833"/>
      <c r="N1" s="18"/>
    </row>
    <row r="2" spans="4:14" s="19" customFormat="1" ht="15" customHeight="1" x14ac:dyDescent="0.25">
      <c r="D2" s="18"/>
      <c r="E2" s="833" t="s">
        <v>1</v>
      </c>
      <c r="F2" s="833"/>
      <c r="G2" s="833"/>
      <c r="H2" s="833"/>
      <c r="I2" s="833"/>
      <c r="J2" s="833"/>
      <c r="K2" s="833"/>
      <c r="L2" s="833"/>
      <c r="M2" s="833"/>
      <c r="N2" s="18"/>
    </row>
    <row r="3" spans="4:14" s="19" customFormat="1" ht="15" customHeight="1" x14ac:dyDescent="0.25">
      <c r="D3" s="20"/>
      <c r="E3" s="834" t="s">
        <v>2</v>
      </c>
      <c r="F3" s="834"/>
      <c r="G3" s="834"/>
      <c r="H3" s="834"/>
      <c r="I3" s="834"/>
      <c r="J3" s="834"/>
      <c r="K3" s="834"/>
      <c r="L3" s="834"/>
      <c r="M3" s="834"/>
      <c r="N3" s="20"/>
    </row>
    <row r="5" spans="4:14" x14ac:dyDescent="0.25">
      <c r="D5" s="904" t="s">
        <v>376</v>
      </c>
      <c r="E5" s="848"/>
      <c r="F5" s="848"/>
      <c r="G5" s="848"/>
      <c r="H5" s="848"/>
      <c r="I5" s="848"/>
      <c r="J5" s="848"/>
      <c r="K5" s="848"/>
      <c r="L5" s="848"/>
      <c r="M5" s="848"/>
      <c r="N5" s="848"/>
    </row>
    <row r="6" spans="4:14" x14ac:dyDescent="0.25">
      <c r="D6" s="848"/>
      <c r="E6" s="848"/>
      <c r="F6" s="848"/>
      <c r="G6" s="848"/>
      <c r="H6" s="848"/>
      <c r="I6" s="848"/>
      <c r="J6" s="848"/>
      <c r="K6" s="848"/>
      <c r="L6" s="848"/>
      <c r="M6" s="848"/>
      <c r="N6" s="848"/>
    </row>
    <row r="39" spans="5:5" x14ac:dyDescent="0.25">
      <c r="E39" s="23" t="s">
        <v>1677</v>
      </c>
    </row>
  </sheetData>
  <mergeCells count="4">
    <mergeCell ref="D5:N6"/>
    <mergeCell ref="E1:M1"/>
    <mergeCell ref="E2:M2"/>
    <mergeCell ref="E3:M3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7FD5-C53B-441D-818A-C18B84E8EA89}">
  <dimension ref="C1:O54"/>
  <sheetViews>
    <sheetView showGridLines="0" topLeftCell="A7" zoomScale="82" zoomScaleNormal="82" workbookViewId="0">
      <selection activeCell="D44" sqref="D44"/>
    </sheetView>
  </sheetViews>
  <sheetFormatPr baseColWidth="10" defaultColWidth="19.7109375" defaultRowHeight="15" x14ac:dyDescent="0.25"/>
  <cols>
    <col min="1" max="2" width="19.7109375" style="1"/>
    <col min="3" max="3" width="77.85546875" style="1" customWidth="1"/>
    <col min="4" max="5" width="19.7109375" style="1"/>
    <col min="6" max="6" width="20.140625" style="1" customWidth="1"/>
    <col min="7" max="7" width="15.5703125" style="1" customWidth="1"/>
    <col min="8" max="8" width="13.7109375" style="1" customWidth="1"/>
    <col min="9" max="9" width="20" style="1" customWidth="1"/>
    <col min="10" max="10" width="18.5703125" style="1" customWidth="1"/>
    <col min="11" max="11" width="10.42578125" style="1" bestFit="1" customWidth="1"/>
    <col min="12" max="13" width="19.7109375" style="1"/>
    <col min="14" max="14" width="30.140625" style="1" bestFit="1" customWidth="1"/>
    <col min="15" max="16384" width="19.7109375" style="1"/>
  </cols>
  <sheetData>
    <row r="1" spans="3:15" s="19" customFormat="1" ht="15" customHeight="1" x14ac:dyDescent="0.25">
      <c r="C1" s="833" t="s">
        <v>0</v>
      </c>
      <c r="D1" s="833"/>
      <c r="E1" s="833"/>
      <c r="F1" s="833"/>
      <c r="G1" s="833"/>
      <c r="H1" s="833"/>
      <c r="I1" s="833"/>
      <c r="J1" s="833"/>
      <c r="K1" s="833"/>
      <c r="L1" s="833"/>
      <c r="M1" s="18"/>
      <c r="N1" s="18"/>
      <c r="O1" s="18"/>
    </row>
    <row r="2" spans="3:15" s="19" customFormat="1" ht="15" customHeight="1" x14ac:dyDescent="0.25">
      <c r="C2" s="833" t="s">
        <v>1</v>
      </c>
      <c r="D2" s="833"/>
      <c r="E2" s="833"/>
      <c r="F2" s="833"/>
      <c r="G2" s="833"/>
      <c r="H2" s="833"/>
      <c r="I2" s="833"/>
      <c r="J2" s="833"/>
      <c r="K2" s="833"/>
      <c r="L2" s="833"/>
      <c r="M2" s="18"/>
      <c r="N2" s="18"/>
      <c r="O2" s="18"/>
    </row>
    <row r="3" spans="3:15" s="19" customFormat="1" ht="15" customHeight="1" x14ac:dyDescent="0.25">
      <c r="C3" s="834" t="s">
        <v>2</v>
      </c>
      <c r="D3" s="834"/>
      <c r="E3" s="834"/>
      <c r="F3" s="834"/>
      <c r="G3" s="834"/>
      <c r="H3" s="834"/>
      <c r="I3" s="834"/>
      <c r="J3" s="834"/>
      <c r="K3" s="834"/>
      <c r="L3" s="834"/>
      <c r="M3" s="20"/>
      <c r="N3" s="20"/>
      <c r="O3" s="20"/>
    </row>
    <row r="5" spans="3:15" x14ac:dyDescent="0.25">
      <c r="C5" s="848" t="s">
        <v>377</v>
      </c>
      <c r="D5" s="848"/>
      <c r="E5" s="848"/>
      <c r="F5" s="848"/>
      <c r="G5" s="848"/>
      <c r="H5" s="848"/>
      <c r="I5" s="848"/>
      <c r="J5" s="848"/>
      <c r="K5" s="848"/>
      <c r="L5" s="848"/>
    </row>
    <row r="6" spans="3:15" ht="15.75" thickBot="1" x14ac:dyDescent="0.3">
      <c r="C6" s="848" t="s">
        <v>270</v>
      </c>
      <c r="D6" s="848"/>
      <c r="E6" s="848"/>
      <c r="F6" s="848"/>
      <c r="G6" s="848"/>
      <c r="H6" s="848"/>
      <c r="I6" s="848"/>
      <c r="J6" s="848"/>
      <c r="K6" s="848"/>
      <c r="L6" s="848"/>
    </row>
    <row r="7" spans="3:15" ht="15.75" thickBot="1" x14ac:dyDescent="0.3">
      <c r="C7" s="892" t="s">
        <v>217</v>
      </c>
      <c r="D7" s="892"/>
      <c r="E7" s="892"/>
      <c r="F7" s="892"/>
      <c r="G7" s="892"/>
      <c r="H7" s="892"/>
      <c r="I7" s="892"/>
      <c r="J7" s="892"/>
      <c r="K7" s="892"/>
      <c r="L7" s="892"/>
      <c r="N7" s="24" t="s">
        <v>272</v>
      </c>
      <c r="O7" s="25">
        <v>6171961287450</v>
      </c>
    </row>
    <row r="8" spans="3:15" ht="15.75" customHeight="1" thickBot="1" x14ac:dyDescent="0.3">
      <c r="C8" s="910" t="s">
        <v>273</v>
      </c>
      <c r="D8" s="21">
        <v>2021</v>
      </c>
      <c r="E8" s="868">
        <v>2022</v>
      </c>
      <c r="F8" s="913"/>
      <c r="G8" s="913"/>
      <c r="H8" s="913"/>
      <c r="I8" s="869"/>
      <c r="J8" s="914" t="s">
        <v>276</v>
      </c>
      <c r="K8" s="907"/>
      <c r="L8" s="909" t="s">
        <v>350</v>
      </c>
    </row>
    <row r="9" spans="3:15" ht="39" customHeight="1" thickBot="1" x14ac:dyDescent="0.3">
      <c r="C9" s="911"/>
      <c r="D9" s="907" t="s">
        <v>354</v>
      </c>
      <c r="E9" s="905" t="s">
        <v>352</v>
      </c>
      <c r="F9" s="907" t="s">
        <v>353</v>
      </c>
      <c r="G9" s="909" t="s">
        <v>354</v>
      </c>
      <c r="H9" s="909" t="s">
        <v>355</v>
      </c>
      <c r="I9" s="909" t="s">
        <v>378</v>
      </c>
      <c r="J9" s="915"/>
      <c r="K9" s="908"/>
      <c r="L9" s="905"/>
    </row>
    <row r="10" spans="3:15" ht="15.75" thickBot="1" x14ac:dyDescent="0.3">
      <c r="C10" s="911"/>
      <c r="D10" s="908"/>
      <c r="E10" s="906"/>
      <c r="F10" s="908"/>
      <c r="G10" s="906"/>
      <c r="H10" s="906"/>
      <c r="I10" s="906"/>
      <c r="J10" s="26" t="s">
        <v>281</v>
      </c>
      <c r="K10" s="26" t="s">
        <v>283</v>
      </c>
      <c r="L10" s="906"/>
    </row>
    <row r="11" spans="3:15" ht="15.75" thickBot="1" x14ac:dyDescent="0.3">
      <c r="C11" s="912"/>
      <c r="D11" s="27">
        <v>1</v>
      </c>
      <c r="E11" s="27">
        <v>2</v>
      </c>
      <c r="F11" s="27">
        <v>3</v>
      </c>
      <c r="G11" s="27">
        <v>4</v>
      </c>
      <c r="H11" s="27">
        <v>5</v>
      </c>
      <c r="I11" s="27">
        <v>6</v>
      </c>
      <c r="J11" s="27" t="s">
        <v>379</v>
      </c>
      <c r="K11" s="27" t="s">
        <v>359</v>
      </c>
      <c r="L11" s="27" t="s">
        <v>360</v>
      </c>
    </row>
    <row r="12" spans="3:15" x14ac:dyDescent="0.25">
      <c r="C12" s="36" t="s">
        <v>380</v>
      </c>
      <c r="D12" s="37">
        <f>D14+D13</f>
        <v>3909359851.2800007</v>
      </c>
      <c r="E12" s="37">
        <f>E14+E13</f>
        <v>7818719836</v>
      </c>
      <c r="F12" s="37">
        <f t="shared" ref="F12:G12" si="0">F14+F13</f>
        <v>3909359723.4100018</v>
      </c>
      <c r="G12" s="37">
        <f t="shared" si="0"/>
        <v>3909359723.4100018</v>
      </c>
      <c r="H12" s="37">
        <f>H14+H13</f>
        <v>3909359723.4100018</v>
      </c>
      <c r="I12" s="38">
        <f>G12/E12</f>
        <v>0.49999997511229427</v>
      </c>
      <c r="J12" s="37">
        <f t="shared" ref="J12:J50" si="1">G12-D12</f>
        <v>-127.86999893188477</v>
      </c>
      <c r="K12" s="38">
        <f t="shared" ref="K12:K50" si="2">IFERROR(J12/D12,"0.0%")</f>
        <v>-3.2708679629484002E-8</v>
      </c>
      <c r="L12" s="38">
        <f t="shared" ref="L12:L50" si="3">G12/$O$7</f>
        <v>6.3340639082737804E-4</v>
      </c>
      <c r="M12" s="22"/>
    </row>
    <row r="13" spans="3:15" x14ac:dyDescent="0.25">
      <c r="C13" s="28" t="s">
        <v>381</v>
      </c>
      <c r="D13" s="29">
        <v>1317889535.9999998</v>
      </c>
      <c r="E13" s="29">
        <v>2635779124</v>
      </c>
      <c r="F13" s="29">
        <v>1317889458</v>
      </c>
      <c r="G13" s="29">
        <v>1317889458</v>
      </c>
      <c r="H13" s="29">
        <v>1317889458</v>
      </c>
      <c r="I13" s="30">
        <f t="shared" ref="I13:I50" si="4">G13/E13</f>
        <v>0.49999996054297607</v>
      </c>
      <c r="J13" s="29">
        <f t="shared" si="1"/>
        <v>-77.999999761581421</v>
      </c>
      <c r="K13" s="30">
        <f t="shared" si="2"/>
        <v>-5.9185536898884244E-8</v>
      </c>
      <c r="L13" s="30">
        <f t="shared" si="3"/>
        <v>2.1352847119760493E-4</v>
      </c>
      <c r="M13" s="22"/>
    </row>
    <row r="14" spans="3:15" x14ac:dyDescent="0.25">
      <c r="C14" s="28" t="s">
        <v>382</v>
      </c>
      <c r="D14" s="29">
        <v>2591470315.2800007</v>
      </c>
      <c r="E14" s="29">
        <v>5182940712</v>
      </c>
      <c r="F14" s="29">
        <v>2591470265.4100018</v>
      </c>
      <c r="G14" s="29">
        <v>2591470265.4100018</v>
      </c>
      <c r="H14" s="29">
        <v>2591470265.4100018</v>
      </c>
      <c r="I14" s="30">
        <f t="shared" si="4"/>
        <v>0.49999998252150596</v>
      </c>
      <c r="J14" s="29">
        <f t="shared" si="1"/>
        <v>-49.869998931884766</v>
      </c>
      <c r="K14" s="30">
        <f t="shared" si="2"/>
        <v>-1.9243901285628448E-8</v>
      </c>
      <c r="L14" s="30">
        <f t="shared" si="3"/>
        <v>4.1987791962977308E-4</v>
      </c>
      <c r="M14" s="22"/>
    </row>
    <row r="15" spans="3:15" x14ac:dyDescent="0.25">
      <c r="C15" s="36" t="s">
        <v>383</v>
      </c>
      <c r="D15" s="37">
        <f>SUM(D16:D38)</f>
        <v>271690262123.98999</v>
      </c>
      <c r="E15" s="37">
        <f>SUM(E16:E38)</f>
        <v>714305474496</v>
      </c>
      <c r="F15" s="37">
        <f>SUM(F16:F38)</f>
        <v>388068492297.21069</v>
      </c>
      <c r="G15" s="37">
        <f t="shared" ref="G15" si="5">SUM(G16:G38)</f>
        <v>306663210038.78015</v>
      </c>
      <c r="H15" s="37">
        <f>SUM(H16:H38)</f>
        <v>294218530950.33014</v>
      </c>
      <c r="I15" s="38">
        <f t="shared" si="4"/>
        <v>0.42931661731300003</v>
      </c>
      <c r="J15" s="37">
        <f t="shared" si="1"/>
        <v>34972947914.790161</v>
      </c>
      <c r="K15" s="38">
        <f t="shared" si="2"/>
        <v>0.12872359738395675</v>
      </c>
      <c r="L15" s="38">
        <f t="shared" si="3"/>
        <v>4.9686508997123138E-2</v>
      </c>
      <c r="M15" s="22"/>
    </row>
    <row r="16" spans="3:15" x14ac:dyDescent="0.25">
      <c r="C16" s="28" t="s">
        <v>384</v>
      </c>
      <c r="D16" s="29">
        <v>36382322645.470016</v>
      </c>
      <c r="E16" s="29">
        <v>86044434138</v>
      </c>
      <c r="F16" s="29">
        <v>40891950691.100006</v>
      </c>
      <c r="G16" s="29">
        <v>36679927163.500023</v>
      </c>
      <c r="H16" s="29">
        <v>33765024315.610081</v>
      </c>
      <c r="I16" s="30">
        <f t="shared" si="4"/>
        <v>0.42629052687675217</v>
      </c>
      <c r="J16" s="29">
        <f t="shared" si="1"/>
        <v>297604518.03000641</v>
      </c>
      <c r="K16" s="30">
        <f t="shared" si="2"/>
        <v>8.1799208074216038E-3</v>
      </c>
      <c r="L16" s="30">
        <f t="shared" si="3"/>
        <v>5.9429937187202705E-3</v>
      </c>
      <c r="M16" s="22"/>
    </row>
    <row r="17" spans="3:14" x14ac:dyDescent="0.25">
      <c r="C17" s="28" t="s">
        <v>385</v>
      </c>
      <c r="D17" s="29">
        <v>19453837253.239998</v>
      </c>
      <c r="E17" s="29">
        <v>50918592846</v>
      </c>
      <c r="F17" s="29">
        <v>23564852248.570034</v>
      </c>
      <c r="G17" s="29">
        <v>22292526657.840034</v>
      </c>
      <c r="H17" s="29">
        <v>22144773300.57003</v>
      </c>
      <c r="I17" s="30">
        <f t="shared" si="4"/>
        <v>0.43780720188521988</v>
      </c>
      <c r="J17" s="29">
        <f t="shared" si="1"/>
        <v>2838689404.6000366</v>
      </c>
      <c r="K17" s="30">
        <f t="shared" si="2"/>
        <v>0.14591925323767466</v>
      </c>
      <c r="L17" s="30">
        <f t="shared" si="3"/>
        <v>3.6119031892130333E-3</v>
      </c>
      <c r="M17" s="22"/>
    </row>
    <row r="18" spans="3:14" x14ac:dyDescent="0.25">
      <c r="C18" s="28" t="s">
        <v>386</v>
      </c>
      <c r="D18" s="29">
        <v>14422574217.289995</v>
      </c>
      <c r="E18" s="29">
        <v>41821269281</v>
      </c>
      <c r="F18" s="29">
        <v>20960567923.750004</v>
      </c>
      <c r="G18" s="29">
        <v>18341106071.379997</v>
      </c>
      <c r="H18" s="29">
        <v>18050280785.41003</v>
      </c>
      <c r="I18" s="30">
        <f t="shared" si="4"/>
        <v>0.43855928781464854</v>
      </c>
      <c r="J18" s="29">
        <f t="shared" si="1"/>
        <v>3918531854.0900021</v>
      </c>
      <c r="K18" s="30">
        <f t="shared" si="2"/>
        <v>0.27169434492438999</v>
      </c>
      <c r="L18" s="30">
        <f t="shared" si="3"/>
        <v>2.9716819690160088E-3</v>
      </c>
      <c r="M18" s="22"/>
      <c r="N18" s="22"/>
    </row>
    <row r="19" spans="3:14" x14ac:dyDescent="0.25">
      <c r="C19" s="28" t="s">
        <v>387</v>
      </c>
      <c r="D19" s="29">
        <v>3324322142.5099998</v>
      </c>
      <c r="E19" s="29">
        <v>9748050161</v>
      </c>
      <c r="F19" s="29">
        <v>5243681435.5100012</v>
      </c>
      <c r="G19" s="29">
        <v>4283487038.0600014</v>
      </c>
      <c r="H19" s="29">
        <v>4242113787.4300046</v>
      </c>
      <c r="I19" s="30">
        <f t="shared" si="4"/>
        <v>0.439419880623653</v>
      </c>
      <c r="J19" s="29">
        <f t="shared" si="1"/>
        <v>959164895.55000162</v>
      </c>
      <c r="K19" s="30">
        <f t="shared" si="2"/>
        <v>0.28852946689029141</v>
      </c>
      <c r="L19" s="30">
        <f t="shared" si="3"/>
        <v>6.9402363990357457E-4</v>
      </c>
      <c r="M19" s="22"/>
      <c r="N19" s="22"/>
    </row>
    <row r="20" spans="3:14" x14ac:dyDescent="0.25">
      <c r="C20" s="28" t="s">
        <v>388</v>
      </c>
      <c r="D20" s="29">
        <v>8383552517.0299988</v>
      </c>
      <c r="E20" s="29">
        <v>21541931000</v>
      </c>
      <c r="F20" s="29">
        <v>9417573604.4400063</v>
      </c>
      <c r="G20" s="29">
        <v>8693558464.9900074</v>
      </c>
      <c r="H20" s="29">
        <v>8667602026.9599953</v>
      </c>
      <c r="I20" s="30">
        <f t="shared" si="4"/>
        <v>0.40356449312691639</v>
      </c>
      <c r="J20" s="29">
        <f t="shared" si="1"/>
        <v>310005947.96000862</v>
      </c>
      <c r="K20" s="30">
        <f t="shared" si="2"/>
        <v>3.697787391804077E-2</v>
      </c>
      <c r="L20" s="30">
        <f t="shared" si="3"/>
        <v>1.4085568687326987E-3</v>
      </c>
      <c r="M20" s="22"/>
    </row>
    <row r="21" spans="3:14" x14ac:dyDescent="0.25">
      <c r="C21" s="28" t="s">
        <v>389</v>
      </c>
      <c r="D21" s="29">
        <v>83903463000.390015</v>
      </c>
      <c r="E21" s="29">
        <v>231147700000</v>
      </c>
      <c r="F21" s="29">
        <v>161608342684.87067</v>
      </c>
      <c r="G21" s="29">
        <v>98845333978.120102</v>
      </c>
      <c r="H21" s="29">
        <v>95602968949.000092</v>
      </c>
      <c r="I21" s="30">
        <f t="shared" si="4"/>
        <v>0.42762845565030544</v>
      </c>
      <c r="J21" s="29">
        <f t="shared" si="1"/>
        <v>14941870977.730087</v>
      </c>
      <c r="K21" s="30">
        <f t="shared" si="2"/>
        <v>0.17808407952912064</v>
      </c>
      <c r="L21" s="30">
        <f t="shared" si="3"/>
        <v>1.601522261312804E-2</v>
      </c>
      <c r="M21" s="22"/>
    </row>
    <row r="22" spans="3:14" x14ac:dyDescent="0.25">
      <c r="C22" s="31" t="s">
        <v>390</v>
      </c>
      <c r="D22" s="29">
        <v>64302659864.970024</v>
      </c>
      <c r="E22" s="29">
        <v>123452761388</v>
      </c>
      <c r="F22" s="29">
        <v>60134245710.229927</v>
      </c>
      <c r="G22" s="29">
        <v>58132722042.10994</v>
      </c>
      <c r="H22" s="29">
        <v>56225165993.579948</v>
      </c>
      <c r="I22" s="30">
        <f t="shared" si="4"/>
        <v>0.47089041499367079</v>
      </c>
      <c r="J22" s="29">
        <f t="shared" si="1"/>
        <v>-6169937822.8600845</v>
      </c>
      <c r="K22" s="30">
        <f t="shared" si="2"/>
        <v>-9.5951517959232416E-2</v>
      </c>
      <c r="L22" s="30">
        <f t="shared" si="3"/>
        <v>9.4188410028294232E-3</v>
      </c>
      <c r="M22" s="22"/>
    </row>
    <row r="23" spans="3:14" x14ac:dyDescent="0.25">
      <c r="C23" s="35" t="s">
        <v>391</v>
      </c>
      <c r="D23" s="29">
        <v>953036668.7499994</v>
      </c>
      <c r="E23" s="29">
        <v>2890580897</v>
      </c>
      <c r="F23" s="29">
        <v>1228184700.749999</v>
      </c>
      <c r="G23" s="29">
        <v>1225576790.4299991</v>
      </c>
      <c r="H23" s="29">
        <v>1182092519.2099996</v>
      </c>
      <c r="I23" s="30">
        <f t="shared" si="4"/>
        <v>0.42398979101466022</v>
      </c>
      <c r="J23" s="29">
        <f t="shared" si="1"/>
        <v>272540121.67999971</v>
      </c>
      <c r="K23" s="30">
        <f t="shared" si="2"/>
        <v>0.28597023663051985</v>
      </c>
      <c r="L23" s="30">
        <f t="shared" si="3"/>
        <v>1.9857169112872983E-4</v>
      </c>
      <c r="M23" s="22"/>
    </row>
    <row r="24" spans="3:14" x14ac:dyDescent="0.25">
      <c r="C24" s="31" t="s">
        <v>392</v>
      </c>
      <c r="D24" s="29">
        <v>789696752.40999961</v>
      </c>
      <c r="E24" s="29">
        <v>3321764347</v>
      </c>
      <c r="F24" s="29">
        <v>1005370917.35</v>
      </c>
      <c r="G24" s="29">
        <v>925753698.66999996</v>
      </c>
      <c r="H24" s="29">
        <v>907900433.08000016</v>
      </c>
      <c r="I24" s="30">
        <f t="shared" si="4"/>
        <v>0.27869336953600576</v>
      </c>
      <c r="J24" s="29">
        <f t="shared" si="1"/>
        <v>136056946.26000035</v>
      </c>
      <c r="K24" s="30">
        <f t="shared" si="2"/>
        <v>0.17229011749735734</v>
      </c>
      <c r="L24" s="30">
        <f t="shared" si="3"/>
        <v>1.4999343896605728E-4</v>
      </c>
      <c r="M24" s="22"/>
    </row>
    <row r="25" spans="3:14" x14ac:dyDescent="0.25">
      <c r="C25" s="31" t="s">
        <v>393</v>
      </c>
      <c r="D25" s="29">
        <v>6200201708.7599974</v>
      </c>
      <c r="E25" s="29">
        <v>15702169538</v>
      </c>
      <c r="F25" s="29">
        <v>8920102282.3500004</v>
      </c>
      <c r="G25" s="29">
        <v>7961443550.1100016</v>
      </c>
      <c r="H25" s="29">
        <v>7416400854.6400003</v>
      </c>
      <c r="I25" s="30">
        <f t="shared" si="4"/>
        <v>0.50702825051295797</v>
      </c>
      <c r="J25" s="29">
        <f t="shared" si="1"/>
        <v>1761241841.3500042</v>
      </c>
      <c r="K25" s="30">
        <f t="shared" si="2"/>
        <v>0.28406202315347606</v>
      </c>
      <c r="L25" s="30">
        <f t="shared" si="3"/>
        <v>1.2899373763569637E-3</v>
      </c>
      <c r="M25" s="22"/>
    </row>
    <row r="26" spans="3:14" x14ac:dyDescent="0.25">
      <c r="C26" s="31" t="s">
        <v>394</v>
      </c>
      <c r="D26" s="29">
        <v>11451908972.799992</v>
      </c>
      <c r="E26" s="29">
        <v>48295382533</v>
      </c>
      <c r="F26" s="29">
        <v>16608221034.580004</v>
      </c>
      <c r="G26" s="29">
        <v>15703778408.16</v>
      </c>
      <c r="H26" s="29">
        <v>13953686296.290003</v>
      </c>
      <c r="I26" s="30">
        <f t="shared" si="4"/>
        <v>0.32516107305765068</v>
      </c>
      <c r="J26" s="29">
        <f t="shared" si="1"/>
        <v>4251869435.3600082</v>
      </c>
      <c r="K26" s="30">
        <f t="shared" si="2"/>
        <v>0.37128040796157552</v>
      </c>
      <c r="L26" s="30">
        <f t="shared" si="3"/>
        <v>2.5443740938705973E-3</v>
      </c>
      <c r="M26" s="22"/>
    </row>
    <row r="27" spans="3:14" x14ac:dyDescent="0.25">
      <c r="C27" s="31" t="s">
        <v>395</v>
      </c>
      <c r="D27" s="29">
        <v>2513740142.2199998</v>
      </c>
      <c r="E27" s="29">
        <v>6771009965</v>
      </c>
      <c r="F27" s="29">
        <v>3832644656.8599992</v>
      </c>
      <c r="G27" s="29">
        <v>3644024611.0400009</v>
      </c>
      <c r="H27" s="29">
        <v>3541669034.8000011</v>
      </c>
      <c r="I27" s="30">
        <f t="shared" si="4"/>
        <v>0.53818036450637552</v>
      </c>
      <c r="J27" s="29">
        <f t="shared" si="1"/>
        <v>1130284468.8200011</v>
      </c>
      <c r="K27" s="30">
        <f t="shared" si="2"/>
        <v>0.4496425266224196</v>
      </c>
      <c r="L27" s="30">
        <f t="shared" si="3"/>
        <v>5.9041598631697856E-4</v>
      </c>
      <c r="M27" s="22"/>
    </row>
    <row r="28" spans="3:14" x14ac:dyDescent="0.25">
      <c r="C28" s="31" t="s">
        <v>396</v>
      </c>
      <c r="D28" s="29">
        <v>1264840352.6099999</v>
      </c>
      <c r="E28" s="29">
        <v>6472352809</v>
      </c>
      <c r="F28" s="29">
        <v>2393684116.4000015</v>
      </c>
      <c r="G28" s="29">
        <v>1583194436.2900004</v>
      </c>
      <c r="H28" s="29">
        <v>1515159107.8100004</v>
      </c>
      <c r="I28" s="30">
        <f t="shared" si="4"/>
        <v>0.24460879729679155</v>
      </c>
      <c r="J28" s="29">
        <f t="shared" si="1"/>
        <v>318354083.68000054</v>
      </c>
      <c r="K28" s="30">
        <f t="shared" si="2"/>
        <v>0.25169507204848141</v>
      </c>
      <c r="L28" s="30">
        <f t="shared" si="3"/>
        <v>2.5651399329241597E-4</v>
      </c>
      <c r="M28" s="22"/>
    </row>
    <row r="29" spans="3:14" x14ac:dyDescent="0.25">
      <c r="C29" s="31" t="s">
        <v>397</v>
      </c>
      <c r="D29" s="29">
        <v>4196193199.6799998</v>
      </c>
      <c r="E29" s="29">
        <v>8399310777</v>
      </c>
      <c r="F29" s="29">
        <v>4330573196.3999968</v>
      </c>
      <c r="G29" s="29">
        <v>4330573196.3999968</v>
      </c>
      <c r="H29" s="29">
        <v>4269389878.1400018</v>
      </c>
      <c r="I29" s="30">
        <f t="shared" si="4"/>
        <v>0.51558673221837337</v>
      </c>
      <c r="J29" s="29">
        <f t="shared" si="1"/>
        <v>134379996.71999693</v>
      </c>
      <c r="K29" s="30">
        <f t="shared" si="2"/>
        <v>3.2024263499174609E-2</v>
      </c>
      <c r="L29" s="30">
        <f t="shared" si="3"/>
        <v>7.016526829495412E-4</v>
      </c>
      <c r="M29" s="22"/>
    </row>
    <row r="30" spans="3:14" x14ac:dyDescent="0.25">
      <c r="C30" s="31" t="s">
        <v>398</v>
      </c>
      <c r="D30" s="29">
        <v>465874094.09999973</v>
      </c>
      <c r="E30" s="29">
        <v>1206917122</v>
      </c>
      <c r="F30" s="29">
        <v>745926534.44999993</v>
      </c>
      <c r="G30" s="29">
        <v>518398566.31999981</v>
      </c>
      <c r="H30" s="29">
        <v>505910481.84000027</v>
      </c>
      <c r="I30" s="30">
        <f t="shared" si="4"/>
        <v>0.42952291990104008</v>
      </c>
      <c r="J30" s="29">
        <f t="shared" si="1"/>
        <v>52524472.220000088</v>
      </c>
      <c r="K30" s="30">
        <f t="shared" si="2"/>
        <v>0.11274392134095726</v>
      </c>
      <c r="L30" s="30">
        <f t="shared" si="3"/>
        <v>8.3992517479671477E-5</v>
      </c>
      <c r="M30" s="22"/>
    </row>
    <row r="31" spans="3:14" x14ac:dyDescent="0.25">
      <c r="C31" s="31" t="s">
        <v>399</v>
      </c>
      <c r="D31" s="29">
        <v>1215868504.8999996</v>
      </c>
      <c r="E31" s="29">
        <v>3017699205</v>
      </c>
      <c r="F31" s="29">
        <v>1299882424.5900018</v>
      </c>
      <c r="G31" s="29">
        <v>1252879207.5200007</v>
      </c>
      <c r="H31" s="29">
        <v>1164607097.5200007</v>
      </c>
      <c r="I31" s="30">
        <f t="shared" si="4"/>
        <v>0.41517696841491553</v>
      </c>
      <c r="J31" s="29">
        <f t="shared" si="1"/>
        <v>37010702.620001078</v>
      </c>
      <c r="K31" s="30">
        <f t="shared" si="2"/>
        <v>3.0439724748890559E-2</v>
      </c>
      <c r="L31" s="30">
        <f t="shared" si="3"/>
        <v>2.0299531205219835E-4</v>
      </c>
      <c r="M31" s="22"/>
    </row>
    <row r="32" spans="3:14" x14ac:dyDescent="0.25">
      <c r="C32" s="31" t="s">
        <v>400</v>
      </c>
      <c r="D32" s="29">
        <v>233704327.73999998</v>
      </c>
      <c r="E32" s="29">
        <v>660646782</v>
      </c>
      <c r="F32" s="29">
        <v>378265476.14999998</v>
      </c>
      <c r="G32" s="29">
        <v>250329683.35999992</v>
      </c>
      <c r="H32" s="29">
        <v>231024029.32000002</v>
      </c>
      <c r="I32" s="30">
        <f t="shared" si="4"/>
        <v>0.37891607161419566</v>
      </c>
      <c r="J32" s="29">
        <f t="shared" si="1"/>
        <v>16625355.619999945</v>
      </c>
      <c r="K32" s="30">
        <f t="shared" si="2"/>
        <v>7.1138415710024563E-2</v>
      </c>
      <c r="L32" s="30">
        <f t="shared" si="3"/>
        <v>4.0559179116858304E-5</v>
      </c>
      <c r="M32" s="22"/>
    </row>
    <row r="33" spans="3:13" x14ac:dyDescent="0.25">
      <c r="C33" s="31" t="s">
        <v>401</v>
      </c>
      <c r="D33" s="29">
        <v>4126866825.0600019</v>
      </c>
      <c r="E33" s="29">
        <v>12135451604</v>
      </c>
      <c r="F33" s="29">
        <v>5746921051.3499937</v>
      </c>
      <c r="G33" s="29">
        <v>5598612550.3199978</v>
      </c>
      <c r="H33" s="29">
        <v>5304604903.6299944</v>
      </c>
      <c r="I33" s="30">
        <f t="shared" si="4"/>
        <v>0.46134356866246523</v>
      </c>
      <c r="J33" s="29">
        <f t="shared" si="1"/>
        <v>1471745725.2599959</v>
      </c>
      <c r="K33" s="30">
        <f t="shared" si="2"/>
        <v>0.3566254467730729</v>
      </c>
      <c r="L33" s="30">
        <f t="shared" si="3"/>
        <v>9.0710428817888998E-4</v>
      </c>
      <c r="M33" s="22"/>
    </row>
    <row r="34" spans="3:13" x14ac:dyDescent="0.25">
      <c r="C34" s="31" t="s">
        <v>402</v>
      </c>
      <c r="D34" s="29">
        <v>6376450489.8899994</v>
      </c>
      <c r="E34" s="29">
        <v>15535507827</v>
      </c>
      <c r="F34" s="29">
        <v>7104773486.9099998</v>
      </c>
      <c r="G34" s="29">
        <v>6843559328.3799963</v>
      </c>
      <c r="H34" s="29">
        <v>6750389449.1599922</v>
      </c>
      <c r="I34" s="30">
        <f t="shared" si="4"/>
        <v>0.44051082234249234</v>
      </c>
      <c r="J34" s="29">
        <f t="shared" si="1"/>
        <v>467108838.48999691</v>
      </c>
      <c r="K34" s="30">
        <f t="shared" si="2"/>
        <v>7.3255307044351417E-2</v>
      </c>
      <c r="L34" s="30">
        <f t="shared" si="3"/>
        <v>1.10881436380614E-3</v>
      </c>
      <c r="M34" s="22"/>
    </row>
    <row r="35" spans="3:13" x14ac:dyDescent="0.25">
      <c r="C35" s="31" t="s">
        <v>403</v>
      </c>
      <c r="D35" s="29">
        <v>846953839.15999997</v>
      </c>
      <c r="E35" s="29">
        <v>5697312972</v>
      </c>
      <c r="F35" s="29">
        <v>1893104091.3400009</v>
      </c>
      <c r="G35" s="29">
        <v>1440030041.990001</v>
      </c>
      <c r="H35" s="29">
        <v>1272089649.48</v>
      </c>
      <c r="I35" s="30">
        <f t="shared" si="4"/>
        <v>0.25275600077916888</v>
      </c>
      <c r="J35" s="29">
        <f t="shared" si="1"/>
        <v>593076202.830001</v>
      </c>
      <c r="K35" s="30">
        <f t="shared" si="2"/>
        <v>0.70024619454846304</v>
      </c>
      <c r="L35" s="30">
        <f t="shared" si="3"/>
        <v>2.3331806129732905E-4</v>
      </c>
      <c r="M35" s="22"/>
    </row>
    <row r="36" spans="3:13" x14ac:dyDescent="0.25">
      <c r="C36" s="31" t="s">
        <v>404</v>
      </c>
      <c r="D36" s="29">
        <v>329190367.74000013</v>
      </c>
      <c r="E36" s="29">
        <v>1857951622</v>
      </c>
      <c r="F36" s="29">
        <v>731442083.9399997</v>
      </c>
      <c r="G36" s="29">
        <v>644581742.53999949</v>
      </c>
      <c r="H36" s="29">
        <v>629744988.14999962</v>
      </c>
      <c r="I36" s="30">
        <f t="shared" si="4"/>
        <v>0.34693139202738588</v>
      </c>
      <c r="J36" s="29">
        <f t="shared" si="1"/>
        <v>315391374.79999936</v>
      </c>
      <c r="K36" s="30">
        <f t="shared" si="2"/>
        <v>0.95808202702061007</v>
      </c>
      <c r="L36" s="30">
        <f t="shared" si="3"/>
        <v>1.0443710070746638E-4</v>
      </c>
      <c r="M36" s="22"/>
    </row>
    <row r="37" spans="3:13" x14ac:dyDescent="0.25">
      <c r="C37" s="31" t="s">
        <v>405</v>
      </c>
      <c r="D37" s="29">
        <v>553004237.26999974</v>
      </c>
      <c r="E37" s="29">
        <v>3551479482</v>
      </c>
      <c r="F37" s="29">
        <v>1126226955.27</v>
      </c>
      <c r="G37" s="29">
        <v>831131735.34000015</v>
      </c>
      <c r="H37" s="29">
        <v>709343481.45000052</v>
      </c>
      <c r="I37" s="30">
        <f t="shared" si="4"/>
        <v>0.23402408476592182</v>
      </c>
      <c r="J37" s="29">
        <f t="shared" si="1"/>
        <v>278127498.07000041</v>
      </c>
      <c r="K37" s="30">
        <f t="shared" si="2"/>
        <v>0.50293918079728372</v>
      </c>
      <c r="L37" s="30">
        <f t="shared" si="3"/>
        <v>1.3466249975190457E-4</v>
      </c>
      <c r="M37" s="22"/>
    </row>
    <row r="38" spans="3:13" x14ac:dyDescent="0.25">
      <c r="C38" s="31" t="s">
        <v>406</v>
      </c>
      <c r="D38" s="29">
        <v>0</v>
      </c>
      <c r="E38" s="29">
        <v>14115198200</v>
      </c>
      <c r="F38" s="29">
        <v>8901954990.0499992</v>
      </c>
      <c r="G38" s="29">
        <v>6640681075.9100027</v>
      </c>
      <c r="H38" s="29">
        <v>6166589587.25</v>
      </c>
      <c r="I38" s="30">
        <f t="shared" si="4"/>
        <v>0.47046318314609303</v>
      </c>
      <c r="J38" s="29">
        <f t="shared" si="1"/>
        <v>6640681075.9100027</v>
      </c>
      <c r="K38" s="30" t="str">
        <f t="shared" si="2"/>
        <v>0.0%</v>
      </c>
      <c r="L38" s="30">
        <f t="shared" si="3"/>
        <v>1.0759434103083396E-3</v>
      </c>
      <c r="M38" s="22"/>
    </row>
    <row r="39" spans="3:13" x14ac:dyDescent="0.25">
      <c r="C39" s="36" t="s">
        <v>407</v>
      </c>
      <c r="D39" s="37">
        <f>D40</f>
        <v>4361131672.4399977</v>
      </c>
      <c r="E39" s="37">
        <f>E40</f>
        <v>9087263346</v>
      </c>
      <c r="F39" s="37">
        <f t="shared" ref="F39:G39" si="6">F40</f>
        <v>4543631566.6299944</v>
      </c>
      <c r="G39" s="37">
        <f t="shared" si="6"/>
        <v>4543631566.6299944</v>
      </c>
      <c r="H39" s="37">
        <f>H40</f>
        <v>4543631566.6299953</v>
      </c>
      <c r="I39" s="38">
        <f t="shared" si="4"/>
        <v>0.49999998829460512</v>
      </c>
      <c r="J39" s="37">
        <f t="shared" si="1"/>
        <v>182499894.18999672</v>
      </c>
      <c r="K39" s="38">
        <f t="shared" si="2"/>
        <v>4.1846912200174488E-2</v>
      </c>
      <c r="L39" s="38">
        <f t="shared" si="3"/>
        <v>7.3617305018891912E-4</v>
      </c>
      <c r="M39" s="22"/>
    </row>
    <row r="40" spans="3:13" x14ac:dyDescent="0.25">
      <c r="C40" s="31" t="s">
        <v>408</v>
      </c>
      <c r="D40" s="29">
        <v>4361131672.4399977</v>
      </c>
      <c r="E40" s="29">
        <v>9087263346</v>
      </c>
      <c r="F40" s="29">
        <v>4543631566.6299944</v>
      </c>
      <c r="G40" s="29">
        <v>4543631566.6299944</v>
      </c>
      <c r="H40" s="29">
        <v>4543631566.6299953</v>
      </c>
      <c r="I40" s="30">
        <f t="shared" si="4"/>
        <v>0.49999998829460512</v>
      </c>
      <c r="J40" s="29">
        <f t="shared" si="1"/>
        <v>182499894.18999672</v>
      </c>
      <c r="K40" s="30">
        <f t="shared" si="2"/>
        <v>4.1846912200174488E-2</v>
      </c>
      <c r="L40" s="30">
        <f t="shared" si="3"/>
        <v>7.3617305018891912E-4</v>
      </c>
      <c r="M40" s="22"/>
    </row>
    <row r="41" spans="3:13" x14ac:dyDescent="0.25">
      <c r="C41" s="36" t="s">
        <v>409</v>
      </c>
      <c r="D41" s="37">
        <f>SUM(D42:D46)</f>
        <v>3715652188.8699999</v>
      </c>
      <c r="E41" s="37">
        <f>SUM(E42:E46)</f>
        <v>9710521816</v>
      </c>
      <c r="F41" s="37">
        <f t="shared" ref="F41:G41" si="7">SUM(F42:F46)</f>
        <v>4858180891.4899998</v>
      </c>
      <c r="G41" s="37">
        <f t="shared" si="7"/>
        <v>4856780293.6199999</v>
      </c>
      <c r="H41" s="37">
        <f>SUM(H42:H46)</f>
        <v>4856725423.6199989</v>
      </c>
      <c r="I41" s="38">
        <f t="shared" si="4"/>
        <v>0.50015646796833269</v>
      </c>
      <c r="J41" s="37">
        <f t="shared" si="1"/>
        <v>1141128104.75</v>
      </c>
      <c r="K41" s="38">
        <f t="shared" si="2"/>
        <v>0.30711381118183689</v>
      </c>
      <c r="L41" s="38">
        <f t="shared" si="3"/>
        <v>7.8691036243142432E-4</v>
      </c>
      <c r="M41" s="22"/>
    </row>
    <row r="42" spans="3:13" x14ac:dyDescent="0.25">
      <c r="C42" s="31" t="s">
        <v>410</v>
      </c>
      <c r="D42" s="29">
        <v>2255645974.3399997</v>
      </c>
      <c r="E42" s="29">
        <v>5511291957</v>
      </c>
      <c r="F42" s="29">
        <v>2755645903.6700001</v>
      </c>
      <c r="G42" s="29">
        <v>2755645903.6700001</v>
      </c>
      <c r="H42" s="29">
        <v>2755645903.6700001</v>
      </c>
      <c r="I42" s="30">
        <f t="shared" si="4"/>
        <v>0.49999998642242138</v>
      </c>
      <c r="J42" s="29">
        <f t="shared" si="1"/>
        <v>499999929.3300004</v>
      </c>
      <c r="K42" s="30">
        <f t="shared" si="2"/>
        <v>0.22166595956012114</v>
      </c>
      <c r="L42" s="30">
        <f t="shared" si="3"/>
        <v>4.464781574818528E-4</v>
      </c>
      <c r="M42" s="22"/>
    </row>
    <row r="43" spans="3:13" x14ac:dyDescent="0.25">
      <c r="C43" s="28" t="s">
        <v>411</v>
      </c>
      <c r="D43" s="29">
        <v>483848647.11000001</v>
      </c>
      <c r="E43" s="29">
        <v>1474248087</v>
      </c>
      <c r="F43" s="29">
        <v>727089186.90999985</v>
      </c>
      <c r="G43" s="29">
        <v>727089186.90999985</v>
      </c>
      <c r="H43" s="29">
        <v>727089186.90999985</v>
      </c>
      <c r="I43" s="30">
        <f t="shared" si="4"/>
        <v>0.49319323750290872</v>
      </c>
      <c r="J43" s="29">
        <f t="shared" si="1"/>
        <v>243240539.79999983</v>
      </c>
      <c r="K43" s="30">
        <f t="shared" si="2"/>
        <v>0.50272030572548154</v>
      </c>
      <c r="L43" s="30">
        <f t="shared" si="3"/>
        <v>1.1780520859527347E-4</v>
      </c>
      <c r="M43" s="22"/>
    </row>
    <row r="44" spans="3:13" x14ac:dyDescent="0.25">
      <c r="C44" s="31" t="s">
        <v>412</v>
      </c>
      <c r="D44" s="29">
        <v>587685834.00000012</v>
      </c>
      <c r="E44" s="29">
        <v>1575371875</v>
      </c>
      <c r="F44" s="29">
        <v>787685849.77999926</v>
      </c>
      <c r="G44" s="29">
        <v>787685849.77999926</v>
      </c>
      <c r="H44" s="29">
        <v>787685849.77999926</v>
      </c>
      <c r="I44" s="30">
        <f t="shared" si="4"/>
        <v>0.49999994431790862</v>
      </c>
      <c r="J44" s="29">
        <f t="shared" si="1"/>
        <v>200000015.77999914</v>
      </c>
      <c r="K44" s="30">
        <f t="shared" si="2"/>
        <v>0.34031791172968634</v>
      </c>
      <c r="L44" s="30">
        <f t="shared" si="3"/>
        <v>1.2762326480914119E-4</v>
      </c>
      <c r="M44" s="22"/>
    </row>
    <row r="45" spans="3:13" x14ac:dyDescent="0.25">
      <c r="C45" s="31" t="s">
        <v>413</v>
      </c>
      <c r="D45" s="29">
        <v>87780899</v>
      </c>
      <c r="E45" s="29">
        <v>247728228</v>
      </c>
      <c r="F45" s="29">
        <v>136819188.33000001</v>
      </c>
      <c r="G45" s="29">
        <v>135418590.46000007</v>
      </c>
      <c r="H45" s="29">
        <v>135363720.46000001</v>
      </c>
      <c r="I45" s="30">
        <f t="shared" si="4"/>
        <v>0.54664174346736161</v>
      </c>
      <c r="J45" s="29">
        <f t="shared" si="1"/>
        <v>47637691.460000068</v>
      </c>
      <c r="K45" s="30">
        <f t="shared" si="2"/>
        <v>0.54268858034821521</v>
      </c>
      <c r="L45" s="30">
        <f t="shared" si="3"/>
        <v>2.1940933222533132E-5</v>
      </c>
      <c r="M45" s="22"/>
    </row>
    <row r="46" spans="3:13" x14ac:dyDescent="0.25">
      <c r="C46" s="31" t="s">
        <v>414</v>
      </c>
      <c r="D46" s="29">
        <v>300690834.42000002</v>
      </c>
      <c r="E46" s="29">
        <v>901881669</v>
      </c>
      <c r="F46" s="29">
        <v>450940762.80000007</v>
      </c>
      <c r="G46" s="29">
        <v>450940762.80000007</v>
      </c>
      <c r="H46" s="29">
        <v>450940762.80000007</v>
      </c>
      <c r="I46" s="30">
        <f t="shared" si="4"/>
        <v>0.49999992049954844</v>
      </c>
      <c r="J46" s="29">
        <f t="shared" si="1"/>
        <v>150249928.38000005</v>
      </c>
      <c r="K46" s="30">
        <f t="shared" si="2"/>
        <v>0.4996824351823555</v>
      </c>
      <c r="L46" s="30">
        <f t="shared" si="3"/>
        <v>7.3062798322623664E-5</v>
      </c>
      <c r="M46" s="22"/>
    </row>
    <row r="47" spans="3:13" x14ac:dyDescent="0.25">
      <c r="C47" s="36" t="s">
        <v>415</v>
      </c>
      <c r="D47" s="37">
        <f>SUM(D48:D49)</f>
        <v>121291506647.61002</v>
      </c>
      <c r="E47" s="37">
        <f>SUM(E48:E49)</f>
        <v>305358731844</v>
      </c>
      <c r="F47" s="37">
        <f t="shared" ref="F47:G47" si="8">SUM(F48:F49)</f>
        <v>183124253137.22</v>
      </c>
      <c r="G47" s="37">
        <f t="shared" si="8"/>
        <v>169406762222.02002</v>
      </c>
      <c r="H47" s="37">
        <f>SUM(H48:H49)</f>
        <v>130629246232.88998</v>
      </c>
      <c r="I47" s="38">
        <f t="shared" si="4"/>
        <v>0.55477949230076584</v>
      </c>
      <c r="J47" s="37">
        <f t="shared" si="1"/>
        <v>48115255574.410004</v>
      </c>
      <c r="K47" s="38">
        <f t="shared" si="2"/>
        <v>0.39669105367946295</v>
      </c>
      <c r="L47" s="38">
        <f t="shared" si="3"/>
        <v>2.7447800517882367E-2</v>
      </c>
      <c r="M47" s="22"/>
    </row>
    <row r="48" spans="3:13" x14ac:dyDescent="0.25">
      <c r="C48" s="31" t="s">
        <v>416</v>
      </c>
      <c r="D48" s="29">
        <v>88304606537.920013</v>
      </c>
      <c r="E48" s="29">
        <v>217039052885</v>
      </c>
      <c r="F48" s="29">
        <v>121222931614.86</v>
      </c>
      <c r="G48" s="29">
        <v>121168435161.09001</v>
      </c>
      <c r="H48" s="29">
        <v>82394003027.860001</v>
      </c>
      <c r="I48" s="30">
        <f t="shared" si="4"/>
        <v>0.55827941354541455</v>
      </c>
      <c r="J48" s="29">
        <f t="shared" si="1"/>
        <v>32863828623.169998</v>
      </c>
      <c r="K48" s="30">
        <f t="shared" si="2"/>
        <v>0.37216437410949249</v>
      </c>
      <c r="L48" s="30">
        <f t="shared" si="3"/>
        <v>1.9632079580193189E-2</v>
      </c>
      <c r="M48" s="22"/>
    </row>
    <row r="49" spans="3:13" ht="15.75" thickBot="1" x14ac:dyDescent="0.3">
      <c r="C49" s="31" t="s">
        <v>417</v>
      </c>
      <c r="D49" s="29">
        <v>32986900109.69001</v>
      </c>
      <c r="E49" s="29">
        <v>88319678959</v>
      </c>
      <c r="F49" s="29">
        <v>61901321522.360001</v>
      </c>
      <c r="G49" s="29">
        <v>48238327060.930008</v>
      </c>
      <c r="H49" s="29">
        <v>48235243205.029991</v>
      </c>
      <c r="I49" s="30">
        <f t="shared" si="4"/>
        <v>0.54617869572786082</v>
      </c>
      <c r="J49" s="29">
        <f t="shared" si="1"/>
        <v>15251426951.239998</v>
      </c>
      <c r="K49" s="30">
        <f t="shared" si="2"/>
        <v>0.46234798967241669</v>
      </c>
      <c r="L49" s="30">
        <f t="shared" si="3"/>
        <v>7.8157209376891763E-3</v>
      </c>
      <c r="M49" s="22"/>
    </row>
    <row r="50" spans="3:13" ht="15.75" thickBot="1" x14ac:dyDescent="0.3">
      <c r="C50" s="32" t="s">
        <v>372</v>
      </c>
      <c r="D50" s="33">
        <f t="shared" ref="D50" si="9">D12+D15+D39+D41+D47</f>
        <v>404967912484.19006</v>
      </c>
      <c r="E50" s="33">
        <f>E12+E15+E39+E41+E47</f>
        <v>1046280711338</v>
      </c>
      <c r="F50" s="33">
        <f>F12+F15+F39+F41+F47</f>
        <v>584503917615.96069</v>
      </c>
      <c r="G50" s="33">
        <f>G12+G15+G39+G41+G47</f>
        <v>489379743844.46014</v>
      </c>
      <c r="H50" s="33">
        <f>H12+H15+H39+H41+H47</f>
        <v>438157493896.88013</v>
      </c>
      <c r="I50" s="34">
        <f t="shared" si="4"/>
        <v>0.46773273992467446</v>
      </c>
      <c r="J50" s="33">
        <f t="shared" si="1"/>
        <v>84411831360.270081</v>
      </c>
      <c r="K50" s="34">
        <f t="shared" si="2"/>
        <v>0.20844078940097635</v>
      </c>
      <c r="L50" s="34">
        <f t="shared" si="3"/>
        <v>7.9290799318453217E-2</v>
      </c>
      <c r="M50" s="22"/>
    </row>
    <row r="51" spans="3:13" x14ac:dyDescent="0.25">
      <c r="C51" s="23" t="s">
        <v>418</v>
      </c>
    </row>
    <row r="52" spans="3:13" x14ac:dyDescent="0.25">
      <c r="C52" s="1" t="s">
        <v>373</v>
      </c>
    </row>
    <row r="53" spans="3:13" x14ac:dyDescent="0.25">
      <c r="C53" s="149" t="s">
        <v>374</v>
      </c>
    </row>
    <row r="54" spans="3:13" x14ac:dyDescent="0.25">
      <c r="C54" s="23" t="s">
        <v>375</v>
      </c>
    </row>
  </sheetData>
  <mergeCells count="16">
    <mergeCell ref="E9:E10"/>
    <mergeCell ref="F9:F10"/>
    <mergeCell ref="G9:G10"/>
    <mergeCell ref="H9:H10"/>
    <mergeCell ref="C1:L1"/>
    <mergeCell ref="C2:L2"/>
    <mergeCell ref="C3:L3"/>
    <mergeCell ref="C5:L5"/>
    <mergeCell ref="C7:L7"/>
    <mergeCell ref="C8:C11"/>
    <mergeCell ref="E8:I8"/>
    <mergeCell ref="J8:K9"/>
    <mergeCell ref="L8:L10"/>
    <mergeCell ref="D9:D10"/>
    <mergeCell ref="I9:I10"/>
    <mergeCell ref="C6:L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9257-A643-491D-A48E-0BE18743D670}">
  <dimension ref="B1:N52"/>
  <sheetViews>
    <sheetView showGridLines="0" zoomScale="91" zoomScaleNormal="91" workbookViewId="0">
      <selection activeCell="D44" sqref="D44"/>
    </sheetView>
  </sheetViews>
  <sheetFormatPr baseColWidth="10" defaultColWidth="11.42578125" defaultRowHeight="15" x14ac:dyDescent="0.25"/>
  <cols>
    <col min="1" max="2" width="11.42578125" style="374"/>
    <col min="3" max="3" width="37.5703125" style="374" customWidth="1"/>
    <col min="4" max="4" width="42.28515625" style="374" customWidth="1"/>
    <col min="5" max="5" width="37.85546875" style="374" customWidth="1"/>
    <col min="6" max="6" width="17.7109375" style="374" bestFit="1" customWidth="1"/>
    <col min="7" max="7" width="12.28515625" style="374" bestFit="1" customWidth="1"/>
    <col min="8" max="8" width="23.140625" style="374" customWidth="1"/>
    <col min="9" max="9" width="18.42578125" style="374" customWidth="1"/>
    <col min="10" max="16384" width="11.42578125" style="374"/>
  </cols>
  <sheetData>
    <row r="1" spans="2:14" s="372" customFormat="1" ht="15" customHeight="1" x14ac:dyDescent="0.25">
      <c r="B1" s="833" t="s">
        <v>0</v>
      </c>
      <c r="C1" s="928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</row>
    <row r="2" spans="2:14" s="372" customFormat="1" ht="15" customHeight="1" x14ac:dyDescent="0.25">
      <c r="B2" s="833" t="s">
        <v>1</v>
      </c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</row>
    <row r="3" spans="2:14" s="372" customFormat="1" ht="15" customHeight="1" x14ac:dyDescent="0.25">
      <c r="B3" s="834" t="s">
        <v>2</v>
      </c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</row>
    <row r="4" spans="2:14" s="372" customFormat="1" x14ac:dyDescent="0.25">
      <c r="C4" s="373"/>
      <c r="D4" s="373"/>
      <c r="E4" s="373"/>
      <c r="F4" s="373"/>
      <c r="G4" s="373"/>
      <c r="H4" s="373"/>
      <c r="I4" s="373"/>
      <c r="J4" s="373"/>
    </row>
    <row r="6" spans="2:14" x14ac:dyDescent="0.25">
      <c r="C6" s="929" t="s">
        <v>419</v>
      </c>
      <c r="D6" s="929"/>
      <c r="E6" s="929"/>
      <c r="F6" s="929"/>
      <c r="G6" s="929"/>
      <c r="H6" s="929"/>
      <c r="I6" s="929"/>
    </row>
    <row r="7" spans="2:14" ht="15" customHeight="1" x14ac:dyDescent="0.25">
      <c r="C7" s="930" t="s">
        <v>255</v>
      </c>
      <c r="D7" s="930"/>
      <c r="E7" s="930"/>
      <c r="F7" s="930"/>
      <c r="G7" s="930"/>
      <c r="H7" s="930"/>
      <c r="I7" s="930"/>
    </row>
    <row r="8" spans="2:14" ht="36.75" customHeight="1" x14ac:dyDescent="0.25">
      <c r="C8" s="934" t="s">
        <v>420</v>
      </c>
      <c r="D8" s="931" t="s">
        <v>421</v>
      </c>
      <c r="E8" s="931" t="s">
        <v>422</v>
      </c>
      <c r="F8" s="931" t="s">
        <v>423</v>
      </c>
      <c r="G8" s="931" t="s">
        <v>424</v>
      </c>
      <c r="H8" s="931" t="s">
        <v>425</v>
      </c>
      <c r="I8" s="932" t="s">
        <v>426</v>
      </c>
    </row>
    <row r="9" spans="2:14" ht="15.75" thickBot="1" x14ac:dyDescent="0.3">
      <c r="C9" s="935"/>
      <c r="D9" s="905"/>
      <c r="E9" s="905"/>
      <c r="F9" s="905"/>
      <c r="G9" s="905"/>
      <c r="H9" s="905"/>
      <c r="I9" s="933"/>
      <c r="M9" s="375"/>
    </row>
    <row r="10" spans="2:14" ht="60" x14ac:dyDescent="0.25">
      <c r="C10" s="916" t="s">
        <v>427</v>
      </c>
      <c r="D10" s="218" t="s">
        <v>428</v>
      </c>
      <c r="E10" s="363" t="s">
        <v>429</v>
      </c>
      <c r="F10" s="376">
        <v>1649632</v>
      </c>
      <c r="G10" s="377"/>
      <c r="H10" s="378">
        <f t="shared" ref="H10:H48" si="0">G10/F10</f>
        <v>0</v>
      </c>
      <c r="I10" s="379">
        <v>12031586034.07</v>
      </c>
      <c r="M10" s="375"/>
    </row>
    <row r="11" spans="2:14" ht="45" x14ac:dyDescent="0.25">
      <c r="C11" s="917"/>
      <c r="D11" s="220" t="s">
        <v>430</v>
      </c>
      <c r="E11" s="364" t="s">
        <v>431</v>
      </c>
      <c r="F11" s="380">
        <v>600000</v>
      </c>
      <c r="G11" s="381"/>
      <c r="H11" s="382">
        <f t="shared" si="0"/>
        <v>0</v>
      </c>
      <c r="I11" s="383">
        <v>183952417.62</v>
      </c>
    </row>
    <row r="12" spans="2:14" ht="45" x14ac:dyDescent="0.25">
      <c r="C12" s="917"/>
      <c r="D12" s="220" t="s">
        <v>432</v>
      </c>
      <c r="E12" s="364" t="s">
        <v>433</v>
      </c>
      <c r="F12" s="380">
        <v>1600000</v>
      </c>
      <c r="G12" s="381"/>
      <c r="H12" s="382">
        <f t="shared" si="0"/>
        <v>0</v>
      </c>
      <c r="I12" s="383">
        <v>39647612.239999995</v>
      </c>
    </row>
    <row r="13" spans="2:14" ht="60.75" thickBot="1" x14ac:dyDescent="0.3">
      <c r="C13" s="918"/>
      <c r="D13" s="222" t="s">
        <v>434</v>
      </c>
      <c r="E13" s="223" t="s">
        <v>435</v>
      </c>
      <c r="F13" s="384">
        <v>32500</v>
      </c>
      <c r="G13" s="385"/>
      <c r="H13" s="386">
        <f t="shared" si="0"/>
        <v>0</v>
      </c>
      <c r="I13" s="387">
        <v>212700</v>
      </c>
    </row>
    <row r="14" spans="2:14" ht="30" customHeight="1" thickBot="1" x14ac:dyDescent="0.3">
      <c r="C14" s="225" t="s">
        <v>436</v>
      </c>
      <c r="D14" s="226" t="s">
        <v>437</v>
      </c>
      <c r="E14" s="227" t="s">
        <v>438</v>
      </c>
      <c r="F14" s="388">
        <v>61600</v>
      </c>
      <c r="G14" s="389">
        <v>31413</v>
      </c>
      <c r="H14" s="390">
        <f t="shared" si="0"/>
        <v>0.50995129870129874</v>
      </c>
      <c r="I14" s="391">
        <v>7365626038.1700001</v>
      </c>
    </row>
    <row r="15" spans="2:14" ht="30" x14ac:dyDescent="0.25">
      <c r="C15" s="916" t="s">
        <v>439</v>
      </c>
      <c r="D15" s="218" t="s">
        <v>440</v>
      </c>
      <c r="E15" s="919" t="s">
        <v>441</v>
      </c>
      <c r="F15" s="376">
        <v>1881384</v>
      </c>
      <c r="G15" s="377">
        <v>453873</v>
      </c>
      <c r="H15" s="378">
        <f t="shared" si="0"/>
        <v>0.24124421170797669</v>
      </c>
      <c r="I15" s="379">
        <v>2550295305.7799997</v>
      </c>
    </row>
    <row r="16" spans="2:14" ht="30" x14ac:dyDescent="0.25">
      <c r="C16" s="917"/>
      <c r="D16" s="220" t="s">
        <v>442</v>
      </c>
      <c r="E16" s="920"/>
      <c r="F16" s="380">
        <v>1929444</v>
      </c>
      <c r="G16" s="381">
        <v>462986</v>
      </c>
      <c r="H16" s="382">
        <f t="shared" si="0"/>
        <v>0.23995824703904337</v>
      </c>
      <c r="I16" s="383">
        <v>1993803869.3899999</v>
      </c>
      <c r="K16" s="392"/>
    </row>
    <row r="17" spans="3:11" ht="45.75" thickBot="1" x14ac:dyDescent="0.3">
      <c r="C17" s="918"/>
      <c r="D17" s="222" t="s">
        <v>443</v>
      </c>
      <c r="E17" s="223" t="s">
        <v>444</v>
      </c>
      <c r="F17" s="384">
        <v>18764</v>
      </c>
      <c r="G17" s="385">
        <v>3579</v>
      </c>
      <c r="H17" s="386">
        <f t="shared" si="0"/>
        <v>0.19073758260498827</v>
      </c>
      <c r="I17" s="387">
        <v>0</v>
      </c>
      <c r="K17" s="392"/>
    </row>
    <row r="18" spans="3:11" ht="45" x14ac:dyDescent="0.25">
      <c r="C18" s="916" t="s">
        <v>445</v>
      </c>
      <c r="D18" s="218" t="s">
        <v>446</v>
      </c>
      <c r="E18" s="919" t="s">
        <v>441</v>
      </c>
      <c r="F18" s="376">
        <v>1717652</v>
      </c>
      <c r="G18" s="377">
        <v>404408</v>
      </c>
      <c r="H18" s="378">
        <f t="shared" si="0"/>
        <v>0.23544233639875831</v>
      </c>
      <c r="I18" s="379">
        <v>410818450.94</v>
      </c>
      <c r="K18" s="375"/>
    </row>
    <row r="19" spans="3:11" ht="60" x14ac:dyDescent="0.25">
      <c r="C19" s="917"/>
      <c r="D19" s="220" t="s">
        <v>447</v>
      </c>
      <c r="E19" s="920"/>
      <c r="F19" s="380">
        <v>1422108</v>
      </c>
      <c r="G19" s="381">
        <v>276583</v>
      </c>
      <c r="H19" s="382">
        <f t="shared" si="0"/>
        <v>0.19448804169584868</v>
      </c>
      <c r="I19" s="383">
        <v>430052643.73000002</v>
      </c>
      <c r="K19" s="392"/>
    </row>
    <row r="20" spans="3:11" ht="60" x14ac:dyDescent="0.25">
      <c r="C20" s="917"/>
      <c r="D20" s="220" t="s">
        <v>448</v>
      </c>
      <c r="E20" s="920"/>
      <c r="F20" s="380">
        <v>360236</v>
      </c>
      <c r="G20" s="381">
        <v>85206</v>
      </c>
      <c r="H20" s="382">
        <f t="shared" si="0"/>
        <v>0.23652827590801587</v>
      </c>
      <c r="I20" s="383">
        <v>3460673297.8699999</v>
      </c>
      <c r="K20" s="392"/>
    </row>
    <row r="21" spans="3:11" ht="60" x14ac:dyDescent="0.25">
      <c r="C21" s="917"/>
      <c r="D21" s="220" t="s">
        <v>449</v>
      </c>
      <c r="E21" s="920"/>
      <c r="F21" s="380">
        <v>43360</v>
      </c>
      <c r="G21" s="381">
        <v>12763</v>
      </c>
      <c r="H21" s="382">
        <f t="shared" si="0"/>
        <v>0.29434963099630995</v>
      </c>
      <c r="I21" s="383">
        <v>48422847.960000001</v>
      </c>
      <c r="K21" s="375"/>
    </row>
    <row r="22" spans="3:11" ht="45.75" thickBot="1" x14ac:dyDescent="0.3">
      <c r="C22" s="918"/>
      <c r="D22" s="222" t="s">
        <v>450</v>
      </c>
      <c r="E22" s="223" t="s">
        <v>451</v>
      </c>
      <c r="F22" s="384">
        <v>2268</v>
      </c>
      <c r="G22" s="385">
        <v>667</v>
      </c>
      <c r="H22" s="386">
        <f t="shared" si="0"/>
        <v>0.29409171075837742</v>
      </c>
      <c r="I22" s="387">
        <v>0</v>
      </c>
    </row>
    <row r="23" spans="3:11" ht="45" x14ac:dyDescent="0.25">
      <c r="C23" s="916" t="s">
        <v>452</v>
      </c>
      <c r="D23" s="218" t="s">
        <v>453</v>
      </c>
      <c r="E23" s="923" t="s">
        <v>454</v>
      </c>
      <c r="F23" s="376">
        <v>371120</v>
      </c>
      <c r="G23" s="377">
        <v>69036</v>
      </c>
      <c r="H23" s="378">
        <f t="shared" si="0"/>
        <v>0.18602069411511102</v>
      </c>
      <c r="I23" s="379">
        <v>805435908.37</v>
      </c>
    </row>
    <row r="24" spans="3:11" ht="45" x14ac:dyDescent="0.25">
      <c r="C24" s="917"/>
      <c r="D24" s="220" t="s">
        <v>455</v>
      </c>
      <c r="E24" s="924"/>
      <c r="F24" s="380">
        <v>660000</v>
      </c>
      <c r="G24" s="381">
        <v>117091</v>
      </c>
      <c r="H24" s="382">
        <f t="shared" si="0"/>
        <v>0.17741060606060607</v>
      </c>
      <c r="I24" s="383">
        <v>1302220807.49</v>
      </c>
    </row>
    <row r="25" spans="3:11" ht="45" x14ac:dyDescent="0.25">
      <c r="C25" s="917"/>
      <c r="D25" s="220" t="s">
        <v>456</v>
      </c>
      <c r="E25" s="925" t="s">
        <v>457</v>
      </c>
      <c r="F25" s="380">
        <v>23000</v>
      </c>
      <c r="G25" s="381"/>
      <c r="H25" s="382">
        <f t="shared" si="0"/>
        <v>0</v>
      </c>
      <c r="I25" s="383">
        <v>177993878.43000001</v>
      </c>
    </row>
    <row r="26" spans="3:11" ht="45.75" thickBot="1" x14ac:dyDescent="0.3">
      <c r="C26" s="918"/>
      <c r="D26" s="222" t="s">
        <v>458</v>
      </c>
      <c r="E26" s="926"/>
      <c r="F26" s="384">
        <v>32250</v>
      </c>
      <c r="G26" s="385"/>
      <c r="H26" s="386">
        <f t="shared" si="0"/>
        <v>0</v>
      </c>
      <c r="I26" s="387">
        <v>309330837.89999998</v>
      </c>
    </row>
    <row r="27" spans="3:11" ht="30" x14ac:dyDescent="0.25">
      <c r="C27" s="916" t="s">
        <v>459</v>
      </c>
      <c r="D27" s="218" t="s">
        <v>460</v>
      </c>
      <c r="E27" s="923" t="s">
        <v>461</v>
      </c>
      <c r="F27" s="376">
        <v>42</v>
      </c>
      <c r="G27" s="377"/>
      <c r="H27" s="378">
        <f t="shared" si="0"/>
        <v>0</v>
      </c>
      <c r="I27" s="379">
        <v>750130145.96000004</v>
      </c>
    </row>
    <row r="28" spans="3:11" ht="30" x14ac:dyDescent="0.25">
      <c r="C28" s="917"/>
      <c r="D28" s="220" t="s">
        <v>462</v>
      </c>
      <c r="E28" s="927"/>
      <c r="F28" s="380">
        <v>448</v>
      </c>
      <c r="G28" s="381"/>
      <c r="H28" s="382">
        <f t="shared" si="0"/>
        <v>0</v>
      </c>
      <c r="I28" s="383">
        <v>777968631.25999999</v>
      </c>
    </row>
    <row r="29" spans="3:11" ht="30" x14ac:dyDescent="0.25">
      <c r="C29" s="917"/>
      <c r="D29" s="220" t="s">
        <v>463</v>
      </c>
      <c r="E29" s="924"/>
      <c r="F29" s="380">
        <v>437</v>
      </c>
      <c r="G29" s="381"/>
      <c r="H29" s="382">
        <f t="shared" si="0"/>
        <v>0</v>
      </c>
      <c r="I29" s="383">
        <v>323514786.94</v>
      </c>
    </row>
    <row r="30" spans="3:11" ht="30.75" thickBot="1" x14ac:dyDescent="0.3">
      <c r="C30" s="918"/>
      <c r="D30" s="222" t="s">
        <v>464</v>
      </c>
      <c r="E30" s="223" t="s">
        <v>465</v>
      </c>
      <c r="F30" s="384">
        <v>26</v>
      </c>
      <c r="G30" s="385"/>
      <c r="H30" s="386">
        <f t="shared" si="0"/>
        <v>0</v>
      </c>
      <c r="I30" s="387">
        <v>188049915.19999999</v>
      </c>
    </row>
    <row r="31" spans="3:11" ht="60" x14ac:dyDescent="0.25">
      <c r="C31" s="916" t="s">
        <v>466</v>
      </c>
      <c r="D31" s="218" t="s">
        <v>467</v>
      </c>
      <c r="E31" s="363" t="s">
        <v>468</v>
      </c>
      <c r="F31" s="376">
        <v>1000</v>
      </c>
      <c r="G31" s="377">
        <v>315</v>
      </c>
      <c r="H31" s="378">
        <f t="shared" si="0"/>
        <v>0.315</v>
      </c>
      <c r="I31" s="379">
        <v>91249210.840000004</v>
      </c>
    </row>
    <row r="32" spans="3:11" ht="75" x14ac:dyDescent="0.25">
      <c r="C32" s="917"/>
      <c r="D32" s="229" t="s">
        <v>469</v>
      </c>
      <c r="E32" s="366" t="s">
        <v>470</v>
      </c>
      <c r="F32" s="393">
        <v>70000</v>
      </c>
      <c r="G32" s="394">
        <v>24753</v>
      </c>
      <c r="H32" s="395">
        <f t="shared" si="0"/>
        <v>0.35361428571428571</v>
      </c>
      <c r="I32" s="396">
        <v>1021398734.99</v>
      </c>
    </row>
    <row r="33" spans="3:9" ht="30" x14ac:dyDescent="0.25">
      <c r="C33" s="917"/>
      <c r="D33" s="229" t="s">
        <v>471</v>
      </c>
      <c r="E33" s="925" t="s">
        <v>472</v>
      </c>
      <c r="F33" s="393">
        <v>11971</v>
      </c>
      <c r="G33" s="394">
        <v>6706</v>
      </c>
      <c r="H33" s="395">
        <f t="shared" si="0"/>
        <v>0.56018711887060391</v>
      </c>
      <c r="I33" s="396">
        <v>172880166.06</v>
      </c>
    </row>
    <row r="34" spans="3:9" ht="60" customHeight="1" x14ac:dyDescent="0.25">
      <c r="C34" s="917"/>
      <c r="D34" s="220" t="s">
        <v>473</v>
      </c>
      <c r="E34" s="924"/>
      <c r="F34" s="380">
        <v>26646</v>
      </c>
      <c r="G34" s="381">
        <v>10516</v>
      </c>
      <c r="H34" s="382">
        <f t="shared" si="0"/>
        <v>0.39465585829017491</v>
      </c>
      <c r="I34" s="383">
        <v>210161291.03999999</v>
      </c>
    </row>
    <row r="35" spans="3:9" ht="75" x14ac:dyDescent="0.25">
      <c r="C35" s="917"/>
      <c r="D35" s="220" t="s">
        <v>474</v>
      </c>
      <c r="E35" s="364" t="s">
        <v>475</v>
      </c>
      <c r="F35" s="380">
        <v>38617</v>
      </c>
      <c r="G35" s="381">
        <v>17222</v>
      </c>
      <c r="H35" s="382">
        <f t="shared" si="0"/>
        <v>0.44596939171867311</v>
      </c>
      <c r="I35" s="383">
        <v>172428684.81</v>
      </c>
    </row>
    <row r="36" spans="3:9" ht="75.75" thickBot="1" x14ac:dyDescent="0.3">
      <c r="C36" s="918"/>
      <c r="D36" s="222" t="s">
        <v>476</v>
      </c>
      <c r="E36" s="223" t="s">
        <v>477</v>
      </c>
      <c r="F36" s="384">
        <v>70</v>
      </c>
      <c r="G36" s="385">
        <v>15</v>
      </c>
      <c r="H36" s="386">
        <f t="shared" si="0"/>
        <v>0.21428571428571427</v>
      </c>
      <c r="I36" s="387">
        <v>31047593.34</v>
      </c>
    </row>
    <row r="37" spans="3:9" ht="60" x14ac:dyDescent="0.25">
      <c r="C37" s="916" t="s">
        <v>478</v>
      </c>
      <c r="D37" s="218" t="s">
        <v>479</v>
      </c>
      <c r="E37" s="363" t="s">
        <v>480</v>
      </c>
      <c r="F37" s="376">
        <v>1000</v>
      </c>
      <c r="G37" s="377">
        <v>149</v>
      </c>
      <c r="H37" s="378">
        <f t="shared" si="0"/>
        <v>0.14899999999999999</v>
      </c>
      <c r="I37" s="379">
        <v>178051318.05000001</v>
      </c>
    </row>
    <row r="38" spans="3:9" ht="60" x14ac:dyDescent="0.25">
      <c r="C38" s="917"/>
      <c r="D38" s="220" t="s">
        <v>481</v>
      </c>
      <c r="E38" s="364" t="s">
        <v>482</v>
      </c>
      <c r="F38" s="380">
        <v>1289</v>
      </c>
      <c r="G38" s="381">
        <v>355</v>
      </c>
      <c r="H38" s="382">
        <f t="shared" si="0"/>
        <v>0.27540729247478668</v>
      </c>
      <c r="I38" s="383">
        <v>455688822.11000001</v>
      </c>
    </row>
    <row r="39" spans="3:9" ht="45" x14ac:dyDescent="0.25">
      <c r="C39" s="917"/>
      <c r="D39" s="220" t="s">
        <v>483</v>
      </c>
      <c r="E39" s="364" t="s">
        <v>484</v>
      </c>
      <c r="F39" s="380">
        <v>1600</v>
      </c>
      <c r="G39" s="381">
        <v>204</v>
      </c>
      <c r="H39" s="382">
        <f t="shared" si="0"/>
        <v>0.1275</v>
      </c>
      <c r="I39" s="383">
        <v>3449084.1500000004</v>
      </c>
    </row>
    <row r="40" spans="3:9" ht="60.75" thickBot="1" x14ac:dyDescent="0.3">
      <c r="C40" s="918"/>
      <c r="D40" s="222" t="s">
        <v>485</v>
      </c>
      <c r="E40" s="223" t="s">
        <v>486</v>
      </c>
      <c r="F40" s="384">
        <v>3000</v>
      </c>
      <c r="G40" s="385"/>
      <c r="H40" s="386">
        <f t="shared" si="0"/>
        <v>0</v>
      </c>
      <c r="I40" s="387">
        <v>21236485.890000001</v>
      </c>
    </row>
    <row r="41" spans="3:9" ht="30" x14ac:dyDescent="0.25">
      <c r="C41" s="917" t="s">
        <v>487</v>
      </c>
      <c r="D41" s="229" t="s">
        <v>488</v>
      </c>
      <c r="E41" s="366" t="s">
        <v>441</v>
      </c>
      <c r="F41" s="393">
        <v>666904</v>
      </c>
      <c r="G41" s="394">
        <v>153346</v>
      </c>
      <c r="H41" s="395">
        <f t="shared" si="0"/>
        <v>0.22993714237731366</v>
      </c>
      <c r="I41" s="396">
        <v>552209124.72000003</v>
      </c>
    </row>
    <row r="42" spans="3:9" ht="30.75" thickBot="1" x14ac:dyDescent="0.3">
      <c r="C42" s="917"/>
      <c r="D42" s="231" t="s">
        <v>489</v>
      </c>
      <c r="E42" s="367" t="s">
        <v>490</v>
      </c>
      <c r="F42" s="397">
        <v>3760</v>
      </c>
      <c r="G42" s="398">
        <v>759</v>
      </c>
      <c r="H42" s="399">
        <f t="shared" si="0"/>
        <v>0.20186170212765958</v>
      </c>
      <c r="I42" s="400"/>
    </row>
    <row r="43" spans="3:9" ht="45.75" thickBot="1" x14ac:dyDescent="0.3">
      <c r="C43" s="225" t="s">
        <v>491</v>
      </c>
      <c r="D43" s="226" t="s">
        <v>492</v>
      </c>
      <c r="E43" s="227" t="s">
        <v>493</v>
      </c>
      <c r="F43" s="388">
        <v>24792</v>
      </c>
      <c r="G43" s="389">
        <v>5005</v>
      </c>
      <c r="H43" s="390">
        <f t="shared" si="0"/>
        <v>0.20187963859309455</v>
      </c>
      <c r="I43" s="391">
        <v>281642367.99000001</v>
      </c>
    </row>
    <row r="44" spans="3:9" ht="60" x14ac:dyDescent="0.25">
      <c r="C44" s="916" t="s">
        <v>494</v>
      </c>
      <c r="D44" s="218" t="s">
        <v>495</v>
      </c>
      <c r="E44" s="363" t="s">
        <v>496</v>
      </c>
      <c r="F44" s="376">
        <v>14</v>
      </c>
      <c r="G44" s="377">
        <v>1</v>
      </c>
      <c r="H44" s="378">
        <f t="shared" si="0"/>
        <v>7.1428571428571425E-2</v>
      </c>
      <c r="I44" s="379">
        <v>111843202.06999999</v>
      </c>
    </row>
    <row r="45" spans="3:9" ht="30" x14ac:dyDescent="0.25">
      <c r="C45" s="917"/>
      <c r="D45" s="220" t="s">
        <v>497</v>
      </c>
      <c r="E45" s="364" t="s">
        <v>498</v>
      </c>
      <c r="F45" s="380">
        <v>700000</v>
      </c>
      <c r="G45" s="381">
        <v>250000</v>
      </c>
      <c r="H45" s="382">
        <f t="shared" si="0"/>
        <v>0.35714285714285715</v>
      </c>
      <c r="I45" s="383">
        <v>41532097.910000004</v>
      </c>
    </row>
    <row r="46" spans="3:9" ht="45" x14ac:dyDescent="0.25">
      <c r="C46" s="917"/>
      <c r="D46" s="220" t="s">
        <v>499</v>
      </c>
      <c r="E46" s="364" t="s">
        <v>500</v>
      </c>
      <c r="F46" s="380">
        <v>4920</v>
      </c>
      <c r="G46" s="381">
        <v>1800</v>
      </c>
      <c r="H46" s="382">
        <f t="shared" si="0"/>
        <v>0.36585365853658536</v>
      </c>
      <c r="I46" s="383">
        <v>9135626.9000000004</v>
      </c>
    </row>
    <row r="47" spans="3:9" ht="45.75" thickBot="1" x14ac:dyDescent="0.3">
      <c r="C47" s="918"/>
      <c r="D47" s="222" t="s">
        <v>501</v>
      </c>
      <c r="E47" s="223" t="s">
        <v>502</v>
      </c>
      <c r="F47" s="384">
        <v>6180</v>
      </c>
      <c r="G47" s="385"/>
      <c r="H47" s="386">
        <f t="shared" si="0"/>
        <v>0</v>
      </c>
      <c r="I47" s="387">
        <v>101155864.66</v>
      </c>
    </row>
    <row r="48" spans="3:9" ht="60.75" thickBot="1" x14ac:dyDescent="0.3">
      <c r="C48" s="362" t="s">
        <v>503</v>
      </c>
      <c r="D48" s="233" t="s">
        <v>504</v>
      </c>
      <c r="E48" s="234" t="s">
        <v>505</v>
      </c>
      <c r="F48" s="401">
        <v>1</v>
      </c>
      <c r="G48" s="402">
        <v>1</v>
      </c>
      <c r="H48" s="403">
        <f t="shared" si="0"/>
        <v>1</v>
      </c>
      <c r="I48" s="404">
        <v>34302553.18</v>
      </c>
    </row>
    <row r="49" spans="3:9" ht="15.75" thickBot="1" x14ac:dyDescent="0.3">
      <c r="C49" s="921" t="s">
        <v>506</v>
      </c>
      <c r="D49" s="922"/>
      <c r="E49" s="922"/>
      <c r="F49" s="922"/>
      <c r="G49" s="922"/>
      <c r="H49" s="922"/>
      <c r="I49" s="405">
        <f>SUM(I10:I48)</f>
        <v>36639148358.029999</v>
      </c>
    </row>
    <row r="50" spans="3:9" x14ac:dyDescent="0.25">
      <c r="C50" s="23" t="s">
        <v>418</v>
      </c>
    </row>
    <row r="51" spans="3:9" x14ac:dyDescent="0.25">
      <c r="C51" s="1" t="s">
        <v>373</v>
      </c>
    </row>
    <row r="52" spans="3:9" x14ac:dyDescent="0.25">
      <c r="C52" s="23" t="s">
        <v>375</v>
      </c>
    </row>
  </sheetData>
  <mergeCells count="28">
    <mergeCell ref="H8:H9"/>
    <mergeCell ref="I8:I9"/>
    <mergeCell ref="C10:C13"/>
    <mergeCell ref="C15:C17"/>
    <mergeCell ref="C8:C9"/>
    <mergeCell ref="D8:D9"/>
    <mergeCell ref="E8:E9"/>
    <mergeCell ref="F8:F9"/>
    <mergeCell ref="G8:G9"/>
    <mergeCell ref="E15:E16"/>
    <mergeCell ref="B1:N1"/>
    <mergeCell ref="B2:N2"/>
    <mergeCell ref="B3:N3"/>
    <mergeCell ref="C6:I6"/>
    <mergeCell ref="C7:I7"/>
    <mergeCell ref="C49:H49"/>
    <mergeCell ref="C23:C26"/>
    <mergeCell ref="E23:E24"/>
    <mergeCell ref="E25:E26"/>
    <mergeCell ref="C27:C30"/>
    <mergeCell ref="E27:E29"/>
    <mergeCell ref="C31:C36"/>
    <mergeCell ref="E33:E34"/>
    <mergeCell ref="C18:C22"/>
    <mergeCell ref="E18:E21"/>
    <mergeCell ref="C37:C40"/>
    <mergeCell ref="C41:C42"/>
    <mergeCell ref="C44:C47"/>
  </mergeCells>
  <hyperlinks>
    <hyperlink ref="C1" location="Indice!A1" display="Indice" xr:uid="{E9EBCA21-C4D1-43E2-824A-C6A5D089F454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E16C-5B3F-4358-9C43-C477FF4494A1}">
  <dimension ref="B1:N42"/>
  <sheetViews>
    <sheetView showGridLines="0" topLeftCell="A5" zoomScale="89" zoomScaleNormal="89" workbookViewId="0">
      <selection activeCell="E17" sqref="E17:E18"/>
    </sheetView>
  </sheetViews>
  <sheetFormatPr baseColWidth="10" defaultColWidth="11.42578125" defaultRowHeight="15" x14ac:dyDescent="0.25"/>
  <cols>
    <col min="1" max="2" width="11.42578125" style="374"/>
    <col min="3" max="3" width="33.42578125" style="374" customWidth="1"/>
    <col min="4" max="4" width="35.7109375" style="374" customWidth="1"/>
    <col min="5" max="5" width="23.7109375" style="374" bestFit="1" customWidth="1"/>
    <col min="6" max="6" width="19.42578125" style="374" customWidth="1"/>
    <col min="7" max="7" width="14.85546875" style="374" customWidth="1"/>
    <col min="8" max="8" width="24.28515625" style="374" customWidth="1"/>
    <col min="9" max="9" width="19.7109375" style="374" customWidth="1"/>
    <col min="10" max="16384" width="11.42578125" style="374"/>
  </cols>
  <sheetData>
    <row r="1" spans="2:14" s="372" customFormat="1" ht="15" customHeight="1" x14ac:dyDescent="0.25">
      <c r="B1" s="833" t="s">
        <v>0</v>
      </c>
      <c r="C1" s="876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</row>
    <row r="2" spans="2:14" s="372" customFormat="1" ht="15" customHeight="1" x14ac:dyDescent="0.25">
      <c r="B2" s="833" t="s">
        <v>1</v>
      </c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</row>
    <row r="3" spans="2:14" s="372" customFormat="1" ht="15" customHeight="1" x14ac:dyDescent="0.25">
      <c r="B3" s="834" t="s">
        <v>2</v>
      </c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</row>
    <row r="4" spans="2:14" s="372" customFormat="1" x14ac:dyDescent="0.25">
      <c r="C4" s="373"/>
      <c r="D4" s="373"/>
      <c r="E4" s="373"/>
      <c r="F4" s="373"/>
      <c r="G4" s="373"/>
      <c r="H4" s="373"/>
      <c r="I4" s="373"/>
      <c r="J4" s="373"/>
    </row>
    <row r="8" spans="2:14" x14ac:dyDescent="0.25">
      <c r="C8" s="929" t="s">
        <v>507</v>
      </c>
      <c r="D8" s="929"/>
      <c r="E8" s="929"/>
      <c r="F8" s="929"/>
      <c r="G8" s="929"/>
      <c r="H8" s="929"/>
      <c r="I8" s="929"/>
    </row>
    <row r="9" spans="2:14" x14ac:dyDescent="0.25">
      <c r="C9" s="929"/>
      <c r="D9" s="929"/>
      <c r="E9" s="929"/>
      <c r="F9" s="929"/>
      <c r="G9" s="929"/>
      <c r="H9" s="929"/>
      <c r="I9" s="929"/>
    </row>
    <row r="10" spans="2:14" x14ac:dyDescent="0.25">
      <c r="C10" s="930" t="s">
        <v>255</v>
      </c>
      <c r="D10" s="930"/>
      <c r="E10" s="930"/>
      <c r="F10" s="930"/>
      <c r="G10" s="930"/>
      <c r="H10" s="930"/>
      <c r="I10" s="930"/>
    </row>
    <row r="11" spans="2:14" ht="18.75" customHeight="1" x14ac:dyDescent="0.25">
      <c r="C11" s="934" t="s">
        <v>420</v>
      </c>
      <c r="D11" s="931" t="s">
        <v>421</v>
      </c>
      <c r="E11" s="931" t="s">
        <v>422</v>
      </c>
      <c r="F11" s="931" t="s">
        <v>423</v>
      </c>
      <c r="G11" s="931" t="s">
        <v>424</v>
      </c>
      <c r="H11" s="931" t="s">
        <v>425</v>
      </c>
      <c r="I11" s="932" t="s">
        <v>426</v>
      </c>
    </row>
    <row r="12" spans="2:14" ht="18.75" customHeight="1" x14ac:dyDescent="0.25">
      <c r="C12" s="935"/>
      <c r="D12" s="905"/>
      <c r="E12" s="905"/>
      <c r="F12" s="905"/>
      <c r="G12" s="905"/>
      <c r="H12" s="905"/>
      <c r="I12" s="933"/>
    </row>
    <row r="13" spans="2:14" ht="15.75" thickBot="1" x14ac:dyDescent="0.3">
      <c r="C13" s="935"/>
      <c r="D13" s="905"/>
      <c r="E13" s="905"/>
      <c r="F13" s="905"/>
      <c r="G13" s="905"/>
      <c r="H13" s="905"/>
      <c r="I13" s="933"/>
    </row>
    <row r="14" spans="2:14" ht="75" x14ac:dyDescent="0.25">
      <c r="C14" s="941" t="s">
        <v>508</v>
      </c>
      <c r="D14" s="218" t="s">
        <v>509</v>
      </c>
      <c r="E14" s="363" t="s">
        <v>510</v>
      </c>
      <c r="F14" s="376">
        <v>611343661</v>
      </c>
      <c r="G14" s="377">
        <v>178762774</v>
      </c>
      <c r="H14" s="378">
        <f t="shared" ref="H14:H37" si="0">G14/F14</f>
        <v>0.29240963046478696</v>
      </c>
      <c r="I14" s="379">
        <v>208003441.06</v>
      </c>
    </row>
    <row r="15" spans="2:14" ht="75.75" thickBot="1" x14ac:dyDescent="0.3">
      <c r="C15" s="942"/>
      <c r="D15" s="222" t="s">
        <v>511</v>
      </c>
      <c r="E15" s="223" t="s">
        <v>512</v>
      </c>
      <c r="F15" s="384">
        <v>2640</v>
      </c>
      <c r="G15" s="385">
        <v>652</v>
      </c>
      <c r="H15" s="386">
        <f t="shared" si="0"/>
        <v>0.24696969696969698</v>
      </c>
      <c r="I15" s="387">
        <v>1897774522.95</v>
      </c>
    </row>
    <row r="16" spans="2:14" ht="105" x14ac:dyDescent="0.25">
      <c r="C16" s="941" t="s">
        <v>513</v>
      </c>
      <c r="D16" s="218" t="s">
        <v>514</v>
      </c>
      <c r="E16" s="363" t="s">
        <v>515</v>
      </c>
      <c r="F16" s="376">
        <v>12</v>
      </c>
      <c r="G16" s="377">
        <v>2</v>
      </c>
      <c r="H16" s="378">
        <f t="shared" si="0"/>
        <v>0.16666666666666666</v>
      </c>
      <c r="I16" s="379">
        <v>4687154.4499999993</v>
      </c>
    </row>
    <row r="17" spans="3:9" ht="60" x14ac:dyDescent="0.25">
      <c r="C17" s="936"/>
      <c r="D17" s="229" t="s">
        <v>516</v>
      </c>
      <c r="E17" s="925" t="s">
        <v>517</v>
      </c>
      <c r="F17" s="393">
        <v>10</v>
      </c>
      <c r="G17" s="394">
        <v>1098</v>
      </c>
      <c r="H17" s="395">
        <f t="shared" si="0"/>
        <v>109.8</v>
      </c>
      <c r="I17" s="396">
        <v>110025791.19999999</v>
      </c>
    </row>
    <row r="18" spans="3:9" ht="75" x14ac:dyDescent="0.25">
      <c r="C18" s="936"/>
      <c r="D18" s="229" t="s">
        <v>518</v>
      </c>
      <c r="E18" s="924"/>
      <c r="F18" s="393">
        <v>1429</v>
      </c>
      <c r="G18" s="394">
        <v>1409</v>
      </c>
      <c r="H18" s="395">
        <f t="shared" si="0"/>
        <v>0.98600419874037792</v>
      </c>
      <c r="I18" s="396">
        <v>393399471.16999996</v>
      </c>
    </row>
    <row r="19" spans="3:9" ht="75" x14ac:dyDescent="0.25">
      <c r="C19" s="936"/>
      <c r="D19" s="229" t="s">
        <v>519</v>
      </c>
      <c r="E19" s="366" t="s">
        <v>520</v>
      </c>
      <c r="F19" s="393">
        <v>20</v>
      </c>
      <c r="G19" s="394">
        <v>2</v>
      </c>
      <c r="H19" s="395">
        <f t="shared" si="0"/>
        <v>0.1</v>
      </c>
      <c r="I19" s="396">
        <v>0</v>
      </c>
    </row>
    <row r="20" spans="3:9" ht="75" x14ac:dyDescent="0.25">
      <c r="C20" s="936"/>
      <c r="D20" s="229" t="s">
        <v>521</v>
      </c>
      <c r="E20" s="366" t="s">
        <v>522</v>
      </c>
      <c r="F20" s="393">
        <v>20</v>
      </c>
      <c r="G20" s="394">
        <v>40</v>
      </c>
      <c r="H20" s="395">
        <f t="shared" si="0"/>
        <v>2</v>
      </c>
      <c r="I20" s="396">
        <v>303481</v>
      </c>
    </row>
    <row r="21" spans="3:9" ht="90" x14ac:dyDescent="0.25">
      <c r="C21" s="936"/>
      <c r="D21" s="229" t="s">
        <v>523</v>
      </c>
      <c r="E21" s="366" t="s">
        <v>524</v>
      </c>
      <c r="F21" s="393">
        <v>30</v>
      </c>
      <c r="G21" s="394"/>
      <c r="H21" s="395">
        <f t="shared" si="0"/>
        <v>0</v>
      </c>
      <c r="I21" s="396">
        <v>49194.2</v>
      </c>
    </row>
    <row r="22" spans="3:9" ht="75" x14ac:dyDescent="0.25">
      <c r="C22" s="937"/>
      <c r="D22" s="220" t="s">
        <v>525</v>
      </c>
      <c r="E22" s="364" t="s">
        <v>526</v>
      </c>
      <c r="F22" s="380">
        <v>1</v>
      </c>
      <c r="G22" s="381"/>
      <c r="H22" s="382">
        <f t="shared" si="0"/>
        <v>0</v>
      </c>
      <c r="I22" s="383">
        <v>2458317.6</v>
      </c>
    </row>
    <row r="23" spans="3:9" ht="60.75" thickBot="1" x14ac:dyDescent="0.3">
      <c r="C23" s="943"/>
      <c r="D23" s="231" t="s">
        <v>527</v>
      </c>
      <c r="E23" s="367" t="s">
        <v>528</v>
      </c>
      <c r="F23" s="397">
        <v>2200</v>
      </c>
      <c r="G23" s="398">
        <v>100</v>
      </c>
      <c r="H23" s="399">
        <f t="shared" si="0"/>
        <v>4.5454545454545456E-2</v>
      </c>
      <c r="I23" s="400">
        <v>0</v>
      </c>
    </row>
    <row r="24" spans="3:9" ht="45.75" thickBot="1" x14ac:dyDescent="0.3">
      <c r="C24" s="238" t="s">
        <v>529</v>
      </c>
      <c r="D24" s="226" t="s">
        <v>530</v>
      </c>
      <c r="E24" s="227" t="s">
        <v>531</v>
      </c>
      <c r="F24" s="388">
        <v>1323</v>
      </c>
      <c r="G24" s="389">
        <v>767</v>
      </c>
      <c r="H24" s="390">
        <f t="shared" si="0"/>
        <v>0.57974300831443693</v>
      </c>
      <c r="I24" s="391">
        <v>155183405.38999999</v>
      </c>
    </row>
    <row r="25" spans="3:9" ht="90" x14ac:dyDescent="0.25">
      <c r="C25" s="939"/>
      <c r="D25" s="229" t="s">
        <v>532</v>
      </c>
      <c r="E25" s="366" t="s">
        <v>533</v>
      </c>
      <c r="F25" s="393">
        <v>10</v>
      </c>
      <c r="G25" s="394">
        <v>1</v>
      </c>
      <c r="H25" s="395">
        <f t="shared" si="0"/>
        <v>0.1</v>
      </c>
      <c r="I25" s="396">
        <v>0</v>
      </c>
    </row>
    <row r="26" spans="3:9" ht="60" x14ac:dyDescent="0.25">
      <c r="C26" s="939"/>
      <c r="D26" s="229" t="s">
        <v>534</v>
      </c>
      <c r="E26" s="366" t="s">
        <v>535</v>
      </c>
      <c r="F26" s="393">
        <v>3000</v>
      </c>
      <c r="G26" s="394">
        <v>383</v>
      </c>
      <c r="H26" s="395">
        <f t="shared" si="0"/>
        <v>0.12766666666666668</v>
      </c>
      <c r="I26" s="396">
        <v>34040130.899999999</v>
      </c>
    </row>
    <row r="27" spans="3:9" ht="105" x14ac:dyDescent="0.25">
      <c r="C27" s="939"/>
      <c r="D27" s="229" t="s">
        <v>536</v>
      </c>
      <c r="E27" s="366" t="s">
        <v>537</v>
      </c>
      <c r="F27" s="393">
        <v>1</v>
      </c>
      <c r="G27" s="394"/>
      <c r="H27" s="395">
        <f t="shared" si="0"/>
        <v>0</v>
      </c>
      <c r="I27" s="396">
        <v>4165290.34</v>
      </c>
    </row>
    <row r="28" spans="3:9" ht="75" x14ac:dyDescent="0.25">
      <c r="C28" s="939"/>
      <c r="D28" s="229" t="s">
        <v>538</v>
      </c>
      <c r="E28" s="366" t="s">
        <v>539</v>
      </c>
      <c r="F28" s="393">
        <v>1</v>
      </c>
      <c r="G28" s="394"/>
      <c r="H28" s="395">
        <f t="shared" si="0"/>
        <v>0</v>
      </c>
      <c r="I28" s="396">
        <v>414738.14</v>
      </c>
    </row>
    <row r="29" spans="3:9" ht="60.75" thickBot="1" x14ac:dyDescent="0.3">
      <c r="C29" s="940"/>
      <c r="D29" s="233" t="s">
        <v>540</v>
      </c>
      <c r="E29" s="234" t="s">
        <v>541</v>
      </c>
      <c r="F29" s="401">
        <v>91</v>
      </c>
      <c r="G29" s="402">
        <v>5</v>
      </c>
      <c r="H29" s="403">
        <f t="shared" si="0"/>
        <v>5.4945054945054944E-2</v>
      </c>
      <c r="I29" s="404">
        <v>101968926.30000001</v>
      </c>
    </row>
    <row r="30" spans="3:9" ht="60" x14ac:dyDescent="0.25">
      <c r="C30" s="936" t="s">
        <v>542</v>
      </c>
      <c r="D30" s="229" t="s">
        <v>543</v>
      </c>
      <c r="E30" s="366" t="s">
        <v>544</v>
      </c>
      <c r="F30" s="393">
        <v>12</v>
      </c>
      <c r="G30" s="394">
        <v>3</v>
      </c>
      <c r="H30" s="395">
        <f t="shared" si="0"/>
        <v>0.25</v>
      </c>
      <c r="I30" s="396">
        <v>99798690.629999995</v>
      </c>
    </row>
    <row r="31" spans="3:9" ht="75" x14ac:dyDescent="0.25">
      <c r="C31" s="936"/>
      <c r="D31" s="229" t="s">
        <v>545</v>
      </c>
      <c r="E31" s="366" t="s">
        <v>546</v>
      </c>
      <c r="F31" s="393">
        <v>23</v>
      </c>
      <c r="G31" s="394"/>
      <c r="H31" s="395">
        <f t="shared" si="0"/>
        <v>0</v>
      </c>
      <c r="I31" s="396">
        <v>348165</v>
      </c>
    </row>
    <row r="32" spans="3:9" ht="60.75" thickBot="1" x14ac:dyDescent="0.3">
      <c r="C32" s="937"/>
      <c r="D32" s="220" t="s">
        <v>547</v>
      </c>
      <c r="E32" s="364" t="s">
        <v>548</v>
      </c>
      <c r="F32" s="380">
        <v>38</v>
      </c>
      <c r="G32" s="381"/>
      <c r="H32" s="382">
        <f t="shared" si="0"/>
        <v>0</v>
      </c>
      <c r="I32" s="383">
        <v>18034780.219999999</v>
      </c>
    </row>
    <row r="33" spans="3:9" ht="60.75" thickBot="1" x14ac:dyDescent="0.3">
      <c r="C33" s="368" t="s">
        <v>549</v>
      </c>
      <c r="D33" s="218" t="s">
        <v>550</v>
      </c>
      <c r="E33" s="363" t="s">
        <v>551</v>
      </c>
      <c r="F33" s="376">
        <v>99</v>
      </c>
      <c r="G33" s="377"/>
      <c r="H33" s="378">
        <f t="shared" si="0"/>
        <v>0</v>
      </c>
      <c r="I33" s="379">
        <v>823100</v>
      </c>
    </row>
    <row r="34" spans="3:9" ht="75.75" thickBot="1" x14ac:dyDescent="0.3">
      <c r="C34" s="938" t="s">
        <v>552</v>
      </c>
      <c r="D34" s="218" t="s">
        <v>553</v>
      </c>
      <c r="E34" s="363" t="s">
        <v>554</v>
      </c>
      <c r="F34" s="376">
        <v>50</v>
      </c>
      <c r="G34" s="377">
        <v>121</v>
      </c>
      <c r="H34" s="378">
        <f t="shared" si="0"/>
        <v>2.42</v>
      </c>
      <c r="I34" s="379">
        <v>479600</v>
      </c>
    </row>
    <row r="35" spans="3:9" ht="45" x14ac:dyDescent="0.25">
      <c r="C35" s="939"/>
      <c r="D35" s="218" t="s">
        <v>555</v>
      </c>
      <c r="E35" s="363" t="s">
        <v>556</v>
      </c>
      <c r="F35" s="376">
        <v>1868</v>
      </c>
      <c r="G35" s="377">
        <v>258</v>
      </c>
      <c r="H35" s="378">
        <f t="shared" si="0"/>
        <v>0.13811563169164881</v>
      </c>
      <c r="I35" s="379">
        <v>38350</v>
      </c>
    </row>
    <row r="36" spans="3:9" ht="75.75" thickBot="1" x14ac:dyDescent="0.3">
      <c r="C36" s="940"/>
      <c r="D36" s="222" t="s">
        <v>557</v>
      </c>
      <c r="E36" s="223" t="s">
        <v>558</v>
      </c>
      <c r="F36" s="384">
        <v>8000</v>
      </c>
      <c r="G36" s="385">
        <v>915</v>
      </c>
      <c r="H36" s="386">
        <f t="shared" si="0"/>
        <v>0.114375</v>
      </c>
      <c r="I36" s="387">
        <v>202694.5</v>
      </c>
    </row>
    <row r="37" spans="3:9" ht="75" x14ac:dyDescent="0.25">
      <c r="C37" s="368" t="s">
        <v>559</v>
      </c>
      <c r="D37" s="218" t="s">
        <v>560</v>
      </c>
      <c r="E37" s="363" t="s">
        <v>561</v>
      </c>
      <c r="F37" s="376">
        <v>100</v>
      </c>
      <c r="G37" s="377">
        <v>3</v>
      </c>
      <c r="H37" s="378">
        <f t="shared" si="0"/>
        <v>0.03</v>
      </c>
      <c r="I37" s="379">
        <v>0</v>
      </c>
    </row>
    <row r="38" spans="3:9" ht="15.75" thickBot="1" x14ac:dyDescent="0.3">
      <c r="C38" s="921" t="s">
        <v>506</v>
      </c>
      <c r="D38" s="922"/>
      <c r="E38" s="922"/>
      <c r="F38" s="922"/>
      <c r="G38" s="922"/>
      <c r="H38" s="922"/>
      <c r="I38" s="405">
        <f>SUM(I14:I37)</f>
        <v>3032199245.0499997</v>
      </c>
    </row>
    <row r="39" spans="3:9" x14ac:dyDescent="0.25">
      <c r="C39" s="23" t="s">
        <v>418</v>
      </c>
    </row>
    <row r="40" spans="3:9" x14ac:dyDescent="0.25">
      <c r="C40" s="1" t="s">
        <v>373</v>
      </c>
    </row>
    <row r="41" spans="3:9" x14ac:dyDescent="0.25">
      <c r="C41" s="23" t="s">
        <v>375</v>
      </c>
    </row>
    <row r="42" spans="3:9" x14ac:dyDescent="0.25">
      <c r="C42" s="406"/>
    </row>
  </sheetData>
  <mergeCells count="19">
    <mergeCell ref="B1:N1"/>
    <mergeCell ref="B2:N2"/>
    <mergeCell ref="B3:N3"/>
    <mergeCell ref="C8:I9"/>
    <mergeCell ref="C10:I10"/>
    <mergeCell ref="C30:C32"/>
    <mergeCell ref="C34:C36"/>
    <mergeCell ref="C38:H38"/>
    <mergeCell ref="H11:H13"/>
    <mergeCell ref="I11:I13"/>
    <mergeCell ref="C14:C15"/>
    <mergeCell ref="C16:C23"/>
    <mergeCell ref="E17:E18"/>
    <mergeCell ref="C25:C29"/>
    <mergeCell ref="C11:C13"/>
    <mergeCell ref="D11:D13"/>
    <mergeCell ref="E11:E13"/>
    <mergeCell ref="F11:F13"/>
    <mergeCell ref="G11:G13"/>
  </mergeCells>
  <hyperlinks>
    <hyperlink ref="C1" location="Indice!A1" display="Indice" xr:uid="{9A130EE2-AFC0-466A-BF27-4BD78E6B4855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14A0-0BB6-4551-A601-428D6EEC7425}">
  <dimension ref="A1:M54"/>
  <sheetViews>
    <sheetView showGridLines="0" zoomScale="75" zoomScaleNormal="75" workbookViewId="0">
      <selection activeCell="D44" sqref="D44"/>
    </sheetView>
  </sheetViews>
  <sheetFormatPr baseColWidth="10" defaultColWidth="11.42578125" defaultRowHeight="15" x14ac:dyDescent="0.25"/>
  <cols>
    <col min="1" max="1" width="11.42578125" style="1"/>
    <col min="2" max="2" width="40.85546875" style="1" customWidth="1"/>
    <col min="3" max="3" width="35.42578125" style="1" customWidth="1"/>
    <col min="4" max="4" width="27.140625" style="1" customWidth="1"/>
    <col min="5" max="5" width="19.5703125" style="1" customWidth="1"/>
    <col min="6" max="6" width="14.140625" style="1" customWidth="1"/>
    <col min="7" max="7" width="19.28515625" style="1" customWidth="1"/>
    <col min="8" max="8" width="18.7109375" style="1" customWidth="1"/>
    <col min="9" max="16384" width="11.42578125" style="1"/>
  </cols>
  <sheetData>
    <row r="1" spans="1:13" s="19" customFormat="1" ht="15" customHeight="1" x14ac:dyDescent="0.25">
      <c r="A1" s="833" t="s">
        <v>0</v>
      </c>
      <c r="B1" s="833"/>
      <c r="C1" s="876"/>
      <c r="D1" s="833"/>
      <c r="E1" s="833"/>
      <c r="F1" s="833"/>
      <c r="G1" s="833"/>
      <c r="H1" s="833"/>
      <c r="I1" s="18"/>
      <c r="J1" s="18"/>
      <c r="K1" s="18"/>
      <c r="L1" s="18"/>
      <c r="M1" s="18"/>
    </row>
    <row r="2" spans="1:13" s="19" customFormat="1" ht="15" customHeight="1" x14ac:dyDescent="0.25">
      <c r="A2" s="833" t="s">
        <v>1</v>
      </c>
      <c r="B2" s="833"/>
      <c r="C2" s="833"/>
      <c r="D2" s="833"/>
      <c r="E2" s="833"/>
      <c r="F2" s="833"/>
      <c r="G2" s="833"/>
      <c r="H2" s="833"/>
      <c r="I2" s="18"/>
      <c r="J2" s="18"/>
      <c r="K2" s="18"/>
      <c r="L2" s="18"/>
      <c r="M2" s="18"/>
    </row>
    <row r="3" spans="1:13" s="19" customFormat="1" ht="15" customHeight="1" x14ac:dyDescent="0.25">
      <c r="A3" s="834" t="s">
        <v>2</v>
      </c>
      <c r="B3" s="834"/>
      <c r="C3" s="834"/>
      <c r="D3" s="834"/>
      <c r="E3" s="834"/>
      <c r="F3" s="834"/>
      <c r="G3" s="834"/>
      <c r="H3" s="834"/>
      <c r="I3" s="20"/>
      <c r="J3" s="20"/>
      <c r="K3" s="20"/>
      <c r="L3" s="20"/>
      <c r="M3" s="20"/>
    </row>
    <row r="4" spans="1:13" s="19" customFormat="1" x14ac:dyDescent="0.25">
      <c r="B4" s="217"/>
      <c r="C4" s="217"/>
      <c r="D4" s="217"/>
      <c r="E4" s="217"/>
      <c r="F4" s="217"/>
      <c r="G4" s="217"/>
      <c r="H4" s="217"/>
      <c r="I4" s="217"/>
    </row>
    <row r="7" spans="1:13" x14ac:dyDescent="0.25">
      <c r="B7" s="843" t="s">
        <v>562</v>
      </c>
      <c r="C7" s="843"/>
      <c r="D7" s="843"/>
      <c r="E7" s="843"/>
      <c r="F7" s="843"/>
      <c r="G7" s="843"/>
      <c r="H7" s="843"/>
    </row>
    <row r="8" spans="1:13" x14ac:dyDescent="0.25">
      <c r="B8" s="843"/>
      <c r="C8" s="843"/>
      <c r="D8" s="843"/>
      <c r="E8" s="843"/>
      <c r="F8" s="843"/>
      <c r="G8" s="843"/>
      <c r="H8" s="843"/>
    </row>
    <row r="9" spans="1:13" x14ac:dyDescent="0.25">
      <c r="B9" s="843" t="s">
        <v>255</v>
      </c>
      <c r="C9" s="843"/>
      <c r="D9" s="843"/>
      <c r="E9" s="843"/>
      <c r="F9" s="843"/>
      <c r="G9" s="843"/>
      <c r="H9" s="843"/>
    </row>
    <row r="10" spans="1:13" x14ac:dyDescent="0.25">
      <c r="B10" s="949" t="s">
        <v>420</v>
      </c>
      <c r="C10" s="951" t="s">
        <v>421</v>
      </c>
      <c r="D10" s="951" t="s">
        <v>422</v>
      </c>
      <c r="E10" s="931" t="s">
        <v>423</v>
      </c>
      <c r="F10" s="931" t="s">
        <v>424</v>
      </c>
      <c r="G10" s="931" t="s">
        <v>425</v>
      </c>
      <c r="H10" s="932" t="s">
        <v>426</v>
      </c>
    </row>
    <row r="11" spans="1:13" ht="15.75" thickBot="1" x14ac:dyDescent="0.3">
      <c r="B11" s="950"/>
      <c r="C11" s="911"/>
      <c r="D11" s="911"/>
      <c r="E11" s="905"/>
      <c r="F11" s="905"/>
      <c r="G11" s="905"/>
      <c r="H11" s="933"/>
    </row>
    <row r="12" spans="1:13" ht="30" x14ac:dyDescent="0.25">
      <c r="B12" s="941" t="s">
        <v>563</v>
      </c>
      <c r="C12" s="239" t="s">
        <v>564</v>
      </c>
      <c r="D12" s="240" t="s">
        <v>565</v>
      </c>
      <c r="E12" s="241">
        <v>1219840</v>
      </c>
      <c r="F12" s="242">
        <v>318117</v>
      </c>
      <c r="G12" s="243">
        <f t="shared" ref="G12:G40" si="0">F12/E12</f>
        <v>0.26078584076600209</v>
      </c>
      <c r="H12" s="219">
        <v>182706897.05000001</v>
      </c>
    </row>
    <row r="13" spans="1:13" ht="45" x14ac:dyDescent="0.25">
      <c r="B13" s="937"/>
      <c r="C13" s="244" t="s">
        <v>566</v>
      </c>
      <c r="D13" s="245" t="s">
        <v>567</v>
      </c>
      <c r="E13" s="246">
        <v>552000</v>
      </c>
      <c r="F13" s="247">
        <v>133664</v>
      </c>
      <c r="G13" s="248">
        <f t="shared" si="0"/>
        <v>0.24214492753623187</v>
      </c>
      <c r="H13" s="221">
        <v>565746763.58999991</v>
      </c>
    </row>
    <row r="14" spans="1:13" ht="60" x14ac:dyDescent="0.25">
      <c r="B14" s="937"/>
      <c r="C14" s="244" t="s">
        <v>568</v>
      </c>
      <c r="D14" s="245" t="s">
        <v>569</v>
      </c>
      <c r="E14" s="246">
        <v>5500000</v>
      </c>
      <c r="F14" s="247">
        <v>1328902</v>
      </c>
      <c r="G14" s="248">
        <f t="shared" si="0"/>
        <v>0.24161854545454545</v>
      </c>
      <c r="H14" s="221">
        <v>13039379628.09</v>
      </c>
    </row>
    <row r="15" spans="1:13" ht="60" x14ac:dyDescent="0.25">
      <c r="B15" s="937"/>
      <c r="C15" s="244" t="s">
        <v>570</v>
      </c>
      <c r="D15" s="245" t="s">
        <v>571</v>
      </c>
      <c r="E15" s="246">
        <v>1126651</v>
      </c>
      <c r="F15" s="247">
        <v>231652</v>
      </c>
      <c r="G15" s="248">
        <f t="shared" si="0"/>
        <v>0.20561114311352849</v>
      </c>
      <c r="H15" s="221">
        <v>404379833</v>
      </c>
    </row>
    <row r="16" spans="1:13" ht="45" x14ac:dyDescent="0.25">
      <c r="B16" s="943"/>
      <c r="C16" s="249" t="s">
        <v>572</v>
      </c>
      <c r="D16" s="250" t="s">
        <v>573</v>
      </c>
      <c r="E16" s="251">
        <v>4067199</v>
      </c>
      <c r="F16" s="252">
        <v>1039497</v>
      </c>
      <c r="G16" s="253">
        <f t="shared" si="0"/>
        <v>0.25558056047909139</v>
      </c>
      <c r="H16" s="232">
        <v>3514949726.5100002</v>
      </c>
    </row>
    <row r="17" spans="2:8" ht="75" x14ac:dyDescent="0.25">
      <c r="B17" s="943"/>
      <c r="C17" s="249" t="s">
        <v>574</v>
      </c>
      <c r="D17" s="250" t="s">
        <v>575</v>
      </c>
      <c r="E17" s="251">
        <v>5</v>
      </c>
      <c r="F17" s="252"/>
      <c r="G17" s="253">
        <f t="shared" si="0"/>
        <v>0</v>
      </c>
      <c r="H17" s="232">
        <v>34038321.200000003</v>
      </c>
    </row>
    <row r="18" spans="2:8" ht="60.75" thickBot="1" x14ac:dyDescent="0.3">
      <c r="B18" s="942"/>
      <c r="C18" s="254" t="s">
        <v>576</v>
      </c>
      <c r="D18" s="255" t="s">
        <v>577</v>
      </c>
      <c r="E18" s="256">
        <v>75</v>
      </c>
      <c r="F18" s="257"/>
      <c r="G18" s="258">
        <f t="shared" si="0"/>
        <v>0</v>
      </c>
      <c r="H18" s="224">
        <v>73614342.699999988</v>
      </c>
    </row>
    <row r="19" spans="2:8" ht="30" customHeight="1" x14ac:dyDescent="0.25">
      <c r="B19" s="941" t="s">
        <v>578</v>
      </c>
      <c r="C19" s="239" t="s">
        <v>579</v>
      </c>
      <c r="D19" s="946" t="s">
        <v>580</v>
      </c>
      <c r="E19" s="241">
        <v>910000</v>
      </c>
      <c r="F19" s="242">
        <v>518593</v>
      </c>
      <c r="G19" s="243">
        <f t="shared" si="0"/>
        <v>0.56988241758241753</v>
      </c>
      <c r="H19" s="219">
        <v>639166641.26999998</v>
      </c>
    </row>
    <row r="20" spans="2:8" ht="30.75" thickBot="1" x14ac:dyDescent="0.3">
      <c r="B20" s="942"/>
      <c r="C20" s="254" t="s">
        <v>581</v>
      </c>
      <c r="D20" s="952"/>
      <c r="E20" s="256">
        <v>1765831</v>
      </c>
      <c r="F20" s="257">
        <v>152560</v>
      </c>
      <c r="G20" s="258">
        <f t="shared" si="0"/>
        <v>8.639558372233809E-2</v>
      </c>
      <c r="H20" s="224">
        <v>779483789.58000004</v>
      </c>
    </row>
    <row r="21" spans="2:8" ht="135" x14ac:dyDescent="0.25">
      <c r="B21" s="941" t="s">
        <v>582</v>
      </c>
      <c r="C21" s="239" t="s">
        <v>583</v>
      </c>
      <c r="D21" s="240" t="s">
        <v>584</v>
      </c>
      <c r="E21" s="241">
        <v>195</v>
      </c>
      <c r="F21" s="242">
        <v>103</v>
      </c>
      <c r="G21" s="243">
        <f t="shared" si="0"/>
        <v>0.52820512820512822</v>
      </c>
      <c r="H21" s="219">
        <v>85346190.179999992</v>
      </c>
    </row>
    <row r="22" spans="2:8" ht="75" x14ac:dyDescent="0.25">
      <c r="B22" s="939"/>
      <c r="C22" s="259" t="s">
        <v>585</v>
      </c>
      <c r="D22" s="260" t="s">
        <v>586</v>
      </c>
      <c r="E22" s="261">
        <v>3070</v>
      </c>
      <c r="F22" s="262">
        <v>1731</v>
      </c>
      <c r="G22" s="263">
        <f t="shared" si="0"/>
        <v>0.56384364820846911</v>
      </c>
      <c r="H22" s="264">
        <v>47851898.359999999</v>
      </c>
    </row>
    <row r="23" spans="2:8" ht="45.75" thickBot="1" x14ac:dyDescent="0.3">
      <c r="B23" s="942"/>
      <c r="C23" s="254" t="s">
        <v>587</v>
      </c>
      <c r="D23" s="255" t="s">
        <v>588</v>
      </c>
      <c r="E23" s="256">
        <v>24665</v>
      </c>
      <c r="F23" s="257">
        <v>15151</v>
      </c>
      <c r="G23" s="258">
        <f t="shared" si="0"/>
        <v>0.61427123454287447</v>
      </c>
      <c r="H23" s="224">
        <v>1173994699.6900001</v>
      </c>
    </row>
    <row r="24" spans="2:8" ht="30.75" thickBot="1" x14ac:dyDescent="0.3">
      <c r="B24" s="238" t="s">
        <v>589</v>
      </c>
      <c r="C24" s="265" t="s">
        <v>590</v>
      </c>
      <c r="D24" s="266" t="s">
        <v>591</v>
      </c>
      <c r="E24" s="267">
        <v>839460</v>
      </c>
      <c r="F24" s="268">
        <v>158103</v>
      </c>
      <c r="G24" s="269">
        <f t="shared" si="0"/>
        <v>0.18833893217068115</v>
      </c>
      <c r="H24" s="228">
        <v>948340687.21000004</v>
      </c>
    </row>
    <row r="25" spans="2:8" ht="75.75" thickBot="1" x14ac:dyDescent="0.3">
      <c r="B25" s="938" t="s">
        <v>592</v>
      </c>
      <c r="C25" s="265" t="s">
        <v>593</v>
      </c>
      <c r="D25" s="266" t="s">
        <v>594</v>
      </c>
      <c r="E25" s="267">
        <v>350</v>
      </c>
      <c r="F25" s="268"/>
      <c r="G25" s="269">
        <f t="shared" si="0"/>
        <v>0</v>
      </c>
      <c r="H25" s="228">
        <v>237984001.63999999</v>
      </c>
    </row>
    <row r="26" spans="2:8" ht="30.75" thickBot="1" x14ac:dyDescent="0.3">
      <c r="B26" s="939"/>
      <c r="C26" s="270" t="s">
        <v>595</v>
      </c>
      <c r="D26" s="271" t="s">
        <v>596</v>
      </c>
      <c r="E26" s="272">
        <v>1154</v>
      </c>
      <c r="F26" s="273"/>
      <c r="G26" s="274">
        <f t="shared" si="0"/>
        <v>0</v>
      </c>
      <c r="H26" s="275">
        <v>342176042.82999998</v>
      </c>
    </row>
    <row r="27" spans="2:8" ht="45" x14ac:dyDescent="0.25">
      <c r="B27" s="941" t="s">
        <v>597</v>
      </c>
      <c r="C27" s="239" t="s">
        <v>598</v>
      </c>
      <c r="D27" s="240" t="s">
        <v>599</v>
      </c>
      <c r="E27" s="241">
        <v>65</v>
      </c>
      <c r="F27" s="242">
        <v>15</v>
      </c>
      <c r="G27" s="243">
        <f t="shared" si="0"/>
        <v>0.23076923076923078</v>
      </c>
      <c r="H27" s="219">
        <v>101209985.58</v>
      </c>
    </row>
    <row r="28" spans="2:8" ht="45" x14ac:dyDescent="0.25">
      <c r="B28" s="937"/>
      <c r="C28" s="244" t="s">
        <v>600</v>
      </c>
      <c r="D28" s="245" t="s">
        <v>601</v>
      </c>
      <c r="E28" s="246">
        <v>105</v>
      </c>
      <c r="F28" s="247">
        <v>29</v>
      </c>
      <c r="G28" s="248">
        <f t="shared" si="0"/>
        <v>0.27619047619047621</v>
      </c>
      <c r="H28" s="221">
        <v>17763820.829999998</v>
      </c>
    </row>
    <row r="29" spans="2:8" ht="75" x14ac:dyDescent="0.25">
      <c r="B29" s="937"/>
      <c r="C29" s="244" t="s">
        <v>602</v>
      </c>
      <c r="D29" s="245" t="s">
        <v>603</v>
      </c>
      <c r="E29" s="246">
        <v>20300</v>
      </c>
      <c r="F29" s="247">
        <v>5455</v>
      </c>
      <c r="G29" s="248">
        <f t="shared" si="0"/>
        <v>0.26871921182266012</v>
      </c>
      <c r="H29" s="221">
        <v>12063896.789999999</v>
      </c>
    </row>
    <row r="30" spans="2:8" ht="60.75" thickBot="1" x14ac:dyDescent="0.3">
      <c r="B30" s="942"/>
      <c r="C30" s="254" t="s">
        <v>604</v>
      </c>
      <c r="D30" s="255" t="s">
        <v>605</v>
      </c>
      <c r="E30" s="256">
        <v>309660</v>
      </c>
      <c r="F30" s="257">
        <v>57017</v>
      </c>
      <c r="G30" s="258">
        <f t="shared" si="0"/>
        <v>0.18412775301944068</v>
      </c>
      <c r="H30" s="224">
        <v>432487316.38</v>
      </c>
    </row>
    <row r="31" spans="2:8" ht="30" customHeight="1" x14ac:dyDescent="0.25">
      <c r="B31" s="938" t="s">
        <v>606</v>
      </c>
      <c r="C31" s="239" t="s">
        <v>607</v>
      </c>
      <c r="D31" s="946" t="s">
        <v>580</v>
      </c>
      <c r="E31" s="241">
        <v>3279</v>
      </c>
      <c r="F31" s="242"/>
      <c r="G31" s="243">
        <f t="shared" si="0"/>
        <v>0</v>
      </c>
      <c r="H31" s="219">
        <v>46263659.289999999</v>
      </c>
    </row>
    <row r="32" spans="2:8" ht="30" customHeight="1" x14ac:dyDescent="0.25">
      <c r="B32" s="939"/>
      <c r="C32" s="276" t="s">
        <v>608</v>
      </c>
      <c r="D32" s="947"/>
      <c r="E32" s="277">
        <v>104745</v>
      </c>
      <c r="F32" s="278">
        <v>19</v>
      </c>
      <c r="G32" s="279">
        <f t="shared" si="0"/>
        <v>1.8139290658265311E-4</v>
      </c>
      <c r="H32" s="230">
        <v>224045636.59</v>
      </c>
    </row>
    <row r="33" spans="2:8" ht="45" customHeight="1" x14ac:dyDescent="0.25">
      <c r="B33" s="939"/>
      <c r="C33" s="276" t="s">
        <v>609</v>
      </c>
      <c r="D33" s="948"/>
      <c r="E33" s="277">
        <v>628</v>
      </c>
      <c r="F33" s="278">
        <v>133</v>
      </c>
      <c r="G33" s="279">
        <f t="shared" si="0"/>
        <v>0.21178343949044587</v>
      </c>
      <c r="H33" s="230">
        <v>106091655.5</v>
      </c>
    </row>
    <row r="34" spans="2:8" ht="45.75" thickBot="1" x14ac:dyDescent="0.3">
      <c r="B34" s="940"/>
      <c r="C34" s="280" t="s">
        <v>610</v>
      </c>
      <c r="D34" s="281" t="s">
        <v>611</v>
      </c>
      <c r="E34" s="282">
        <v>200</v>
      </c>
      <c r="F34" s="283">
        <v>68</v>
      </c>
      <c r="G34" s="284">
        <f t="shared" si="0"/>
        <v>0.34</v>
      </c>
      <c r="H34" s="235">
        <v>116351393.11</v>
      </c>
    </row>
    <row r="35" spans="2:8" ht="30" x14ac:dyDescent="0.25">
      <c r="B35" s="941" t="s">
        <v>612</v>
      </c>
      <c r="C35" s="239" t="s">
        <v>613</v>
      </c>
      <c r="D35" s="240" t="s">
        <v>614</v>
      </c>
      <c r="E35" s="241">
        <v>213604</v>
      </c>
      <c r="F35" s="242">
        <v>52064</v>
      </c>
      <c r="G35" s="243">
        <f t="shared" si="0"/>
        <v>0.24374075391846595</v>
      </c>
      <c r="H35" s="219">
        <v>286265498.38999999</v>
      </c>
    </row>
    <row r="36" spans="2:8" ht="60" x14ac:dyDescent="0.25">
      <c r="B36" s="937"/>
      <c r="C36" s="244" t="s">
        <v>615</v>
      </c>
      <c r="D36" s="245" t="s">
        <v>616</v>
      </c>
      <c r="E36" s="246">
        <v>1628</v>
      </c>
      <c r="F36" s="247">
        <v>404</v>
      </c>
      <c r="G36" s="248">
        <f t="shared" si="0"/>
        <v>0.24815724815724816</v>
      </c>
      <c r="H36" s="221">
        <v>34132532.68</v>
      </c>
    </row>
    <row r="37" spans="2:8" ht="60.75" thickBot="1" x14ac:dyDescent="0.3">
      <c r="B37" s="942"/>
      <c r="C37" s="254" t="s">
        <v>617</v>
      </c>
      <c r="D37" s="255" t="s">
        <v>616</v>
      </c>
      <c r="E37" s="256">
        <v>1376</v>
      </c>
      <c r="F37" s="257">
        <v>328</v>
      </c>
      <c r="G37" s="258">
        <f t="shared" si="0"/>
        <v>0.23837209302325582</v>
      </c>
      <c r="H37" s="224">
        <v>54436622.870000005</v>
      </c>
    </row>
    <row r="38" spans="2:8" ht="60.75" thickBot="1" x14ac:dyDescent="0.3">
      <c r="B38" s="938" t="s">
        <v>618</v>
      </c>
      <c r="C38" s="280" t="s">
        <v>619</v>
      </c>
      <c r="D38" s="281" t="s">
        <v>620</v>
      </c>
      <c r="E38" s="282">
        <v>26050</v>
      </c>
      <c r="F38" s="283">
        <v>7203</v>
      </c>
      <c r="G38" s="284">
        <f t="shared" si="0"/>
        <v>0.27650671785028791</v>
      </c>
      <c r="H38" s="235">
        <v>359529200.57999998</v>
      </c>
    </row>
    <row r="39" spans="2:8" ht="60.75" thickBot="1" x14ac:dyDescent="0.3">
      <c r="B39" s="940"/>
      <c r="C39" s="265" t="s">
        <v>621</v>
      </c>
      <c r="D39" s="266" t="s">
        <v>622</v>
      </c>
      <c r="E39" s="267">
        <v>1336193</v>
      </c>
      <c r="F39" s="268"/>
      <c r="G39" s="269">
        <f t="shared" si="0"/>
        <v>0</v>
      </c>
      <c r="H39" s="228">
        <v>0</v>
      </c>
    </row>
    <row r="40" spans="2:8" ht="30" x14ac:dyDescent="0.25">
      <c r="B40" s="941" t="s">
        <v>623</v>
      </c>
      <c r="C40" s="239" t="s">
        <v>624</v>
      </c>
      <c r="D40" s="240" t="s">
        <v>625</v>
      </c>
      <c r="E40" s="241">
        <v>68000</v>
      </c>
      <c r="F40" s="242">
        <v>7390</v>
      </c>
      <c r="G40" s="243">
        <f t="shared" si="0"/>
        <v>0.10867647058823529</v>
      </c>
      <c r="H40" s="219">
        <v>126188822.18000001</v>
      </c>
    </row>
    <row r="41" spans="2:8" ht="60.75" thickBot="1" x14ac:dyDescent="0.3">
      <c r="B41" s="942"/>
      <c r="C41" s="254" t="s">
        <v>626</v>
      </c>
      <c r="D41" s="255" t="s">
        <v>627</v>
      </c>
      <c r="E41" s="256"/>
      <c r="F41" s="257"/>
      <c r="G41" s="258">
        <v>0</v>
      </c>
      <c r="H41" s="224">
        <v>5078723.2699999996</v>
      </c>
    </row>
    <row r="42" spans="2:8" ht="60.75" thickBot="1" x14ac:dyDescent="0.3">
      <c r="B42" s="938" t="s">
        <v>628</v>
      </c>
      <c r="C42" s="259" t="s">
        <v>629</v>
      </c>
      <c r="D42" s="260" t="s">
        <v>630</v>
      </c>
      <c r="E42" s="261">
        <v>28000</v>
      </c>
      <c r="F42" s="262">
        <v>41237</v>
      </c>
      <c r="G42" s="263">
        <f t="shared" ref="G42:G49" si="1">F42/E42</f>
        <v>1.47275</v>
      </c>
      <c r="H42" s="264">
        <v>84614790.960000008</v>
      </c>
    </row>
    <row r="43" spans="2:8" ht="60.75" thickBot="1" x14ac:dyDescent="0.3">
      <c r="B43" s="940"/>
      <c r="C43" s="270" t="s">
        <v>631</v>
      </c>
      <c r="D43" s="271" t="s">
        <v>632</v>
      </c>
      <c r="E43" s="272">
        <v>47</v>
      </c>
      <c r="F43" s="273"/>
      <c r="G43" s="274">
        <f t="shared" si="1"/>
        <v>0</v>
      </c>
      <c r="H43" s="275">
        <v>41851914.260000005</v>
      </c>
    </row>
    <row r="44" spans="2:8" ht="60.75" thickBot="1" x14ac:dyDescent="0.3">
      <c r="B44" s="285" t="s">
        <v>633</v>
      </c>
      <c r="C44" s="270" t="s">
        <v>634</v>
      </c>
      <c r="D44" s="271" t="s">
        <v>635</v>
      </c>
      <c r="E44" s="272">
        <v>212</v>
      </c>
      <c r="F44" s="273">
        <v>32</v>
      </c>
      <c r="G44" s="274">
        <f t="shared" si="1"/>
        <v>0.15094339622641509</v>
      </c>
      <c r="H44" s="275">
        <v>92036036.219999984</v>
      </c>
    </row>
    <row r="45" spans="2:8" ht="60.75" thickBot="1" x14ac:dyDescent="0.3">
      <c r="B45" s="238" t="s">
        <v>636</v>
      </c>
      <c r="C45" s="265" t="s">
        <v>637</v>
      </c>
      <c r="D45" s="266" t="s">
        <v>638</v>
      </c>
      <c r="E45" s="267">
        <v>46</v>
      </c>
      <c r="F45" s="268">
        <v>16</v>
      </c>
      <c r="G45" s="269">
        <f t="shared" si="1"/>
        <v>0.34782608695652173</v>
      </c>
      <c r="H45" s="228">
        <v>56341637.089999996</v>
      </c>
    </row>
    <row r="46" spans="2:8" ht="60.75" thickBot="1" x14ac:dyDescent="0.3">
      <c r="B46" s="285" t="s">
        <v>639</v>
      </c>
      <c r="C46" s="270" t="s">
        <v>640</v>
      </c>
      <c r="D46" s="271" t="s">
        <v>641</v>
      </c>
      <c r="E46" s="272">
        <v>30</v>
      </c>
      <c r="F46" s="273">
        <v>6</v>
      </c>
      <c r="G46" s="274">
        <f t="shared" si="1"/>
        <v>0.2</v>
      </c>
      <c r="H46" s="275">
        <v>43709063.259999998</v>
      </c>
    </row>
    <row r="47" spans="2:8" ht="75.75" thickBot="1" x14ac:dyDescent="0.3">
      <c r="B47" s="285" t="s">
        <v>642</v>
      </c>
      <c r="C47" s="270" t="s">
        <v>643</v>
      </c>
      <c r="D47" s="271" t="s">
        <v>644</v>
      </c>
      <c r="E47" s="272">
        <v>14</v>
      </c>
      <c r="F47" s="273">
        <v>4</v>
      </c>
      <c r="G47" s="274">
        <f t="shared" si="1"/>
        <v>0.2857142857142857</v>
      </c>
      <c r="H47" s="275">
        <v>37268576.159999996</v>
      </c>
    </row>
    <row r="48" spans="2:8" ht="60.75" thickBot="1" x14ac:dyDescent="0.3">
      <c r="B48" s="285" t="s">
        <v>645</v>
      </c>
      <c r="C48" s="270" t="s">
        <v>646</v>
      </c>
      <c r="D48" s="271" t="s">
        <v>647</v>
      </c>
      <c r="E48" s="272">
        <v>43</v>
      </c>
      <c r="F48" s="273">
        <v>14</v>
      </c>
      <c r="G48" s="274">
        <f t="shared" si="1"/>
        <v>0.32558139534883723</v>
      </c>
      <c r="H48" s="275">
        <v>25255380.93</v>
      </c>
    </row>
    <row r="49" spans="2:8" ht="45.75" thickBot="1" x14ac:dyDescent="0.3">
      <c r="B49" s="238" t="s">
        <v>648</v>
      </c>
      <c r="C49" s="265" t="s">
        <v>649</v>
      </c>
      <c r="D49" s="266" t="s">
        <v>650</v>
      </c>
      <c r="E49" s="267">
        <v>4800</v>
      </c>
      <c r="F49" s="268"/>
      <c r="G49" s="269">
        <f t="shared" si="1"/>
        <v>0</v>
      </c>
      <c r="H49" s="228">
        <v>4923936</v>
      </c>
    </row>
    <row r="50" spans="2:8" x14ac:dyDescent="0.25">
      <c r="B50" s="944" t="s">
        <v>506</v>
      </c>
      <c r="C50" s="945"/>
      <c r="D50" s="945"/>
      <c r="E50" s="945"/>
      <c r="F50" s="945"/>
      <c r="G50" s="945"/>
      <c r="H50" s="286">
        <f>SUM(H12:H49)</f>
        <v>24377069561.820007</v>
      </c>
    </row>
    <row r="51" spans="2:8" x14ac:dyDescent="0.25">
      <c r="B51" s="23" t="s">
        <v>418</v>
      </c>
    </row>
    <row r="52" spans="2:8" x14ac:dyDescent="0.25">
      <c r="B52" s="1" t="s">
        <v>373</v>
      </c>
    </row>
    <row r="53" spans="2:8" x14ac:dyDescent="0.25">
      <c r="B53" s="23" t="s">
        <v>375</v>
      </c>
    </row>
    <row r="54" spans="2:8" x14ac:dyDescent="0.25">
      <c r="B54" s="237"/>
    </row>
  </sheetData>
  <mergeCells count="25">
    <mergeCell ref="B21:B23"/>
    <mergeCell ref="A1:H1"/>
    <mergeCell ref="A2:H2"/>
    <mergeCell ref="A3:H3"/>
    <mergeCell ref="B7:H8"/>
    <mergeCell ref="B9:H9"/>
    <mergeCell ref="B10:B11"/>
    <mergeCell ref="C10:C11"/>
    <mergeCell ref="D10:D11"/>
    <mergeCell ref="E10:E11"/>
    <mergeCell ref="F10:F11"/>
    <mergeCell ref="G10:G11"/>
    <mergeCell ref="H10:H11"/>
    <mergeCell ref="B12:B18"/>
    <mergeCell ref="B19:B20"/>
    <mergeCell ref="D19:D20"/>
    <mergeCell ref="B40:B41"/>
    <mergeCell ref="B42:B43"/>
    <mergeCell ref="B50:G50"/>
    <mergeCell ref="B25:B26"/>
    <mergeCell ref="B27:B30"/>
    <mergeCell ref="B31:B34"/>
    <mergeCell ref="D31:D33"/>
    <mergeCell ref="B35:B37"/>
    <mergeCell ref="B38:B39"/>
  </mergeCells>
  <hyperlinks>
    <hyperlink ref="C1" location="Indice!A1" display="Indice" xr:uid="{B864BBBB-23BD-404C-AA9A-EE7E09A90FD3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0AC54-2B71-4BD4-B02D-2DFDCED56614}">
  <dimension ref="B1:N41"/>
  <sheetViews>
    <sheetView showGridLines="0" zoomScale="78" zoomScaleNormal="78" workbookViewId="0">
      <selection activeCell="D44" sqref="D44"/>
    </sheetView>
  </sheetViews>
  <sheetFormatPr baseColWidth="10" defaultColWidth="11.42578125" defaultRowHeight="15" x14ac:dyDescent="0.25"/>
  <cols>
    <col min="1" max="2" width="11.42578125" style="1"/>
    <col min="3" max="3" width="34.28515625" style="1" customWidth="1"/>
    <col min="4" max="4" width="33.5703125" style="1" customWidth="1"/>
    <col min="5" max="5" width="25.28515625" style="1" customWidth="1"/>
    <col min="6" max="6" width="18.7109375" style="1" customWidth="1"/>
    <col min="7" max="7" width="15.5703125" style="1" customWidth="1"/>
    <col min="8" max="8" width="21.140625" style="1" customWidth="1"/>
    <col min="9" max="9" width="20" style="1" customWidth="1"/>
    <col min="10" max="16384" width="11.42578125" style="1"/>
  </cols>
  <sheetData>
    <row r="1" spans="2:14" s="19" customFormat="1" ht="15" customHeight="1" x14ac:dyDescent="0.25">
      <c r="B1" s="833" t="s">
        <v>0</v>
      </c>
      <c r="C1" s="876"/>
      <c r="D1" s="833"/>
      <c r="E1" s="833"/>
      <c r="F1" s="833"/>
      <c r="G1" s="833"/>
      <c r="H1" s="833"/>
      <c r="I1" s="833"/>
      <c r="J1" s="18"/>
      <c r="K1" s="18"/>
      <c r="L1" s="18"/>
      <c r="M1" s="18"/>
      <c r="N1" s="18"/>
    </row>
    <row r="2" spans="2:14" s="19" customFormat="1" ht="15" customHeight="1" x14ac:dyDescent="0.25">
      <c r="B2" s="833" t="s">
        <v>1</v>
      </c>
      <c r="C2" s="833"/>
      <c r="D2" s="833"/>
      <c r="E2" s="833"/>
      <c r="F2" s="833"/>
      <c r="G2" s="833"/>
      <c r="H2" s="833"/>
      <c r="I2" s="833"/>
      <c r="J2" s="18"/>
      <c r="K2" s="18"/>
      <c r="L2" s="18"/>
      <c r="M2" s="18"/>
      <c r="N2" s="18"/>
    </row>
    <row r="3" spans="2:14" s="19" customFormat="1" ht="15" customHeight="1" x14ac:dyDescent="0.25">
      <c r="B3" s="834" t="s">
        <v>2</v>
      </c>
      <c r="C3" s="834"/>
      <c r="D3" s="834"/>
      <c r="E3" s="834"/>
      <c r="F3" s="834"/>
      <c r="G3" s="834"/>
      <c r="H3" s="834"/>
      <c r="I3" s="834"/>
      <c r="J3" s="20"/>
      <c r="K3" s="20"/>
      <c r="L3" s="20"/>
      <c r="M3" s="20"/>
      <c r="N3" s="20"/>
    </row>
    <row r="4" spans="2:14" s="19" customFormat="1" x14ac:dyDescent="0.25">
      <c r="C4" s="217"/>
      <c r="D4" s="217"/>
      <c r="E4" s="217"/>
      <c r="F4" s="217"/>
      <c r="G4" s="217"/>
      <c r="H4" s="217"/>
      <c r="I4" s="217"/>
      <c r="J4" s="217"/>
    </row>
    <row r="7" spans="2:14" x14ac:dyDescent="0.25">
      <c r="C7" s="843" t="s">
        <v>651</v>
      </c>
      <c r="D7" s="843"/>
      <c r="E7" s="843"/>
      <c r="F7" s="843"/>
      <c r="G7" s="843"/>
      <c r="H7" s="843"/>
      <c r="I7" s="843"/>
    </row>
    <row r="8" spans="2:14" x14ac:dyDescent="0.25">
      <c r="C8" s="843"/>
      <c r="D8" s="843"/>
      <c r="E8" s="843"/>
      <c r="F8" s="843"/>
      <c r="G8" s="843"/>
      <c r="H8" s="843"/>
      <c r="I8" s="843"/>
    </row>
    <row r="9" spans="2:14" ht="15" customHeight="1" x14ac:dyDescent="0.25">
      <c r="C9" s="843" t="s">
        <v>255</v>
      </c>
      <c r="D9" s="843"/>
      <c r="E9" s="843"/>
      <c r="F9" s="843"/>
      <c r="G9" s="843"/>
      <c r="H9" s="843"/>
      <c r="I9" s="843"/>
    </row>
    <row r="10" spans="2:14" x14ac:dyDescent="0.25">
      <c r="C10" s="949" t="s">
        <v>420</v>
      </c>
      <c r="D10" s="951" t="s">
        <v>421</v>
      </c>
      <c r="E10" s="951" t="s">
        <v>422</v>
      </c>
      <c r="F10" s="931" t="s">
        <v>423</v>
      </c>
      <c r="G10" s="931" t="s">
        <v>424</v>
      </c>
      <c r="H10" s="931" t="s">
        <v>425</v>
      </c>
      <c r="I10" s="932" t="s">
        <v>426</v>
      </c>
    </row>
    <row r="11" spans="2:14" ht="15.75" thickBot="1" x14ac:dyDescent="0.3">
      <c r="C11" s="950"/>
      <c r="D11" s="911"/>
      <c r="E11" s="911"/>
      <c r="F11" s="905"/>
      <c r="G11" s="905"/>
      <c r="H11" s="905"/>
      <c r="I11" s="933"/>
    </row>
    <row r="12" spans="2:14" ht="45" hidden="1" x14ac:dyDescent="0.25">
      <c r="C12" s="941" t="s">
        <v>652</v>
      </c>
      <c r="D12" s="240" t="s">
        <v>653</v>
      </c>
      <c r="E12" s="240" t="s">
        <v>654</v>
      </c>
      <c r="F12" s="287">
        <v>7158</v>
      </c>
      <c r="G12" s="288">
        <v>3508</v>
      </c>
      <c r="H12" s="289">
        <f t="shared" ref="H12:H36" si="0">G12/F12</f>
        <v>0.49008102822017324</v>
      </c>
      <c r="I12" s="219">
        <v>4082889266.6099997</v>
      </c>
    </row>
    <row r="13" spans="2:14" ht="30" hidden="1" x14ac:dyDescent="0.25">
      <c r="C13" s="937"/>
      <c r="D13" s="245" t="s">
        <v>655</v>
      </c>
      <c r="E13" s="245" t="s">
        <v>656</v>
      </c>
      <c r="F13" s="290">
        <v>55000</v>
      </c>
      <c r="G13" s="291">
        <v>9378</v>
      </c>
      <c r="H13" s="292">
        <f t="shared" si="0"/>
        <v>0.17050909090909092</v>
      </c>
      <c r="I13" s="221">
        <v>569021781.44000006</v>
      </c>
    </row>
    <row r="14" spans="2:14" ht="45.75" hidden="1" thickBot="1" x14ac:dyDescent="0.3">
      <c r="C14" s="942"/>
      <c r="D14" s="255" t="s">
        <v>657</v>
      </c>
      <c r="E14" s="255" t="s">
        <v>658</v>
      </c>
      <c r="F14" s="293">
        <v>1404</v>
      </c>
      <c r="G14" s="294">
        <v>351</v>
      </c>
      <c r="H14" s="295">
        <f t="shared" si="0"/>
        <v>0.25</v>
      </c>
      <c r="I14" s="224">
        <v>185127479.38999999</v>
      </c>
    </row>
    <row r="15" spans="2:14" ht="75" hidden="1" x14ac:dyDescent="0.25">
      <c r="C15" s="941" t="s">
        <v>659</v>
      </c>
      <c r="D15" s="240" t="s">
        <v>660</v>
      </c>
      <c r="E15" s="240" t="s">
        <v>661</v>
      </c>
      <c r="F15" s="287">
        <v>320000</v>
      </c>
      <c r="G15" s="288">
        <v>163195</v>
      </c>
      <c r="H15" s="289">
        <f t="shared" si="0"/>
        <v>0.50998437500000005</v>
      </c>
      <c r="I15" s="219">
        <v>258814491.26999998</v>
      </c>
    </row>
    <row r="16" spans="2:14" ht="30.75" hidden="1" customHeight="1" x14ac:dyDescent="0.25">
      <c r="C16" s="937"/>
      <c r="D16" s="245" t="s">
        <v>662</v>
      </c>
      <c r="E16" s="245" t="s">
        <v>663</v>
      </c>
      <c r="F16" s="290">
        <v>10800</v>
      </c>
      <c r="G16" s="291">
        <v>4764</v>
      </c>
      <c r="H16" s="292">
        <f t="shared" si="0"/>
        <v>0.44111111111111112</v>
      </c>
      <c r="I16" s="221">
        <v>33961520.039999999</v>
      </c>
    </row>
    <row r="17" spans="3:9" ht="90.75" hidden="1" thickBot="1" x14ac:dyDescent="0.3">
      <c r="C17" s="942"/>
      <c r="D17" s="255" t="s">
        <v>664</v>
      </c>
      <c r="E17" s="255" t="s">
        <v>665</v>
      </c>
      <c r="F17" s="293">
        <v>28550</v>
      </c>
      <c r="G17" s="294">
        <v>18117</v>
      </c>
      <c r="H17" s="295">
        <f t="shared" si="0"/>
        <v>0.63457092819614713</v>
      </c>
      <c r="I17" s="224">
        <v>28498345.07</v>
      </c>
    </row>
    <row r="18" spans="3:9" ht="75" hidden="1" x14ac:dyDescent="0.25">
      <c r="C18" s="941" t="s">
        <v>666</v>
      </c>
      <c r="D18" s="240" t="s">
        <v>667</v>
      </c>
      <c r="E18" s="240" t="s">
        <v>668</v>
      </c>
      <c r="F18" s="287">
        <v>30</v>
      </c>
      <c r="G18" s="288">
        <v>6</v>
      </c>
      <c r="H18" s="289">
        <f t="shared" si="0"/>
        <v>0.2</v>
      </c>
      <c r="I18" s="219">
        <v>81486037.969999999</v>
      </c>
    </row>
    <row r="19" spans="3:9" ht="60" hidden="1" x14ac:dyDescent="0.25">
      <c r="C19" s="937"/>
      <c r="D19" s="245" t="s">
        <v>669</v>
      </c>
      <c r="E19" s="245" t="s">
        <v>670</v>
      </c>
      <c r="F19" s="290">
        <v>11</v>
      </c>
      <c r="G19" s="291">
        <v>1</v>
      </c>
      <c r="H19" s="292">
        <f t="shared" si="0"/>
        <v>9.0909090909090912E-2</v>
      </c>
      <c r="I19" s="221">
        <v>65809994.090000004</v>
      </c>
    </row>
    <row r="20" spans="3:9" ht="45" hidden="1" x14ac:dyDescent="0.25">
      <c r="C20" s="937"/>
      <c r="D20" s="245" t="s">
        <v>671</v>
      </c>
      <c r="E20" s="245" t="s">
        <v>672</v>
      </c>
      <c r="F20" s="290">
        <v>960</v>
      </c>
      <c r="G20" s="291">
        <v>284</v>
      </c>
      <c r="H20" s="292">
        <f t="shared" si="0"/>
        <v>0.29583333333333334</v>
      </c>
      <c r="I20" s="221">
        <v>40079061.149999999</v>
      </c>
    </row>
    <row r="21" spans="3:9" ht="60" hidden="1" x14ac:dyDescent="0.25">
      <c r="C21" s="937"/>
      <c r="D21" s="245" t="s">
        <v>673</v>
      </c>
      <c r="E21" s="245" t="s">
        <v>674</v>
      </c>
      <c r="F21" s="290">
        <v>14000</v>
      </c>
      <c r="G21" s="291">
        <v>3277</v>
      </c>
      <c r="H21" s="292">
        <f t="shared" si="0"/>
        <v>0.23407142857142857</v>
      </c>
      <c r="I21" s="221">
        <v>104782984</v>
      </c>
    </row>
    <row r="22" spans="3:9" ht="45.75" hidden="1" thickBot="1" x14ac:dyDescent="0.3">
      <c r="C22" s="942"/>
      <c r="D22" s="255" t="s">
        <v>675</v>
      </c>
      <c r="E22" s="255" t="s">
        <v>676</v>
      </c>
      <c r="F22" s="293">
        <v>12</v>
      </c>
      <c r="G22" s="294"/>
      <c r="H22" s="295">
        <f t="shared" si="0"/>
        <v>0</v>
      </c>
      <c r="I22" s="224">
        <v>126252.49</v>
      </c>
    </row>
    <row r="23" spans="3:9" ht="30.75" hidden="1" customHeight="1" x14ac:dyDescent="0.25">
      <c r="C23" s="941" t="s">
        <v>677</v>
      </c>
      <c r="D23" s="240" t="s">
        <v>678</v>
      </c>
      <c r="E23" s="240" t="s">
        <v>679</v>
      </c>
      <c r="F23" s="287">
        <v>103078</v>
      </c>
      <c r="G23" s="288">
        <v>17072</v>
      </c>
      <c r="H23" s="289">
        <f t="shared" si="0"/>
        <v>0.16562215021634102</v>
      </c>
      <c r="I23" s="219">
        <v>14203167.959999999</v>
      </c>
    </row>
    <row r="24" spans="3:9" ht="45" hidden="1" x14ac:dyDescent="0.25">
      <c r="C24" s="937"/>
      <c r="D24" s="245" t="s">
        <v>680</v>
      </c>
      <c r="E24" s="245" t="s">
        <v>679</v>
      </c>
      <c r="F24" s="290">
        <v>15022193</v>
      </c>
      <c r="G24" s="291">
        <v>4111002</v>
      </c>
      <c r="H24" s="292">
        <f t="shared" si="0"/>
        <v>0.27366190808492474</v>
      </c>
      <c r="I24" s="221">
        <v>123032327.23</v>
      </c>
    </row>
    <row r="25" spans="3:9" ht="45.75" hidden="1" thickBot="1" x14ac:dyDescent="0.3">
      <c r="C25" s="942"/>
      <c r="D25" s="255" t="s">
        <v>681</v>
      </c>
      <c r="E25" s="255" t="s">
        <v>682</v>
      </c>
      <c r="F25" s="293">
        <v>216</v>
      </c>
      <c r="G25" s="294">
        <v>58</v>
      </c>
      <c r="H25" s="295">
        <f t="shared" si="0"/>
        <v>0.26851851851851855</v>
      </c>
      <c r="I25" s="224">
        <v>19393738.100000001</v>
      </c>
    </row>
    <row r="26" spans="3:9" ht="45" x14ac:dyDescent="0.25">
      <c r="C26" s="941" t="s">
        <v>683</v>
      </c>
      <c r="D26" s="240" t="s">
        <v>684</v>
      </c>
      <c r="E26" s="240" t="s">
        <v>685</v>
      </c>
      <c r="F26" s="287">
        <v>330</v>
      </c>
      <c r="G26" s="288">
        <v>360</v>
      </c>
      <c r="H26" s="289">
        <f t="shared" si="0"/>
        <v>1.0909090909090908</v>
      </c>
      <c r="I26" s="219">
        <v>116631291.38999999</v>
      </c>
    </row>
    <row r="27" spans="3:9" ht="30.75" thickBot="1" x14ac:dyDescent="0.3">
      <c r="C27" s="942"/>
      <c r="D27" s="255" t="s">
        <v>686</v>
      </c>
      <c r="E27" s="255" t="s">
        <v>687</v>
      </c>
      <c r="F27" s="293">
        <v>850020</v>
      </c>
      <c r="G27" s="294">
        <v>1105409</v>
      </c>
      <c r="H27" s="295">
        <f t="shared" si="0"/>
        <v>1.3004505776334674</v>
      </c>
      <c r="I27" s="224">
        <v>18454760</v>
      </c>
    </row>
    <row r="28" spans="3:9" ht="60" x14ac:dyDescent="0.25">
      <c r="C28" s="941" t="s">
        <v>688</v>
      </c>
      <c r="D28" s="240" t="s">
        <v>689</v>
      </c>
      <c r="E28" s="240" t="s">
        <v>690</v>
      </c>
      <c r="F28" s="287">
        <v>45000</v>
      </c>
      <c r="G28" s="288">
        <v>10780</v>
      </c>
      <c r="H28" s="289">
        <f t="shared" si="0"/>
        <v>0.23955555555555555</v>
      </c>
      <c r="I28" s="219">
        <v>38516256.159999996</v>
      </c>
    </row>
    <row r="29" spans="3:9" ht="45" x14ac:dyDescent="0.25">
      <c r="C29" s="937"/>
      <c r="D29" s="245" t="s">
        <v>691</v>
      </c>
      <c r="E29" s="245" t="s">
        <v>692</v>
      </c>
      <c r="F29" s="290">
        <v>80</v>
      </c>
      <c r="G29" s="291">
        <v>11</v>
      </c>
      <c r="H29" s="292">
        <f t="shared" si="0"/>
        <v>0.13750000000000001</v>
      </c>
      <c r="I29" s="221">
        <v>7025355.2300000004</v>
      </c>
    </row>
    <row r="30" spans="3:9" ht="45" x14ac:dyDescent="0.25">
      <c r="C30" s="943"/>
      <c r="D30" s="250" t="s">
        <v>693</v>
      </c>
      <c r="E30" s="250" t="s">
        <v>694</v>
      </c>
      <c r="F30" s="296">
        <v>18</v>
      </c>
      <c r="G30" s="297"/>
      <c r="H30" s="298">
        <f t="shared" si="0"/>
        <v>0</v>
      </c>
      <c r="I30" s="232">
        <v>26461291.300000001</v>
      </c>
    </row>
    <row r="31" spans="3:9" ht="60" x14ac:dyDescent="0.25">
      <c r="C31" s="943"/>
      <c r="D31" s="250" t="s">
        <v>695</v>
      </c>
      <c r="E31" s="250" t="s">
        <v>696</v>
      </c>
      <c r="F31" s="296">
        <v>100</v>
      </c>
      <c r="G31" s="297"/>
      <c r="H31" s="298">
        <f t="shared" si="0"/>
        <v>0</v>
      </c>
      <c r="I31" s="232">
        <v>9926966.4000000004</v>
      </c>
    </row>
    <row r="32" spans="3:9" ht="90.75" thickBot="1" x14ac:dyDescent="0.3">
      <c r="C32" s="943"/>
      <c r="D32" s="250" t="s">
        <v>697</v>
      </c>
      <c r="E32" s="250" t="s">
        <v>698</v>
      </c>
      <c r="F32" s="296">
        <v>330</v>
      </c>
      <c r="G32" s="297">
        <v>29</v>
      </c>
      <c r="H32" s="298">
        <f t="shared" si="0"/>
        <v>8.7878787878787876E-2</v>
      </c>
      <c r="I32" s="232">
        <v>6661382.0999999996</v>
      </c>
    </row>
    <row r="33" spans="3:9" ht="30.75" customHeight="1" x14ac:dyDescent="0.25">
      <c r="C33" s="941" t="s">
        <v>699</v>
      </c>
      <c r="D33" s="240" t="s">
        <v>700</v>
      </c>
      <c r="E33" s="240" t="s">
        <v>701</v>
      </c>
      <c r="F33" s="287">
        <v>4000</v>
      </c>
      <c r="G33" s="288"/>
      <c r="H33" s="289">
        <f t="shared" si="0"/>
        <v>0</v>
      </c>
      <c r="I33" s="219">
        <v>17892768.59</v>
      </c>
    </row>
    <row r="34" spans="3:9" ht="45" x14ac:dyDescent="0.25">
      <c r="C34" s="937"/>
      <c r="D34" s="245" t="s">
        <v>702</v>
      </c>
      <c r="E34" s="245" t="s">
        <v>703</v>
      </c>
      <c r="F34" s="290">
        <v>19</v>
      </c>
      <c r="G34" s="291">
        <v>3</v>
      </c>
      <c r="H34" s="292">
        <f t="shared" si="0"/>
        <v>0.15789473684210525</v>
      </c>
      <c r="I34" s="221">
        <v>56301655.289999999</v>
      </c>
    </row>
    <row r="35" spans="3:9" ht="75.75" thickBot="1" x14ac:dyDescent="0.3">
      <c r="C35" s="942"/>
      <c r="D35" s="255" t="s">
        <v>704</v>
      </c>
      <c r="E35" s="255" t="s">
        <v>705</v>
      </c>
      <c r="F35" s="293">
        <v>550</v>
      </c>
      <c r="G35" s="294">
        <v>167</v>
      </c>
      <c r="H35" s="295">
        <f t="shared" si="0"/>
        <v>0.30363636363636365</v>
      </c>
      <c r="I35" s="224">
        <v>2236490</v>
      </c>
    </row>
    <row r="36" spans="3:9" ht="45.75" thickBot="1" x14ac:dyDescent="0.3">
      <c r="C36" s="299" t="s">
        <v>706</v>
      </c>
      <c r="D36" s="281" t="s">
        <v>707</v>
      </c>
      <c r="E36" s="281" t="s">
        <v>708</v>
      </c>
      <c r="F36" s="300">
        <v>22500</v>
      </c>
      <c r="G36" s="301">
        <v>2947</v>
      </c>
      <c r="H36" s="302">
        <f t="shared" si="0"/>
        <v>0.13097777777777778</v>
      </c>
      <c r="I36" s="235">
        <v>63759318.420000002</v>
      </c>
    </row>
    <row r="37" spans="3:9" ht="15.75" thickBot="1" x14ac:dyDescent="0.3">
      <c r="C37" s="953" t="s">
        <v>506</v>
      </c>
      <c r="D37" s="954"/>
      <c r="E37" s="954"/>
      <c r="F37" s="954"/>
      <c r="G37" s="954"/>
      <c r="H37" s="954"/>
      <c r="I37" s="236">
        <f>SUM(I12:I36)</f>
        <v>5971093981.6899986</v>
      </c>
    </row>
    <row r="38" spans="3:9" x14ac:dyDescent="0.25">
      <c r="C38" s="23" t="s">
        <v>418</v>
      </c>
    </row>
    <row r="39" spans="3:9" x14ac:dyDescent="0.25">
      <c r="C39" s="1" t="s">
        <v>373</v>
      </c>
    </row>
    <row r="40" spans="3:9" x14ac:dyDescent="0.25">
      <c r="C40" s="23" t="s">
        <v>375</v>
      </c>
    </row>
    <row r="41" spans="3:9" x14ac:dyDescent="0.25">
      <c r="C41" s="237"/>
    </row>
  </sheetData>
  <mergeCells count="20">
    <mergeCell ref="B1:I1"/>
    <mergeCell ref="B2:I2"/>
    <mergeCell ref="B3:I3"/>
    <mergeCell ref="C7:I8"/>
    <mergeCell ref="C9:I9"/>
    <mergeCell ref="I10:I11"/>
    <mergeCell ref="C12:C14"/>
    <mergeCell ref="C15:C17"/>
    <mergeCell ref="C18:C22"/>
    <mergeCell ref="C23:C25"/>
    <mergeCell ref="C10:C11"/>
    <mergeCell ref="D10:D11"/>
    <mergeCell ref="E10:E11"/>
    <mergeCell ref="F10:F11"/>
    <mergeCell ref="G10:G11"/>
    <mergeCell ref="C26:C27"/>
    <mergeCell ref="C28:C32"/>
    <mergeCell ref="C33:C35"/>
    <mergeCell ref="C37:H37"/>
    <mergeCell ref="H10:H11"/>
  </mergeCells>
  <hyperlinks>
    <hyperlink ref="C1" location="Indice!A1" display="Indice" xr:uid="{D5AF742F-67CF-4467-95D8-4ECCCC88C076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497CF-CD64-4D43-89A3-0F568A8CDD21}">
  <dimension ref="A1:Q30"/>
  <sheetViews>
    <sheetView showGridLines="0" workbookViewId="0">
      <selection activeCell="Q28" sqref="Q28"/>
    </sheetView>
  </sheetViews>
  <sheetFormatPr baseColWidth="10" defaultColWidth="11.42578125" defaultRowHeight="15" x14ac:dyDescent="0.25"/>
  <cols>
    <col min="16" max="16" width="12.140625" bestFit="1" customWidth="1"/>
  </cols>
  <sheetData>
    <row r="1" spans="1:17" s="19" customFormat="1" ht="15" customHeight="1" x14ac:dyDescent="0.25">
      <c r="A1" s="18"/>
      <c r="B1" s="833" t="s">
        <v>0</v>
      </c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18"/>
      <c r="O1" s="18"/>
    </row>
    <row r="2" spans="1:17" s="19" customFormat="1" ht="15" customHeight="1" x14ac:dyDescent="0.25">
      <c r="B2" s="833" t="s">
        <v>1</v>
      </c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18"/>
      <c r="O2" s="18"/>
    </row>
    <row r="3" spans="1:17" s="19" customFormat="1" ht="15" customHeight="1" x14ac:dyDescent="0.25">
      <c r="B3" s="834" t="s">
        <v>2</v>
      </c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20"/>
      <c r="O3" s="20"/>
    </row>
    <row r="5" spans="1:17" x14ac:dyDescent="0.25">
      <c r="D5" s="847" t="s">
        <v>78</v>
      </c>
      <c r="E5" s="847"/>
      <c r="F5" s="847"/>
      <c r="G5" s="847"/>
      <c r="H5" s="847"/>
      <c r="I5" s="847"/>
      <c r="J5" s="847"/>
      <c r="K5" s="847"/>
      <c r="L5" s="847"/>
    </row>
    <row r="6" spans="1:17" x14ac:dyDescent="0.25">
      <c r="D6" s="847" t="s">
        <v>79</v>
      </c>
      <c r="E6" s="847"/>
      <c r="F6" s="847"/>
      <c r="G6" s="847"/>
      <c r="H6" s="847"/>
      <c r="I6" s="847"/>
      <c r="J6" s="847"/>
      <c r="K6" s="847"/>
      <c r="L6" s="847"/>
    </row>
    <row r="7" spans="1:17" x14ac:dyDescent="0.25">
      <c r="D7" s="846"/>
      <c r="E7" s="846"/>
      <c r="F7" s="846"/>
      <c r="G7" s="846"/>
      <c r="H7" s="846"/>
      <c r="I7" s="846"/>
      <c r="J7" s="846"/>
      <c r="K7" s="846"/>
      <c r="L7" s="846"/>
    </row>
    <row r="13" spans="1:17" x14ac:dyDescent="0.25">
      <c r="P13" s="90" t="s">
        <v>80</v>
      </c>
      <c r="Q13" s="90" t="s">
        <v>81</v>
      </c>
    </row>
    <row r="14" spans="1:17" x14ac:dyDescent="0.25">
      <c r="P14" s="28" t="s">
        <v>82</v>
      </c>
      <c r="Q14" s="22">
        <v>5.7000000000000002E-2</v>
      </c>
    </row>
    <row r="15" spans="1:17" x14ac:dyDescent="0.25">
      <c r="P15" s="28" t="s">
        <v>83</v>
      </c>
      <c r="Q15" s="22">
        <v>0</v>
      </c>
    </row>
    <row r="16" spans="1:17" x14ac:dyDescent="0.25">
      <c r="P16" s="28" t="s">
        <v>84</v>
      </c>
      <c r="Q16" s="22">
        <v>3.1E-2</v>
      </c>
    </row>
    <row r="17" spans="3:17" x14ac:dyDescent="0.25">
      <c r="P17" s="28" t="s">
        <v>85</v>
      </c>
      <c r="Q17" s="22">
        <v>6.0999999999999999E-2</v>
      </c>
    </row>
    <row r="29" spans="3:17" x14ac:dyDescent="0.25">
      <c r="C29" s="97" t="s">
        <v>86</v>
      </c>
    </row>
    <row r="30" spans="3:17" x14ac:dyDescent="0.25">
      <c r="C30" s="97" t="s">
        <v>87</v>
      </c>
    </row>
  </sheetData>
  <mergeCells count="6">
    <mergeCell ref="D7:L7"/>
    <mergeCell ref="B1:M1"/>
    <mergeCell ref="B2:M2"/>
    <mergeCell ref="B3:M3"/>
    <mergeCell ref="D5:L5"/>
    <mergeCell ref="D6:L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69FF-72A3-4E56-9C36-71C7BF883212}">
  <dimension ref="B1:I38"/>
  <sheetViews>
    <sheetView showGridLines="0" topLeftCell="A19" zoomScale="86" zoomScaleNormal="86" workbookViewId="0">
      <selection activeCell="D44" sqref="D44"/>
    </sheetView>
  </sheetViews>
  <sheetFormatPr baseColWidth="10" defaultColWidth="11.42578125" defaultRowHeight="15" x14ac:dyDescent="0.25"/>
  <cols>
    <col min="1" max="2" width="11.42578125" style="374"/>
    <col min="3" max="3" width="38.42578125" style="374" customWidth="1"/>
    <col min="4" max="4" width="42.140625" style="374" customWidth="1"/>
    <col min="5" max="5" width="40.140625" style="374" customWidth="1"/>
    <col min="6" max="6" width="15.140625" style="374" customWidth="1"/>
    <col min="7" max="7" width="14.28515625" style="374" customWidth="1"/>
    <col min="8" max="8" width="16.7109375" style="374" customWidth="1"/>
    <col min="9" max="9" width="20.28515625" style="374" customWidth="1"/>
    <col min="10" max="16384" width="11.42578125" style="374"/>
  </cols>
  <sheetData>
    <row r="1" spans="2:9" s="372" customFormat="1" ht="15" customHeight="1" x14ac:dyDescent="0.25">
      <c r="B1" s="833" t="s">
        <v>0</v>
      </c>
      <c r="C1" s="876"/>
      <c r="D1" s="833"/>
      <c r="E1" s="833"/>
      <c r="F1" s="833"/>
      <c r="G1" s="833"/>
      <c r="H1" s="833"/>
      <c r="I1" s="833"/>
    </row>
    <row r="2" spans="2:9" s="372" customFormat="1" ht="15" customHeight="1" x14ac:dyDescent="0.25">
      <c r="B2" s="833" t="s">
        <v>1</v>
      </c>
      <c r="C2" s="833"/>
      <c r="D2" s="833"/>
      <c r="E2" s="833"/>
      <c r="F2" s="833"/>
      <c r="G2" s="833"/>
      <c r="H2" s="833"/>
      <c r="I2" s="833"/>
    </row>
    <row r="3" spans="2:9" s="372" customFormat="1" ht="15" customHeight="1" x14ac:dyDescent="0.25">
      <c r="B3" s="834" t="s">
        <v>2</v>
      </c>
      <c r="C3" s="834"/>
      <c r="D3" s="834"/>
      <c r="E3" s="834"/>
      <c r="F3" s="834"/>
      <c r="G3" s="834"/>
      <c r="H3" s="834"/>
      <c r="I3" s="834"/>
    </row>
    <row r="4" spans="2:9" s="372" customFormat="1" x14ac:dyDescent="0.25">
      <c r="C4" s="373"/>
      <c r="D4" s="373"/>
      <c r="E4" s="373"/>
      <c r="F4" s="373"/>
      <c r="G4" s="373"/>
      <c r="H4" s="373"/>
      <c r="I4" s="373"/>
    </row>
    <row r="6" spans="2:9" x14ac:dyDescent="0.25">
      <c r="C6" s="929" t="s">
        <v>709</v>
      </c>
      <c r="D6" s="929"/>
      <c r="E6" s="929"/>
      <c r="F6" s="929"/>
      <c r="G6" s="929"/>
      <c r="H6" s="929"/>
      <c r="I6" s="929"/>
    </row>
    <row r="7" spans="2:9" x14ac:dyDescent="0.25">
      <c r="C7" s="929"/>
      <c r="D7" s="929"/>
      <c r="E7" s="929"/>
      <c r="F7" s="929"/>
      <c r="G7" s="929"/>
      <c r="H7" s="929"/>
      <c r="I7" s="929"/>
    </row>
    <row r="8" spans="2:9" ht="15" customHeight="1" x14ac:dyDescent="0.25">
      <c r="C8" s="929" t="s">
        <v>255</v>
      </c>
      <c r="D8" s="929"/>
      <c r="E8" s="929"/>
      <c r="F8" s="929"/>
      <c r="G8" s="929"/>
      <c r="H8" s="929"/>
      <c r="I8" s="929"/>
    </row>
    <row r="9" spans="2:9" x14ac:dyDescent="0.25">
      <c r="C9" s="934" t="s">
        <v>420</v>
      </c>
      <c r="D9" s="931" t="s">
        <v>421</v>
      </c>
      <c r="E9" s="931" t="s">
        <v>422</v>
      </c>
      <c r="F9" s="931" t="s">
        <v>423</v>
      </c>
      <c r="G9" s="931" t="s">
        <v>424</v>
      </c>
      <c r="H9" s="931" t="s">
        <v>710</v>
      </c>
      <c r="I9" s="932" t="s">
        <v>426</v>
      </c>
    </row>
    <row r="10" spans="2:9" x14ac:dyDescent="0.25">
      <c r="C10" s="935"/>
      <c r="D10" s="905"/>
      <c r="E10" s="905"/>
      <c r="F10" s="905"/>
      <c r="G10" s="905"/>
      <c r="H10" s="905"/>
      <c r="I10" s="933"/>
    </row>
    <row r="11" spans="2:9" ht="30.75" thickBot="1" x14ac:dyDescent="0.3">
      <c r="C11" s="496" t="s">
        <v>711</v>
      </c>
      <c r="D11" s="220" t="s">
        <v>712</v>
      </c>
      <c r="E11" s="245" t="s">
        <v>713</v>
      </c>
      <c r="F11" s="380">
        <v>43743</v>
      </c>
      <c r="G11" s="381">
        <v>14074</v>
      </c>
      <c r="H11" s="382">
        <f t="shared" ref="H11:H33" si="0">G11/F11</f>
        <v>0.32174290743661843</v>
      </c>
      <c r="I11" s="497">
        <v>3854513852.98</v>
      </c>
    </row>
    <row r="12" spans="2:9" ht="30.75" thickBot="1" x14ac:dyDescent="0.3">
      <c r="C12" s="361" t="s">
        <v>714</v>
      </c>
      <c r="D12" s="303" t="s">
        <v>715</v>
      </c>
      <c r="E12" s="365" t="s">
        <v>713</v>
      </c>
      <c r="F12" s="498">
        <v>10400</v>
      </c>
      <c r="G12" s="499">
        <v>7602</v>
      </c>
      <c r="H12" s="500">
        <f t="shared" si="0"/>
        <v>0.73096153846153844</v>
      </c>
      <c r="I12" s="501">
        <v>2278797075.3499999</v>
      </c>
    </row>
    <row r="13" spans="2:9" ht="45" x14ac:dyDescent="0.25">
      <c r="C13" s="941" t="s">
        <v>716</v>
      </c>
      <c r="D13" s="218" t="s">
        <v>717</v>
      </c>
      <c r="E13" s="218" t="s">
        <v>718</v>
      </c>
      <c r="F13" s="376">
        <v>150</v>
      </c>
      <c r="G13" s="377">
        <v>37</v>
      </c>
      <c r="H13" s="378">
        <f t="shared" si="0"/>
        <v>0.24666666666666667</v>
      </c>
      <c r="I13" s="379">
        <v>34213877.469999999</v>
      </c>
    </row>
    <row r="14" spans="2:9" ht="30" x14ac:dyDescent="0.25">
      <c r="C14" s="937"/>
      <c r="D14" s="220" t="s">
        <v>719</v>
      </c>
      <c r="E14" s="220" t="s">
        <v>720</v>
      </c>
      <c r="F14" s="380">
        <v>3844</v>
      </c>
      <c r="G14" s="381">
        <v>1947</v>
      </c>
      <c r="H14" s="382">
        <f t="shared" si="0"/>
        <v>0.50650364203954212</v>
      </c>
      <c r="I14" s="383">
        <v>60211758.119999997</v>
      </c>
    </row>
    <row r="15" spans="2:9" ht="45" x14ac:dyDescent="0.25">
      <c r="C15" s="937"/>
      <c r="D15" s="220" t="s">
        <v>721</v>
      </c>
      <c r="E15" s="220" t="s">
        <v>722</v>
      </c>
      <c r="F15" s="380">
        <v>26919172</v>
      </c>
      <c r="G15" s="381">
        <v>8294396</v>
      </c>
      <c r="H15" s="382">
        <f t="shared" si="0"/>
        <v>0.30812225576626207</v>
      </c>
      <c r="I15" s="383">
        <v>482074054.12</v>
      </c>
    </row>
    <row r="16" spans="2:9" ht="45" x14ac:dyDescent="0.25">
      <c r="C16" s="937"/>
      <c r="D16" s="220" t="s">
        <v>723</v>
      </c>
      <c r="E16" s="220" t="s">
        <v>724</v>
      </c>
      <c r="F16" s="380">
        <v>102000000</v>
      </c>
      <c r="G16" s="381">
        <v>21296650</v>
      </c>
      <c r="H16" s="382">
        <f t="shared" si="0"/>
        <v>0.20879068627450981</v>
      </c>
      <c r="I16" s="383">
        <v>152527642.60999998</v>
      </c>
    </row>
    <row r="17" spans="3:9" ht="30" x14ac:dyDescent="0.25">
      <c r="C17" s="937"/>
      <c r="D17" s="220" t="s">
        <v>725</v>
      </c>
      <c r="E17" s="220" t="s">
        <v>726</v>
      </c>
      <c r="F17" s="380">
        <v>10890</v>
      </c>
      <c r="G17" s="381">
        <v>3851</v>
      </c>
      <c r="H17" s="382">
        <f t="shared" si="0"/>
        <v>0.35362718089990819</v>
      </c>
      <c r="I17" s="383">
        <v>226396778.67000002</v>
      </c>
    </row>
    <row r="18" spans="3:9" ht="30" x14ac:dyDescent="0.25">
      <c r="C18" s="937"/>
      <c r="D18" s="220" t="s">
        <v>727</v>
      </c>
      <c r="E18" s="220" t="s">
        <v>728</v>
      </c>
      <c r="F18" s="380">
        <v>20000</v>
      </c>
      <c r="G18" s="381">
        <v>10891</v>
      </c>
      <c r="H18" s="382">
        <f t="shared" si="0"/>
        <v>0.54454999999999998</v>
      </c>
      <c r="I18" s="383">
        <v>85214034.879999995</v>
      </c>
    </row>
    <row r="19" spans="3:9" ht="30.75" thickBot="1" x14ac:dyDescent="0.3">
      <c r="C19" s="942"/>
      <c r="D19" s="222" t="s">
        <v>729</v>
      </c>
      <c r="E19" s="222" t="s">
        <v>730</v>
      </c>
      <c r="F19" s="384">
        <v>6</v>
      </c>
      <c r="G19" s="385">
        <v>3</v>
      </c>
      <c r="H19" s="386">
        <f t="shared" si="0"/>
        <v>0.5</v>
      </c>
      <c r="I19" s="387">
        <v>23620692.190000001</v>
      </c>
    </row>
    <row r="20" spans="3:9" ht="30" x14ac:dyDescent="0.25">
      <c r="C20" s="941" t="s">
        <v>731</v>
      </c>
      <c r="D20" s="239" t="s">
        <v>732</v>
      </c>
      <c r="E20" s="240" t="s">
        <v>713</v>
      </c>
      <c r="F20" s="376">
        <v>5360</v>
      </c>
      <c r="G20" s="377">
        <v>5395</v>
      </c>
      <c r="H20" s="378">
        <f t="shared" si="0"/>
        <v>1.0065298507462686</v>
      </c>
      <c r="I20" s="379">
        <v>432024376.96000004</v>
      </c>
    </row>
    <row r="21" spans="3:9" ht="30" x14ac:dyDescent="0.25">
      <c r="C21" s="937"/>
      <c r="D21" s="244" t="s">
        <v>733</v>
      </c>
      <c r="E21" s="245" t="s">
        <v>713</v>
      </c>
      <c r="F21" s="380">
        <v>2164</v>
      </c>
      <c r="G21" s="381">
        <v>417</v>
      </c>
      <c r="H21" s="382">
        <f t="shared" si="0"/>
        <v>0.19269870609981515</v>
      </c>
      <c r="I21" s="383">
        <v>39156079.620000005</v>
      </c>
    </row>
    <row r="22" spans="3:9" ht="45.75" thickBot="1" x14ac:dyDescent="0.3">
      <c r="C22" s="942"/>
      <c r="D22" s="254" t="s">
        <v>734</v>
      </c>
      <c r="E22" s="255" t="s">
        <v>735</v>
      </c>
      <c r="F22" s="384">
        <v>46800</v>
      </c>
      <c r="G22" s="385">
        <v>49743</v>
      </c>
      <c r="H22" s="386">
        <f t="shared" si="0"/>
        <v>1.0628846153846154</v>
      </c>
      <c r="I22" s="387">
        <v>14423166.890000001</v>
      </c>
    </row>
    <row r="23" spans="3:9" ht="30" x14ac:dyDescent="0.25">
      <c r="C23" s="941" t="s">
        <v>736</v>
      </c>
      <c r="D23" s="218" t="s">
        <v>737</v>
      </c>
      <c r="E23" s="218" t="s">
        <v>738</v>
      </c>
      <c r="F23" s="376">
        <v>85000</v>
      </c>
      <c r="G23" s="377">
        <v>39984</v>
      </c>
      <c r="H23" s="378">
        <f t="shared" si="0"/>
        <v>0.47039999999999998</v>
      </c>
      <c r="I23" s="379">
        <v>341079740.37</v>
      </c>
    </row>
    <row r="24" spans="3:9" ht="45" x14ac:dyDescent="0.25">
      <c r="C24" s="937"/>
      <c r="D24" s="220" t="s">
        <v>739</v>
      </c>
      <c r="E24" s="220" t="s">
        <v>740</v>
      </c>
      <c r="F24" s="380">
        <v>6325</v>
      </c>
      <c r="G24" s="381">
        <v>3800</v>
      </c>
      <c r="H24" s="382">
        <f t="shared" si="0"/>
        <v>0.60079051383399207</v>
      </c>
      <c r="I24" s="383">
        <v>16351106.98</v>
      </c>
    </row>
    <row r="25" spans="3:9" ht="45.75" thickBot="1" x14ac:dyDescent="0.3">
      <c r="C25" s="942"/>
      <c r="D25" s="222" t="s">
        <v>741</v>
      </c>
      <c r="E25" s="222" t="s">
        <v>742</v>
      </c>
      <c r="F25" s="384">
        <v>2500</v>
      </c>
      <c r="G25" s="385">
        <v>1100</v>
      </c>
      <c r="H25" s="386">
        <f t="shared" si="0"/>
        <v>0.44</v>
      </c>
      <c r="I25" s="387">
        <v>43793658.539999999</v>
      </c>
    </row>
    <row r="26" spans="3:9" ht="45" x14ac:dyDescent="0.25">
      <c r="C26" s="941" t="s">
        <v>743</v>
      </c>
      <c r="D26" s="218" t="s">
        <v>744</v>
      </c>
      <c r="E26" s="218" t="s">
        <v>745</v>
      </c>
      <c r="F26" s="376">
        <v>500</v>
      </c>
      <c r="G26" s="377">
        <v>250</v>
      </c>
      <c r="H26" s="378">
        <f t="shared" si="0"/>
        <v>0.5</v>
      </c>
      <c r="I26" s="379">
        <v>16218199.039999999</v>
      </c>
    </row>
    <row r="27" spans="3:9" ht="45" x14ac:dyDescent="0.25">
      <c r="C27" s="937"/>
      <c r="D27" s="220" t="s">
        <v>746</v>
      </c>
      <c r="E27" s="220" t="s">
        <v>745</v>
      </c>
      <c r="F27" s="380">
        <v>1300</v>
      </c>
      <c r="G27" s="381">
        <v>518</v>
      </c>
      <c r="H27" s="382">
        <f t="shared" si="0"/>
        <v>0.39846153846153848</v>
      </c>
      <c r="I27" s="383">
        <v>13027414.890000001</v>
      </c>
    </row>
    <row r="28" spans="3:9" ht="30" x14ac:dyDescent="0.25">
      <c r="C28" s="937"/>
      <c r="D28" s="220" t="s">
        <v>747</v>
      </c>
      <c r="E28" s="220" t="s">
        <v>748</v>
      </c>
      <c r="F28" s="380">
        <v>40000</v>
      </c>
      <c r="G28" s="381">
        <v>17355</v>
      </c>
      <c r="H28" s="382">
        <f t="shared" si="0"/>
        <v>0.43387500000000001</v>
      </c>
      <c r="I28" s="383">
        <v>304968226.86000001</v>
      </c>
    </row>
    <row r="29" spans="3:9" ht="60" x14ac:dyDescent="0.25">
      <c r="C29" s="937"/>
      <c r="D29" s="220" t="s">
        <v>749</v>
      </c>
      <c r="E29" s="220" t="s">
        <v>750</v>
      </c>
      <c r="F29" s="380">
        <v>12400</v>
      </c>
      <c r="G29" s="381">
        <v>7008</v>
      </c>
      <c r="H29" s="382">
        <f t="shared" si="0"/>
        <v>0.56516129032258067</v>
      </c>
      <c r="I29" s="383">
        <v>30463058.050000001</v>
      </c>
    </row>
    <row r="30" spans="3:9" ht="45.75" thickBot="1" x14ac:dyDescent="0.3">
      <c r="C30" s="942"/>
      <c r="D30" s="222" t="s">
        <v>751</v>
      </c>
      <c r="E30" s="222" t="s">
        <v>752</v>
      </c>
      <c r="F30" s="384">
        <v>300</v>
      </c>
      <c r="G30" s="385">
        <v>0</v>
      </c>
      <c r="H30" s="386">
        <f t="shared" si="0"/>
        <v>0</v>
      </c>
      <c r="I30" s="387">
        <v>28379697.52</v>
      </c>
    </row>
    <row r="31" spans="3:9" ht="30" x14ac:dyDescent="0.25">
      <c r="C31" s="941" t="s">
        <v>753</v>
      </c>
      <c r="D31" s="218" t="s">
        <v>754</v>
      </c>
      <c r="E31" s="218" t="s">
        <v>755</v>
      </c>
      <c r="F31" s="376">
        <v>580850</v>
      </c>
      <c r="G31" s="377">
        <v>305633</v>
      </c>
      <c r="H31" s="378">
        <f t="shared" si="0"/>
        <v>0.52618231901523627</v>
      </c>
      <c r="I31" s="379">
        <v>364912787.63</v>
      </c>
    </row>
    <row r="32" spans="3:9" ht="30.75" thickBot="1" x14ac:dyDescent="0.3">
      <c r="C32" s="942"/>
      <c r="D32" s="222" t="s">
        <v>756</v>
      </c>
      <c r="E32" s="222" t="s">
        <v>755</v>
      </c>
      <c r="F32" s="384">
        <v>52000</v>
      </c>
      <c r="G32" s="385">
        <v>26565</v>
      </c>
      <c r="H32" s="386">
        <f t="shared" si="0"/>
        <v>0.51086538461538467</v>
      </c>
      <c r="I32" s="387">
        <v>106723684.64</v>
      </c>
    </row>
    <row r="33" spans="3:9" ht="30.75" thickBot="1" x14ac:dyDescent="0.3">
      <c r="C33" s="238" t="s">
        <v>757</v>
      </c>
      <c r="D33" s="226" t="s">
        <v>758</v>
      </c>
      <c r="E33" s="226" t="s">
        <v>745</v>
      </c>
      <c r="F33" s="388">
        <v>4127</v>
      </c>
      <c r="G33" s="389">
        <v>0</v>
      </c>
      <c r="H33" s="390">
        <f t="shared" si="0"/>
        <v>0</v>
      </c>
      <c r="I33" s="391">
        <v>4710996.88</v>
      </c>
    </row>
    <row r="34" spans="3:9" ht="15.75" thickBot="1" x14ac:dyDescent="0.3">
      <c r="C34" s="921" t="s">
        <v>506</v>
      </c>
      <c r="D34" s="922"/>
      <c r="E34" s="922"/>
      <c r="F34" s="922"/>
      <c r="G34" s="922"/>
      <c r="H34" s="922"/>
      <c r="I34" s="405">
        <f>SUM(I11:I33)</f>
        <v>8953801961.2599983</v>
      </c>
    </row>
    <row r="35" spans="3:9" x14ac:dyDescent="0.25">
      <c r="C35" s="23" t="s">
        <v>418</v>
      </c>
    </row>
    <row r="36" spans="3:9" x14ac:dyDescent="0.25">
      <c r="C36" s="1" t="s">
        <v>373</v>
      </c>
    </row>
    <row r="37" spans="3:9" x14ac:dyDescent="0.25">
      <c r="C37" s="23" t="s">
        <v>375</v>
      </c>
    </row>
    <row r="38" spans="3:9" x14ac:dyDescent="0.25">
      <c r="C38" s="406"/>
    </row>
  </sheetData>
  <mergeCells count="18">
    <mergeCell ref="B1:I1"/>
    <mergeCell ref="B2:I2"/>
    <mergeCell ref="B3:I3"/>
    <mergeCell ref="C6:I7"/>
    <mergeCell ref="C8:I8"/>
    <mergeCell ref="C31:C32"/>
    <mergeCell ref="C34:H34"/>
    <mergeCell ref="H9:H10"/>
    <mergeCell ref="I9:I10"/>
    <mergeCell ref="C13:C19"/>
    <mergeCell ref="C20:C22"/>
    <mergeCell ref="C23:C25"/>
    <mergeCell ref="C26:C30"/>
    <mergeCell ref="C9:C10"/>
    <mergeCell ref="D9:D10"/>
    <mergeCell ref="E9:E10"/>
    <mergeCell ref="F9:F10"/>
    <mergeCell ref="G9:G10"/>
  </mergeCells>
  <hyperlinks>
    <hyperlink ref="C1" location="Indice!A1" display="Indice" xr:uid="{D02CC7C2-1023-4D49-9490-B321CB610504}"/>
  </hyperlink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17C0-2491-4A35-8276-6BCC4F2E6F27}">
  <dimension ref="B2:O45"/>
  <sheetViews>
    <sheetView showGridLines="0" topLeftCell="A28" zoomScaleNormal="100" workbookViewId="0">
      <selection activeCell="B7" sqref="B7:I7"/>
    </sheetView>
  </sheetViews>
  <sheetFormatPr baseColWidth="10" defaultColWidth="11.42578125" defaultRowHeight="15" x14ac:dyDescent="0.25"/>
  <cols>
    <col min="1" max="1" width="11.42578125" style="1"/>
    <col min="2" max="2" width="7.85546875" style="1" customWidth="1"/>
    <col min="3" max="3" width="64.5703125" style="1" bestFit="1" customWidth="1"/>
    <col min="4" max="4" width="79.42578125" style="1" hidden="1" customWidth="1"/>
    <col min="5" max="5" width="79.85546875" style="1" hidden="1" customWidth="1"/>
    <col min="6" max="6" width="24" style="1" customWidth="1"/>
    <col min="7" max="7" width="20.7109375" style="1" customWidth="1"/>
    <col min="8" max="8" width="18.85546875" style="1" customWidth="1"/>
    <col min="9" max="9" width="33.42578125" style="1" customWidth="1"/>
    <col min="10" max="16384" width="11.42578125" style="1"/>
  </cols>
  <sheetData>
    <row r="2" spans="2:15" s="19" customFormat="1" ht="15" customHeight="1" x14ac:dyDescent="0.25">
      <c r="B2" s="833" t="s">
        <v>0</v>
      </c>
      <c r="C2" s="833"/>
      <c r="D2" s="833"/>
      <c r="E2" s="833"/>
      <c r="F2" s="833"/>
      <c r="G2" s="833"/>
      <c r="H2" s="833"/>
      <c r="I2" s="833"/>
      <c r="J2" s="833"/>
      <c r="K2" s="18"/>
      <c r="L2" s="18"/>
      <c r="M2" s="18"/>
      <c r="N2" s="18"/>
      <c r="O2" s="18"/>
    </row>
    <row r="3" spans="2:15" s="19" customFormat="1" ht="15" customHeight="1" x14ac:dyDescent="0.25">
      <c r="B3" s="833" t="s">
        <v>1</v>
      </c>
      <c r="C3" s="833"/>
      <c r="D3" s="833"/>
      <c r="E3" s="833"/>
      <c r="F3" s="833"/>
      <c r="G3" s="833"/>
      <c r="H3" s="833"/>
      <c r="I3" s="833"/>
      <c r="J3" s="18"/>
      <c r="K3" s="18"/>
      <c r="L3" s="18"/>
      <c r="M3" s="18"/>
      <c r="N3" s="18"/>
      <c r="O3" s="18"/>
    </row>
    <row r="4" spans="2:15" s="19" customFormat="1" ht="15" customHeight="1" x14ac:dyDescent="0.25">
      <c r="B4" s="834" t="s">
        <v>2</v>
      </c>
      <c r="C4" s="834"/>
      <c r="D4" s="834"/>
      <c r="E4" s="834"/>
      <c r="F4" s="834"/>
      <c r="G4" s="834"/>
      <c r="H4" s="834"/>
      <c r="I4" s="834"/>
      <c r="J4" s="20"/>
      <c r="K4" s="20"/>
      <c r="L4" s="20"/>
      <c r="M4" s="20"/>
      <c r="N4" s="20"/>
      <c r="O4" s="20"/>
    </row>
    <row r="5" spans="2:15" x14ac:dyDescent="0.25">
      <c r="B5" s="986" t="s">
        <v>759</v>
      </c>
      <c r="C5" s="986"/>
      <c r="D5" s="986"/>
      <c r="E5" s="986"/>
      <c r="F5" s="986"/>
      <c r="G5" s="986"/>
      <c r="H5" s="986"/>
      <c r="I5" s="986"/>
    </row>
    <row r="6" spans="2:15" x14ac:dyDescent="0.25">
      <c r="B6" s="986"/>
      <c r="C6" s="986"/>
      <c r="D6" s="986"/>
      <c r="E6" s="986"/>
      <c r="F6" s="986"/>
      <c r="G6" s="986"/>
      <c r="H6" s="986"/>
      <c r="I6" s="986"/>
    </row>
    <row r="7" spans="2:15" ht="15.75" thickBot="1" x14ac:dyDescent="0.3">
      <c r="B7" s="987" t="s">
        <v>760</v>
      </c>
      <c r="C7" s="987"/>
      <c r="D7" s="987"/>
      <c r="E7" s="987"/>
      <c r="F7" s="987"/>
      <c r="G7" s="987"/>
      <c r="H7" s="987"/>
      <c r="I7" s="987"/>
    </row>
    <row r="8" spans="2:15" ht="30" x14ac:dyDescent="0.25">
      <c r="B8" s="982" t="s">
        <v>761</v>
      </c>
      <c r="C8" s="984" t="s">
        <v>762</v>
      </c>
      <c r="D8" s="304" t="s">
        <v>763</v>
      </c>
      <c r="E8" s="304" t="s">
        <v>764</v>
      </c>
      <c r="F8" s="304" t="s">
        <v>352</v>
      </c>
      <c r="G8" s="304" t="s">
        <v>354</v>
      </c>
      <c r="H8" s="304" t="s">
        <v>765</v>
      </c>
      <c r="I8" s="305" t="s">
        <v>766</v>
      </c>
    </row>
    <row r="9" spans="2:15" x14ac:dyDescent="0.25">
      <c r="B9" s="983"/>
      <c r="C9" s="985"/>
      <c r="D9" s="306"/>
      <c r="E9" s="306"/>
      <c r="F9" s="306">
        <v>1</v>
      </c>
      <c r="G9" s="306">
        <v>2</v>
      </c>
      <c r="H9" s="306" t="s">
        <v>767</v>
      </c>
      <c r="I9" s="307" t="s">
        <v>768</v>
      </c>
    </row>
    <row r="10" spans="2:15" x14ac:dyDescent="0.25">
      <c r="B10" s="308">
        <v>1</v>
      </c>
      <c r="C10" s="309" t="s">
        <v>769</v>
      </c>
      <c r="D10" s="310" t="s">
        <v>385</v>
      </c>
      <c r="E10" s="310" t="s">
        <v>770</v>
      </c>
      <c r="F10" s="311">
        <v>160228034</v>
      </c>
      <c r="G10" s="312">
        <v>60759318.420000002</v>
      </c>
      <c r="H10" s="313">
        <f>G10/F10</f>
        <v>0.37920529200277153</v>
      </c>
      <c r="I10" s="314">
        <f>G10/$G$42</f>
        <v>5.7492477314993141E-3</v>
      </c>
    </row>
    <row r="11" spans="2:15" x14ac:dyDescent="0.25">
      <c r="B11" s="315">
        <v>2</v>
      </c>
      <c r="C11" s="316" t="s">
        <v>771</v>
      </c>
      <c r="D11" s="317" t="s">
        <v>385</v>
      </c>
      <c r="E11" s="317" t="s">
        <v>772</v>
      </c>
      <c r="F11" s="318">
        <v>74176754</v>
      </c>
      <c r="G11" s="319">
        <v>1110286.81</v>
      </c>
      <c r="H11" s="320">
        <f t="shared" ref="H11:H42" si="0">G11/F11</f>
        <v>1.4968123436622746E-2</v>
      </c>
      <c r="I11" s="321">
        <f t="shared" ref="I11:I42" si="1">G11/$G$42</f>
        <v>1.0505901135330921E-4</v>
      </c>
    </row>
    <row r="12" spans="2:15" x14ac:dyDescent="0.25">
      <c r="B12" s="322">
        <v>3</v>
      </c>
      <c r="C12" s="323" t="s">
        <v>773</v>
      </c>
      <c r="D12" s="324" t="s">
        <v>404</v>
      </c>
      <c r="E12" s="324" t="s">
        <v>774</v>
      </c>
      <c r="F12" s="325">
        <v>37594634</v>
      </c>
      <c r="G12" s="326">
        <v>16879176.810000002</v>
      </c>
      <c r="H12" s="327">
        <f t="shared" si="0"/>
        <v>0.44897835180414319</v>
      </c>
      <c r="I12" s="328">
        <f t="shared" si="1"/>
        <v>1.597163554628109E-3</v>
      </c>
    </row>
    <row r="13" spans="2:15" x14ac:dyDescent="0.25">
      <c r="B13" s="978">
        <v>4</v>
      </c>
      <c r="C13" s="961" t="s">
        <v>775</v>
      </c>
      <c r="D13" s="317" t="s">
        <v>398</v>
      </c>
      <c r="E13" s="317" t="s">
        <v>776</v>
      </c>
      <c r="F13" s="963">
        <v>831144776</v>
      </c>
      <c r="G13" s="964">
        <v>416986423.14999992</v>
      </c>
      <c r="H13" s="965">
        <f>G13/F13</f>
        <v>0.50170131027810239</v>
      </c>
      <c r="I13" s="955">
        <f t="shared" si="1"/>
        <v>3.9456634960737438E-2</v>
      </c>
    </row>
    <row r="14" spans="2:15" x14ac:dyDescent="0.25">
      <c r="B14" s="978"/>
      <c r="C14" s="961"/>
      <c r="D14" s="317" t="s">
        <v>777</v>
      </c>
      <c r="E14" s="317" t="s">
        <v>778</v>
      </c>
      <c r="F14" s="963"/>
      <c r="G14" s="964"/>
      <c r="H14" s="965"/>
      <c r="I14" s="966"/>
    </row>
    <row r="15" spans="2:15" x14ac:dyDescent="0.25">
      <c r="B15" s="978"/>
      <c r="C15" s="961"/>
      <c r="D15" s="317" t="s">
        <v>384</v>
      </c>
      <c r="E15" s="317" t="s">
        <v>779</v>
      </c>
      <c r="F15" s="963"/>
      <c r="G15" s="964"/>
      <c r="H15" s="965"/>
      <c r="I15" s="956"/>
    </row>
    <row r="16" spans="2:15" x14ac:dyDescent="0.25">
      <c r="B16" s="979">
        <v>5</v>
      </c>
      <c r="C16" s="969" t="s">
        <v>780</v>
      </c>
      <c r="D16" s="324" t="s">
        <v>781</v>
      </c>
      <c r="E16" s="324" t="s">
        <v>782</v>
      </c>
      <c r="F16" s="980">
        <v>525279854</v>
      </c>
      <c r="G16" s="981">
        <v>73105899.75999999</v>
      </c>
      <c r="H16" s="975">
        <f t="shared" si="0"/>
        <v>0.13917514483622284</v>
      </c>
      <c r="I16" s="976">
        <f t="shared" si="1"/>
        <v>6.917522106634523E-3</v>
      </c>
    </row>
    <row r="17" spans="2:9" x14ac:dyDescent="0.25">
      <c r="B17" s="979"/>
      <c r="C17" s="969"/>
      <c r="D17" s="324" t="s">
        <v>384</v>
      </c>
      <c r="E17" s="324" t="s">
        <v>783</v>
      </c>
      <c r="F17" s="980"/>
      <c r="G17" s="981"/>
      <c r="H17" s="975"/>
      <c r="I17" s="977"/>
    </row>
    <row r="18" spans="2:9" x14ac:dyDescent="0.25">
      <c r="B18" s="315">
        <v>6</v>
      </c>
      <c r="C18" s="316" t="s">
        <v>784</v>
      </c>
      <c r="D18" s="317" t="s">
        <v>393</v>
      </c>
      <c r="E18" s="317" t="s">
        <v>785</v>
      </c>
      <c r="F18" s="329">
        <v>46000000</v>
      </c>
      <c r="G18" s="330">
        <v>623881.82000000007</v>
      </c>
      <c r="H18" s="320">
        <f t="shared" si="0"/>
        <v>1.3562648260869567E-2</v>
      </c>
      <c r="I18" s="321">
        <f t="shared" si="1"/>
        <v>5.9033761925446294E-5</v>
      </c>
    </row>
    <row r="19" spans="2:9" x14ac:dyDescent="0.25">
      <c r="B19" s="322">
        <v>7</v>
      </c>
      <c r="C19" s="323" t="s">
        <v>786</v>
      </c>
      <c r="D19" s="324" t="s">
        <v>393</v>
      </c>
      <c r="E19" s="324" t="s">
        <v>785</v>
      </c>
      <c r="F19" s="325">
        <v>2500000</v>
      </c>
      <c r="G19" s="326">
        <v>564933.34</v>
      </c>
      <c r="H19" s="327">
        <f t="shared" si="0"/>
        <v>0.225973336</v>
      </c>
      <c r="I19" s="328">
        <f t="shared" si="1"/>
        <v>5.3455861716418025E-5</v>
      </c>
    </row>
    <row r="20" spans="2:9" x14ac:dyDescent="0.25">
      <c r="B20" s="315">
        <v>8</v>
      </c>
      <c r="C20" s="316" t="s">
        <v>787</v>
      </c>
      <c r="D20" s="317" t="s">
        <v>393</v>
      </c>
      <c r="E20" s="317" t="s">
        <v>785</v>
      </c>
      <c r="F20" s="318">
        <v>369274612</v>
      </c>
      <c r="G20" s="319">
        <v>202808676.47999999</v>
      </c>
      <c r="H20" s="320">
        <f t="shared" si="0"/>
        <v>0.54920828535052391</v>
      </c>
      <c r="I20" s="321">
        <f t="shared" si="1"/>
        <v>1.9190427962358605E-2</v>
      </c>
    </row>
    <row r="21" spans="2:9" x14ac:dyDescent="0.25">
      <c r="B21" s="322">
        <v>9</v>
      </c>
      <c r="C21" s="323" t="s">
        <v>788</v>
      </c>
      <c r="D21" s="324" t="s">
        <v>393</v>
      </c>
      <c r="E21" s="324" t="s">
        <v>785</v>
      </c>
      <c r="F21" s="325">
        <v>10810504</v>
      </c>
      <c r="G21" s="326">
        <v>0</v>
      </c>
      <c r="H21" s="327">
        <f t="shared" si="0"/>
        <v>0</v>
      </c>
      <c r="I21" s="328">
        <f t="shared" si="1"/>
        <v>0</v>
      </c>
    </row>
    <row r="22" spans="2:9" x14ac:dyDescent="0.25">
      <c r="B22" s="315">
        <v>10</v>
      </c>
      <c r="C22" s="316" t="s">
        <v>789</v>
      </c>
      <c r="D22" s="317" t="s">
        <v>390</v>
      </c>
      <c r="E22" s="317" t="s">
        <v>790</v>
      </c>
      <c r="F22" s="318">
        <v>1534557396</v>
      </c>
      <c r="G22" s="319">
        <v>396538121.53000003</v>
      </c>
      <c r="H22" s="320">
        <f t="shared" si="0"/>
        <v>0.25840553280289297</v>
      </c>
      <c r="I22" s="321">
        <f t="shared" si="1"/>
        <v>3.7521749008114565E-2</v>
      </c>
    </row>
    <row r="23" spans="2:9" x14ac:dyDescent="0.25">
      <c r="B23" s="322">
        <v>11</v>
      </c>
      <c r="C23" s="323" t="s">
        <v>791</v>
      </c>
      <c r="D23" s="324" t="s">
        <v>390</v>
      </c>
      <c r="E23" s="324" t="s">
        <v>790</v>
      </c>
      <c r="F23" s="325">
        <v>337421430</v>
      </c>
      <c r="G23" s="326">
        <v>6622007.4600000009</v>
      </c>
      <c r="H23" s="327">
        <f t="shared" si="0"/>
        <v>1.9625331621645967E-2</v>
      </c>
      <c r="I23" s="328">
        <f t="shared" si="1"/>
        <v>6.26596254819814E-4</v>
      </c>
    </row>
    <row r="24" spans="2:9" x14ac:dyDescent="0.25">
      <c r="B24" s="315">
        <v>12</v>
      </c>
      <c r="C24" s="316" t="s">
        <v>792</v>
      </c>
      <c r="D24" s="317" t="s">
        <v>391</v>
      </c>
      <c r="E24" s="317" t="s">
        <v>793</v>
      </c>
      <c r="F24" s="318">
        <v>54700000</v>
      </c>
      <c r="G24" s="319">
        <v>160716</v>
      </c>
      <c r="H24" s="320">
        <f t="shared" si="0"/>
        <v>2.9381352833638026E-3</v>
      </c>
      <c r="I24" s="321">
        <f t="shared" si="1"/>
        <v>1.5207479649927971E-5</v>
      </c>
    </row>
    <row r="25" spans="2:9" x14ac:dyDescent="0.25">
      <c r="B25" s="322">
        <v>13</v>
      </c>
      <c r="C25" s="323" t="s">
        <v>794</v>
      </c>
      <c r="D25" s="324" t="s">
        <v>390</v>
      </c>
      <c r="E25" s="324" t="s">
        <v>790</v>
      </c>
      <c r="F25" s="325">
        <v>297270122</v>
      </c>
      <c r="G25" s="326">
        <v>100565439.21999998</v>
      </c>
      <c r="H25" s="327">
        <f t="shared" si="0"/>
        <v>0.33829649122961636</v>
      </c>
      <c r="I25" s="328">
        <f t="shared" si="1"/>
        <v>9.5158345804040537E-3</v>
      </c>
    </row>
    <row r="26" spans="2:9" x14ac:dyDescent="0.25">
      <c r="B26" s="978">
        <v>14</v>
      </c>
      <c r="C26" s="961" t="s">
        <v>795</v>
      </c>
      <c r="D26" s="962" t="s">
        <v>384</v>
      </c>
      <c r="E26" s="317" t="s">
        <v>779</v>
      </c>
      <c r="F26" s="963">
        <v>1710990683</v>
      </c>
      <c r="G26" s="964">
        <v>576525622.24000001</v>
      </c>
      <c r="H26" s="965">
        <f t="shared" si="0"/>
        <v>0.33695427331558414</v>
      </c>
      <c r="I26" s="955">
        <f t="shared" si="1"/>
        <v>5.4552761815107771E-2</v>
      </c>
    </row>
    <row r="27" spans="2:9" x14ac:dyDescent="0.25">
      <c r="B27" s="978"/>
      <c r="C27" s="961"/>
      <c r="D27" s="962"/>
      <c r="E27" s="317" t="s">
        <v>796</v>
      </c>
      <c r="F27" s="963"/>
      <c r="G27" s="964"/>
      <c r="H27" s="965"/>
      <c r="I27" s="966"/>
    </row>
    <row r="28" spans="2:9" ht="30" x14ac:dyDescent="0.25">
      <c r="B28" s="978"/>
      <c r="C28" s="961"/>
      <c r="D28" s="317" t="s">
        <v>389</v>
      </c>
      <c r="E28" s="317" t="s">
        <v>797</v>
      </c>
      <c r="F28" s="963"/>
      <c r="G28" s="964"/>
      <c r="H28" s="965"/>
      <c r="I28" s="956"/>
    </row>
    <row r="29" spans="2:9" ht="30" x14ac:dyDescent="0.25">
      <c r="B29" s="967">
        <v>15</v>
      </c>
      <c r="C29" s="969" t="s">
        <v>798</v>
      </c>
      <c r="D29" s="970" t="s">
        <v>389</v>
      </c>
      <c r="E29" s="324" t="s">
        <v>799</v>
      </c>
      <c r="F29" s="971">
        <v>3287706150</v>
      </c>
      <c r="G29" s="973">
        <v>1006185738.47</v>
      </c>
      <c r="H29" s="975">
        <f t="shared" si="0"/>
        <v>0.30604491172971771</v>
      </c>
      <c r="I29" s="976">
        <f t="shared" si="1"/>
        <v>9.5208623546070542E-2</v>
      </c>
    </row>
    <row r="30" spans="2:9" x14ac:dyDescent="0.25">
      <c r="B30" s="968"/>
      <c r="C30" s="969"/>
      <c r="D30" s="970"/>
      <c r="E30" s="324" t="s">
        <v>800</v>
      </c>
      <c r="F30" s="972"/>
      <c r="G30" s="974"/>
      <c r="H30" s="975"/>
      <c r="I30" s="977"/>
    </row>
    <row r="31" spans="2:9" x14ac:dyDescent="0.25">
      <c r="B31" s="315">
        <v>16</v>
      </c>
      <c r="C31" s="316" t="s">
        <v>801</v>
      </c>
      <c r="D31" s="317" t="s">
        <v>389</v>
      </c>
      <c r="E31" s="317" t="s">
        <v>802</v>
      </c>
      <c r="F31" s="318">
        <v>45000000</v>
      </c>
      <c r="G31" s="319">
        <v>0</v>
      </c>
      <c r="H31" s="320">
        <f t="shared" si="0"/>
        <v>0</v>
      </c>
      <c r="I31" s="321">
        <f t="shared" si="1"/>
        <v>0</v>
      </c>
    </row>
    <row r="32" spans="2:9" x14ac:dyDescent="0.25">
      <c r="B32" s="322">
        <v>17</v>
      </c>
      <c r="C32" s="323" t="s">
        <v>803</v>
      </c>
      <c r="D32" s="324" t="s">
        <v>389</v>
      </c>
      <c r="E32" s="324" t="s">
        <v>802</v>
      </c>
      <c r="F32" s="325">
        <v>11009458518</v>
      </c>
      <c r="G32" s="326">
        <v>4775358859.3600006</v>
      </c>
      <c r="H32" s="327">
        <f t="shared" si="0"/>
        <v>0.43375056562068792</v>
      </c>
      <c r="I32" s="328">
        <f>G32/$G$42</f>
        <v>0.45186025457838958</v>
      </c>
    </row>
    <row r="33" spans="2:9" ht="30" x14ac:dyDescent="0.25">
      <c r="B33" s="959">
        <v>18</v>
      </c>
      <c r="C33" s="961" t="s">
        <v>804</v>
      </c>
      <c r="D33" s="962" t="s">
        <v>389</v>
      </c>
      <c r="E33" s="317" t="s">
        <v>799</v>
      </c>
      <c r="F33" s="963">
        <v>1801027669</v>
      </c>
      <c r="G33" s="964">
        <v>624473786.25999987</v>
      </c>
      <c r="H33" s="965">
        <f t="shared" si="0"/>
        <v>0.3467319225621513</v>
      </c>
      <c r="I33" s="955">
        <f t="shared" si="1"/>
        <v>5.9089775731491684E-2</v>
      </c>
    </row>
    <row r="34" spans="2:9" x14ac:dyDescent="0.25">
      <c r="B34" s="960"/>
      <c r="C34" s="961"/>
      <c r="D34" s="962"/>
      <c r="E34" s="317" t="s">
        <v>800</v>
      </c>
      <c r="F34" s="963"/>
      <c r="G34" s="964"/>
      <c r="H34" s="965"/>
      <c r="I34" s="956"/>
    </row>
    <row r="35" spans="2:9" ht="30" x14ac:dyDescent="0.25">
      <c r="B35" s="322">
        <v>19</v>
      </c>
      <c r="C35" s="323" t="s">
        <v>805</v>
      </c>
      <c r="D35" s="324" t="s">
        <v>384</v>
      </c>
      <c r="E35" s="324" t="s">
        <v>783</v>
      </c>
      <c r="F35" s="325">
        <v>430230457</v>
      </c>
      <c r="G35" s="326">
        <v>386488113.06</v>
      </c>
      <c r="H35" s="327">
        <f t="shared" si="0"/>
        <v>0.89832810943926267</v>
      </c>
      <c r="I35" s="328">
        <f t="shared" si="1"/>
        <v>3.6570783956164983E-2</v>
      </c>
    </row>
    <row r="36" spans="2:9" x14ac:dyDescent="0.25">
      <c r="B36" s="315">
        <v>20</v>
      </c>
      <c r="C36" s="316" t="s">
        <v>806</v>
      </c>
      <c r="D36" s="317" t="s">
        <v>403</v>
      </c>
      <c r="E36" s="317" t="s">
        <v>807</v>
      </c>
      <c r="F36" s="318">
        <v>17850385</v>
      </c>
      <c r="G36" s="319">
        <v>6107212.6599999992</v>
      </c>
      <c r="H36" s="320">
        <f t="shared" si="0"/>
        <v>0.34213338591856696</v>
      </c>
      <c r="I36" s="321">
        <f t="shared" si="1"/>
        <v>5.7788466764188045E-4</v>
      </c>
    </row>
    <row r="37" spans="2:9" x14ac:dyDescent="0.25">
      <c r="B37" s="322">
        <v>21</v>
      </c>
      <c r="C37" s="323" t="s">
        <v>808</v>
      </c>
      <c r="D37" s="324" t="s">
        <v>384</v>
      </c>
      <c r="E37" s="324" t="s">
        <v>809</v>
      </c>
      <c r="F37" s="325">
        <v>254709898</v>
      </c>
      <c r="G37" s="326">
        <v>105493980.77000001</v>
      </c>
      <c r="H37" s="327">
        <f t="shared" si="0"/>
        <v>0.41417307139748455</v>
      </c>
      <c r="I37" s="328">
        <f t="shared" si="1"/>
        <v>9.9821894879767292E-3</v>
      </c>
    </row>
    <row r="38" spans="2:9" x14ac:dyDescent="0.25">
      <c r="B38" s="315">
        <v>22</v>
      </c>
      <c r="C38" s="316" t="s">
        <v>810</v>
      </c>
      <c r="D38" s="317" t="s">
        <v>811</v>
      </c>
      <c r="E38" s="317" t="s">
        <v>812</v>
      </c>
      <c r="F38" s="318">
        <v>103521106</v>
      </c>
      <c r="G38" s="319">
        <v>7941500</v>
      </c>
      <c r="H38" s="320">
        <f t="shared" si="0"/>
        <v>7.6713824908323527E-2</v>
      </c>
      <c r="I38" s="321">
        <f t="shared" si="1"/>
        <v>7.5145100450423714E-4</v>
      </c>
    </row>
    <row r="39" spans="2:9" ht="30" x14ac:dyDescent="0.25">
      <c r="B39" s="322">
        <v>23</v>
      </c>
      <c r="C39" s="323" t="s">
        <v>813</v>
      </c>
      <c r="D39" s="324" t="s">
        <v>814</v>
      </c>
      <c r="E39" s="324" t="s">
        <v>815</v>
      </c>
      <c r="F39" s="325">
        <v>5190547219</v>
      </c>
      <c r="G39" s="326">
        <v>1678838720.9299998</v>
      </c>
      <c r="H39" s="327">
        <f t="shared" si="0"/>
        <v>0.32344156600379437</v>
      </c>
      <c r="I39" s="328">
        <f t="shared" si="1"/>
        <v>0.15885727422318921</v>
      </c>
    </row>
    <row r="40" spans="2:9" ht="30" x14ac:dyDescent="0.25">
      <c r="B40" s="315">
        <v>24</v>
      </c>
      <c r="C40" s="316" t="s">
        <v>816</v>
      </c>
      <c r="D40" s="317" t="s">
        <v>817</v>
      </c>
      <c r="E40" s="317" t="s">
        <v>818</v>
      </c>
      <c r="F40" s="318">
        <v>352699657</v>
      </c>
      <c r="G40" s="319">
        <v>115265337.68000001</v>
      </c>
      <c r="H40" s="320">
        <f t="shared" si="0"/>
        <v>0.32680876034988604</v>
      </c>
      <c r="I40" s="321">
        <f t="shared" si="1"/>
        <v>1.0906787607398615E-2</v>
      </c>
    </row>
    <row r="41" spans="2:9" x14ac:dyDescent="0.25">
      <c r="B41" s="331">
        <v>25</v>
      </c>
      <c r="C41" s="332" t="s">
        <v>819</v>
      </c>
      <c r="D41" s="333" t="s">
        <v>393</v>
      </c>
      <c r="E41" s="333" t="s">
        <v>785</v>
      </c>
      <c r="F41" s="334">
        <v>62200911</v>
      </c>
      <c r="G41" s="335">
        <v>8816866.8100000005</v>
      </c>
      <c r="H41" s="336">
        <f t="shared" si="0"/>
        <v>0.1417481941703394</v>
      </c>
      <c r="I41" s="337">
        <f t="shared" si="1"/>
        <v>8.3428110822320338E-4</v>
      </c>
    </row>
    <row r="42" spans="2:9" ht="15.75" thickBot="1" x14ac:dyDescent="0.3">
      <c r="B42" s="957" t="s">
        <v>249</v>
      </c>
      <c r="C42" s="958"/>
      <c r="D42" s="958"/>
      <c r="E42" s="958"/>
      <c r="F42" s="340">
        <f>SUM(F10:F41)</f>
        <v>28546900769</v>
      </c>
      <c r="G42" s="340">
        <f>SUM(G10:G41)</f>
        <v>10568220619.040001</v>
      </c>
      <c r="H42" s="341">
        <f t="shared" si="0"/>
        <v>0.37020553315252958</v>
      </c>
      <c r="I42" s="342">
        <f t="shared" si="1"/>
        <v>1</v>
      </c>
    </row>
    <row r="43" spans="2:9" x14ac:dyDescent="0.25">
      <c r="B43" s="184" t="s">
        <v>820</v>
      </c>
      <c r="C43" s="237"/>
      <c r="D43" s="237"/>
      <c r="E43" s="237"/>
      <c r="F43" s="237"/>
      <c r="G43" s="237"/>
      <c r="H43" s="237"/>
      <c r="I43" s="237"/>
    </row>
    <row r="44" spans="2:9" ht="16.5" customHeight="1" x14ac:dyDescent="0.25">
      <c r="B44" s="343" t="s">
        <v>373</v>
      </c>
      <c r="C44" s="338"/>
      <c r="D44" s="339"/>
      <c r="E44" s="339"/>
      <c r="F44" s="338"/>
    </row>
    <row r="45" spans="2:9" x14ac:dyDescent="0.25">
      <c r="B45" s="344" t="s">
        <v>821</v>
      </c>
      <c r="C45" s="339"/>
      <c r="D45" s="339"/>
      <c r="E45" s="339"/>
    </row>
  </sheetData>
  <mergeCells count="41">
    <mergeCell ref="B8:B9"/>
    <mergeCell ref="C8:C9"/>
    <mergeCell ref="B2:J2"/>
    <mergeCell ref="B3:I3"/>
    <mergeCell ref="B4:I4"/>
    <mergeCell ref="B5:I6"/>
    <mergeCell ref="B7:I7"/>
    <mergeCell ref="I16:I17"/>
    <mergeCell ref="B13:B15"/>
    <mergeCell ref="C13:C15"/>
    <mergeCell ref="F13:F15"/>
    <mergeCell ref="G13:G15"/>
    <mergeCell ref="H13:H15"/>
    <mergeCell ref="I13:I15"/>
    <mergeCell ref="B16:B17"/>
    <mergeCell ref="C16:C17"/>
    <mergeCell ref="F16:F17"/>
    <mergeCell ref="G16:G17"/>
    <mergeCell ref="H16:H17"/>
    <mergeCell ref="I26:I28"/>
    <mergeCell ref="B29:B30"/>
    <mergeCell ref="C29:C30"/>
    <mergeCell ref="D29:D30"/>
    <mergeCell ref="F29:F30"/>
    <mergeCell ref="G29:G30"/>
    <mergeCell ref="H29:H30"/>
    <mergeCell ref="I29:I30"/>
    <mergeCell ref="B26:B28"/>
    <mergeCell ref="C26:C28"/>
    <mergeCell ref="D26:D27"/>
    <mergeCell ref="F26:F28"/>
    <mergeCell ref="G26:G28"/>
    <mergeCell ref="H26:H28"/>
    <mergeCell ref="I33:I34"/>
    <mergeCell ref="B42:E42"/>
    <mergeCell ref="B33:B34"/>
    <mergeCell ref="C33:C34"/>
    <mergeCell ref="D33:D34"/>
    <mergeCell ref="F33:F34"/>
    <mergeCell ref="G33:G34"/>
    <mergeCell ref="H33:H34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F53F-7C0E-41A2-9B84-FB0BFB19F3D2}">
  <dimension ref="B1:P43"/>
  <sheetViews>
    <sheetView showGridLines="0" topLeftCell="A19" workbookViewId="0">
      <selection activeCell="C40" sqref="C40"/>
    </sheetView>
  </sheetViews>
  <sheetFormatPr baseColWidth="10" defaultColWidth="11.42578125" defaultRowHeight="15" x14ac:dyDescent="0.25"/>
  <cols>
    <col min="1" max="2" width="11.42578125" style="1"/>
    <col min="3" max="3" width="58.5703125" style="1" bestFit="1" customWidth="1"/>
    <col min="4" max="4" width="14.28515625" style="1" customWidth="1"/>
    <col min="5" max="5" width="18.42578125" style="1" customWidth="1"/>
    <col min="6" max="6" width="21" style="1" customWidth="1"/>
    <col min="7" max="8" width="17.140625" style="1" customWidth="1"/>
    <col min="9" max="9" width="15.5703125" style="1" customWidth="1"/>
    <col min="10" max="10" width="11.7109375" style="1" bestFit="1" customWidth="1"/>
    <col min="11" max="11" width="8.28515625" style="1" customWidth="1"/>
    <col min="12" max="12" width="16" style="1" customWidth="1"/>
    <col min="13" max="13" width="11.5703125" style="1" bestFit="1" customWidth="1"/>
    <col min="14" max="14" width="30.5703125" style="1" customWidth="1"/>
    <col min="15" max="15" width="15.140625" style="1" bestFit="1" customWidth="1"/>
    <col min="16" max="16384" width="11.42578125" style="1"/>
  </cols>
  <sheetData>
    <row r="1" spans="2:16" s="19" customFormat="1" ht="15" customHeight="1" x14ac:dyDescent="0.25">
      <c r="B1" s="18"/>
      <c r="C1" s="833" t="s">
        <v>0</v>
      </c>
      <c r="D1" s="833"/>
      <c r="E1" s="833"/>
      <c r="F1" s="833"/>
      <c r="G1" s="833"/>
      <c r="H1" s="833"/>
      <c r="I1" s="833"/>
      <c r="J1" s="833"/>
      <c r="K1" s="833"/>
      <c r="L1" s="18"/>
    </row>
    <row r="2" spans="2:16" s="19" customFormat="1" ht="15" customHeight="1" x14ac:dyDescent="0.25">
      <c r="B2" s="18"/>
      <c r="C2" s="833" t="s">
        <v>1</v>
      </c>
      <c r="D2" s="833"/>
      <c r="E2" s="833"/>
      <c r="F2" s="833"/>
      <c r="G2" s="833"/>
      <c r="H2" s="833"/>
      <c r="I2" s="833"/>
      <c r="J2" s="833"/>
      <c r="K2" s="833"/>
      <c r="L2" s="18"/>
    </row>
    <row r="3" spans="2:16" s="19" customFormat="1" ht="15" customHeight="1" x14ac:dyDescent="0.25">
      <c r="B3" s="20"/>
      <c r="C3" s="834" t="s">
        <v>2</v>
      </c>
      <c r="D3" s="834"/>
      <c r="E3" s="834"/>
      <c r="F3" s="834"/>
      <c r="G3" s="834"/>
      <c r="H3" s="834"/>
      <c r="I3" s="834"/>
      <c r="J3" s="834"/>
      <c r="K3" s="834"/>
      <c r="L3" s="20"/>
    </row>
    <row r="5" spans="2:16" x14ac:dyDescent="0.25">
      <c r="C5" s="848" t="s">
        <v>822</v>
      </c>
      <c r="D5" s="848"/>
      <c r="E5" s="848"/>
      <c r="F5" s="848"/>
      <c r="G5" s="848"/>
      <c r="H5" s="848"/>
      <c r="I5" s="848"/>
      <c r="J5" s="848"/>
      <c r="K5" s="848"/>
      <c r="L5" s="848"/>
      <c r="M5" s="16"/>
      <c r="N5" s="16"/>
    </row>
    <row r="6" spans="2:16" ht="15.75" thickBot="1" x14ac:dyDescent="0.3">
      <c r="C6" s="848" t="s">
        <v>823</v>
      </c>
      <c r="D6" s="848"/>
      <c r="E6" s="848"/>
      <c r="F6" s="848"/>
      <c r="G6" s="848"/>
      <c r="H6" s="848"/>
      <c r="I6" s="848"/>
      <c r="J6" s="848"/>
      <c r="K6" s="848"/>
      <c r="L6" s="848"/>
      <c r="M6" s="16"/>
      <c r="N6" s="16"/>
    </row>
    <row r="7" spans="2:16" ht="15.75" thickBot="1" x14ac:dyDescent="0.3">
      <c r="C7" s="892" t="s">
        <v>824</v>
      </c>
      <c r="D7" s="892"/>
      <c r="E7" s="892"/>
      <c r="F7" s="892"/>
      <c r="G7" s="892"/>
      <c r="H7" s="892"/>
      <c r="I7" s="892"/>
      <c r="J7" s="892"/>
      <c r="K7" s="892"/>
      <c r="L7" s="892"/>
      <c r="M7" s="201"/>
      <c r="N7" s="24" t="s">
        <v>272</v>
      </c>
      <c r="O7" s="25">
        <v>6171961287450</v>
      </c>
    </row>
    <row r="8" spans="2:16" ht="15.75" customHeight="1" thickBot="1" x14ac:dyDescent="0.3">
      <c r="C8" s="910" t="s">
        <v>273</v>
      </c>
      <c r="D8" s="145">
        <v>2021</v>
      </c>
      <c r="E8" s="868">
        <v>2022</v>
      </c>
      <c r="F8" s="913"/>
      <c r="G8" s="913"/>
      <c r="H8" s="913"/>
      <c r="I8" s="869"/>
      <c r="J8" s="914" t="s">
        <v>276</v>
      </c>
      <c r="K8" s="907"/>
      <c r="L8" s="909" t="s">
        <v>350</v>
      </c>
    </row>
    <row r="9" spans="2:16" ht="26.25" customHeight="1" thickBot="1" x14ac:dyDescent="0.3">
      <c r="C9" s="911"/>
      <c r="D9" s="909" t="s">
        <v>351</v>
      </c>
      <c r="E9" s="909" t="s">
        <v>352</v>
      </c>
      <c r="F9" s="909" t="s">
        <v>353</v>
      </c>
      <c r="G9" s="909" t="s">
        <v>351</v>
      </c>
      <c r="H9" s="909" t="s">
        <v>355</v>
      </c>
      <c r="I9" s="909" t="s">
        <v>825</v>
      </c>
      <c r="J9" s="915"/>
      <c r="K9" s="908"/>
      <c r="L9" s="905"/>
    </row>
    <row r="10" spans="2:16" ht="15.75" thickBot="1" x14ac:dyDescent="0.3">
      <c r="C10" s="911"/>
      <c r="D10" s="906"/>
      <c r="E10" s="906"/>
      <c r="F10" s="906"/>
      <c r="G10" s="906"/>
      <c r="H10" s="906"/>
      <c r="I10" s="906"/>
      <c r="J10" s="26" t="s">
        <v>281</v>
      </c>
      <c r="K10" s="26" t="s">
        <v>283</v>
      </c>
      <c r="L10" s="906"/>
    </row>
    <row r="11" spans="2:16" ht="15.75" thickBot="1" x14ac:dyDescent="0.3">
      <c r="C11" s="912"/>
      <c r="D11" s="27">
        <v>1</v>
      </c>
      <c r="E11" s="27">
        <v>2</v>
      </c>
      <c r="F11" s="27">
        <v>3</v>
      </c>
      <c r="G11" s="27">
        <v>4</v>
      </c>
      <c r="H11" s="27">
        <v>5</v>
      </c>
      <c r="I11" s="27">
        <v>6</v>
      </c>
      <c r="J11" s="27" t="s">
        <v>826</v>
      </c>
      <c r="K11" s="27" t="s">
        <v>827</v>
      </c>
      <c r="L11" s="27" t="s">
        <v>828</v>
      </c>
    </row>
    <row r="12" spans="2:16" x14ac:dyDescent="0.25">
      <c r="C12" s="141" t="s">
        <v>223</v>
      </c>
      <c r="D12" s="150">
        <v>65607450952.630005</v>
      </c>
      <c r="E12" s="150">
        <v>188916584102</v>
      </c>
      <c r="F12" s="150">
        <v>84836853027.999969</v>
      </c>
      <c r="G12" s="150">
        <v>76732096195.130035</v>
      </c>
      <c r="H12" s="150">
        <v>75601092388.320023</v>
      </c>
      <c r="I12" s="151">
        <f>G12/D12</f>
        <v>1.1695637474245457</v>
      </c>
      <c r="J12" s="150">
        <f t="shared" ref="J12:J38" si="0">G12-D12</f>
        <v>11124645242.500031</v>
      </c>
      <c r="K12" s="151">
        <f t="shared" ref="K12:K38" si="1">J12/D12</f>
        <v>0.1695637474245458</v>
      </c>
      <c r="L12" s="151">
        <f>G12/$O$7</f>
        <v>1.2432368354473684E-2</v>
      </c>
      <c r="M12" s="22"/>
    </row>
    <row r="13" spans="2:16" x14ac:dyDescent="0.25">
      <c r="C13" s="28" t="s">
        <v>224</v>
      </c>
      <c r="D13" s="29">
        <v>30976121055.519993</v>
      </c>
      <c r="E13" s="29">
        <v>87353342327</v>
      </c>
      <c r="F13" s="29">
        <v>39164897237.360001</v>
      </c>
      <c r="G13" s="29">
        <v>35847461709.100006</v>
      </c>
      <c r="H13" s="29">
        <v>35252904056.730019</v>
      </c>
      <c r="I13" s="30">
        <f t="shared" ref="I13:I38" si="2">G13/D13</f>
        <v>1.1572611575493548</v>
      </c>
      <c r="J13" s="29">
        <f t="shared" si="0"/>
        <v>4871340653.5800133</v>
      </c>
      <c r="K13" s="30">
        <f t="shared" si="1"/>
        <v>0.15726115754935471</v>
      </c>
      <c r="L13" s="30">
        <f t="shared" ref="L13:L38" si="3">G13/$O$7</f>
        <v>5.8081151257367491E-3</v>
      </c>
      <c r="M13" s="22"/>
    </row>
    <row r="14" spans="2:16" x14ac:dyDescent="0.25">
      <c r="C14" s="28" t="s">
        <v>225</v>
      </c>
      <c r="D14" s="29">
        <v>3331864221.5299997</v>
      </c>
      <c r="E14" s="29">
        <v>9714106813</v>
      </c>
      <c r="F14" s="29">
        <v>5230057700.6800003</v>
      </c>
      <c r="G14" s="29">
        <v>4280035444.7400012</v>
      </c>
      <c r="H14" s="29">
        <v>4239829081.1700001</v>
      </c>
      <c r="I14" s="30">
        <f t="shared" si="2"/>
        <v>1.2845767894991229</v>
      </c>
      <c r="J14" s="29">
        <f t="shared" si="0"/>
        <v>948171223.21000147</v>
      </c>
      <c r="K14" s="30">
        <f t="shared" si="1"/>
        <v>0.28457678949912285</v>
      </c>
      <c r="L14" s="30">
        <f t="shared" si="3"/>
        <v>6.9346440222218815E-4</v>
      </c>
      <c r="M14" s="22"/>
      <c r="P14" s="142"/>
    </row>
    <row r="15" spans="2:16" x14ac:dyDescent="0.25">
      <c r="C15" s="28" t="s">
        <v>226</v>
      </c>
      <c r="D15" s="29">
        <v>11700230013.290007</v>
      </c>
      <c r="E15" s="29">
        <v>44340533020</v>
      </c>
      <c r="F15" s="29">
        <v>18118054151.77</v>
      </c>
      <c r="G15" s="29">
        <v>15255821123.980003</v>
      </c>
      <c r="H15" s="29">
        <v>14954004584.75</v>
      </c>
      <c r="I15" s="30">
        <f t="shared" si="2"/>
        <v>1.3038907018623811</v>
      </c>
      <c r="J15" s="29">
        <f t="shared" si="0"/>
        <v>3555591110.6899967</v>
      </c>
      <c r="K15" s="30">
        <f t="shared" si="1"/>
        <v>0.3038907018623811</v>
      </c>
      <c r="L15" s="30">
        <f t="shared" si="3"/>
        <v>2.4717946878573308E-3</v>
      </c>
      <c r="M15" s="22"/>
      <c r="P15" s="142"/>
    </row>
    <row r="16" spans="2:16" x14ac:dyDescent="0.25">
      <c r="C16" s="28" t="s">
        <v>227</v>
      </c>
      <c r="D16" s="29">
        <v>19599235662.290001</v>
      </c>
      <c r="E16" s="29">
        <v>47508601942</v>
      </c>
      <c r="F16" s="29">
        <v>22323843938.190002</v>
      </c>
      <c r="G16" s="29">
        <v>21348777917.310005</v>
      </c>
      <c r="H16" s="29">
        <v>21154354665.670002</v>
      </c>
      <c r="I16" s="30">
        <f t="shared" si="2"/>
        <v>1.0892658410341083</v>
      </c>
      <c r="J16" s="29">
        <f t="shared" si="0"/>
        <v>1749542255.0200043</v>
      </c>
      <c r="K16" s="30">
        <f t="shared" si="1"/>
        <v>8.9265841034108243E-2</v>
      </c>
      <c r="L16" s="30">
        <f t="shared" si="3"/>
        <v>3.4589941386574123E-3</v>
      </c>
      <c r="M16" s="22"/>
      <c r="P16" s="142"/>
    </row>
    <row r="17" spans="3:16" x14ac:dyDescent="0.25">
      <c r="C17" s="141" t="s">
        <v>228</v>
      </c>
      <c r="D17" s="150">
        <v>41471831945.699989</v>
      </c>
      <c r="E17" s="150">
        <v>144585445028</v>
      </c>
      <c r="F17" s="150">
        <v>69360985306.099991</v>
      </c>
      <c r="G17" s="150">
        <v>66078206274.650002</v>
      </c>
      <c r="H17" s="150">
        <v>63407640107.870003</v>
      </c>
      <c r="I17" s="151">
        <f t="shared" si="2"/>
        <v>1.5933274025890078</v>
      </c>
      <c r="J17" s="150">
        <f t="shared" si="0"/>
        <v>24606374328.950012</v>
      </c>
      <c r="K17" s="151">
        <f t="shared" si="1"/>
        <v>0.59332740258900785</v>
      </c>
      <c r="L17" s="151">
        <f t="shared" si="3"/>
        <v>1.0706192601857812E-2</v>
      </c>
      <c r="M17" s="22"/>
      <c r="P17" s="142"/>
    </row>
    <row r="18" spans="3:16" x14ac:dyDescent="0.25">
      <c r="C18" s="28" t="s">
        <v>229</v>
      </c>
      <c r="D18" s="29">
        <v>3805988315.7399998</v>
      </c>
      <c r="E18" s="29">
        <v>8231499644</v>
      </c>
      <c r="F18" s="29">
        <v>4363237631.8299999</v>
      </c>
      <c r="G18" s="29">
        <v>4118687704.3200006</v>
      </c>
      <c r="H18" s="29">
        <v>4021377494.3599997</v>
      </c>
      <c r="I18" s="30">
        <f t="shared" si="2"/>
        <v>1.0821598393475895</v>
      </c>
      <c r="J18" s="29">
        <f t="shared" si="0"/>
        <v>312699388.58000088</v>
      </c>
      <c r="K18" s="30">
        <f t="shared" si="1"/>
        <v>8.2159839347589442E-2</v>
      </c>
      <c r="L18" s="30">
        <f t="shared" si="3"/>
        <v>6.6732234900677295E-4</v>
      </c>
      <c r="M18" s="22"/>
      <c r="P18" s="142"/>
    </row>
    <row r="19" spans="3:16" x14ac:dyDescent="0.25">
      <c r="C19" s="28" t="s">
        <v>230</v>
      </c>
      <c r="D19" s="29">
        <v>6104566903.2800045</v>
      </c>
      <c r="E19" s="29">
        <v>15254708693</v>
      </c>
      <c r="F19" s="29">
        <v>9046600780.9500008</v>
      </c>
      <c r="G19" s="29">
        <v>8082800870.1000013</v>
      </c>
      <c r="H19" s="29">
        <v>7535735107.5500011</v>
      </c>
      <c r="I19" s="30">
        <f t="shared" si="2"/>
        <v>1.3240580369030086</v>
      </c>
      <c r="J19" s="29">
        <f t="shared" si="0"/>
        <v>1978233966.8199968</v>
      </c>
      <c r="K19" s="30">
        <f t="shared" si="1"/>
        <v>0.32405803690300861</v>
      </c>
      <c r="L19" s="30">
        <f t="shared" si="3"/>
        <v>1.3096000596334722E-3</v>
      </c>
      <c r="M19" s="22"/>
      <c r="P19" s="143"/>
    </row>
    <row r="20" spans="3:16" x14ac:dyDescent="0.25">
      <c r="C20" s="28" t="s">
        <v>231</v>
      </c>
      <c r="D20" s="29">
        <v>2492860385.6000004</v>
      </c>
      <c r="E20" s="29">
        <v>6356972381</v>
      </c>
      <c r="F20" s="29">
        <v>3137123080.21</v>
      </c>
      <c r="G20" s="29">
        <v>3133329434.8800001</v>
      </c>
      <c r="H20" s="29">
        <v>3072306493.5499997</v>
      </c>
      <c r="I20" s="30">
        <f t="shared" si="2"/>
        <v>1.2569213474527763</v>
      </c>
      <c r="J20" s="29">
        <f t="shared" si="0"/>
        <v>640469049.27999973</v>
      </c>
      <c r="K20" s="30">
        <f t="shared" si="1"/>
        <v>0.25692134745277634</v>
      </c>
      <c r="L20" s="30">
        <f t="shared" si="3"/>
        <v>5.0767159561601247E-4</v>
      </c>
      <c r="M20" s="22"/>
    </row>
    <row r="21" spans="3:16" x14ac:dyDescent="0.25">
      <c r="C21" s="28" t="s">
        <v>232</v>
      </c>
      <c r="D21" s="29">
        <v>18223521986.189999</v>
      </c>
      <c r="E21" s="29">
        <v>56531139604</v>
      </c>
      <c r="F21" s="29">
        <v>32620717637.230003</v>
      </c>
      <c r="G21" s="29">
        <v>32411503935.239998</v>
      </c>
      <c r="H21" s="29">
        <v>32287812648.650002</v>
      </c>
      <c r="I21" s="30">
        <f t="shared" si="2"/>
        <v>1.7785532324542874</v>
      </c>
      <c r="J21" s="29">
        <f t="shared" si="0"/>
        <v>14187981949.049999</v>
      </c>
      <c r="K21" s="30">
        <f t="shared" si="1"/>
        <v>0.77855323245428742</v>
      </c>
      <c r="L21" s="30">
        <f t="shared" si="3"/>
        <v>5.2514107632439634E-3</v>
      </c>
      <c r="M21" s="22"/>
    </row>
    <row r="22" spans="3:16" x14ac:dyDescent="0.25">
      <c r="C22" s="28" t="s">
        <v>233</v>
      </c>
      <c r="D22" s="29">
        <v>94996401.590000018</v>
      </c>
      <c r="E22" s="29">
        <v>414770440</v>
      </c>
      <c r="F22" s="29">
        <v>222058785.62</v>
      </c>
      <c r="G22" s="29">
        <v>136108725.22</v>
      </c>
      <c r="H22" s="29">
        <v>132433421.32999998</v>
      </c>
      <c r="I22" s="30">
        <f t="shared" si="2"/>
        <v>1.4327776941219188</v>
      </c>
      <c r="J22" s="29">
        <f t="shared" si="0"/>
        <v>41112323.62999998</v>
      </c>
      <c r="K22" s="30">
        <f t="shared" si="1"/>
        <v>0.43277769412191869</v>
      </c>
      <c r="L22" s="30">
        <f t="shared" si="3"/>
        <v>2.205275096212318E-5</v>
      </c>
      <c r="M22" s="22"/>
    </row>
    <row r="23" spans="3:16" x14ac:dyDescent="0.25">
      <c r="C23" s="28" t="s">
        <v>234</v>
      </c>
      <c r="D23" s="29">
        <v>8777401387.4699993</v>
      </c>
      <c r="E23" s="29">
        <v>46645017340</v>
      </c>
      <c r="F23" s="29">
        <v>16568336994.049999</v>
      </c>
      <c r="G23" s="29">
        <v>15637481938.779999</v>
      </c>
      <c r="H23" s="29">
        <v>13873517794.399998</v>
      </c>
      <c r="I23" s="30">
        <f t="shared" si="2"/>
        <v>1.7815616773664888</v>
      </c>
      <c r="J23" s="29">
        <f t="shared" si="0"/>
        <v>6860080551.3099995</v>
      </c>
      <c r="K23" s="30">
        <f t="shared" si="1"/>
        <v>0.78156167736648885</v>
      </c>
      <c r="L23" s="30">
        <f t="shared" si="3"/>
        <v>2.5336325376144348E-3</v>
      </c>
      <c r="M23" s="22"/>
    </row>
    <row r="24" spans="3:16" x14ac:dyDescent="0.25">
      <c r="C24" s="28" t="s">
        <v>235</v>
      </c>
      <c r="D24" s="29">
        <v>616800057.38000011</v>
      </c>
      <c r="E24" s="29">
        <v>4526094965</v>
      </c>
      <c r="F24" s="29">
        <v>933960185.25999987</v>
      </c>
      <c r="G24" s="29">
        <v>900164803.16999996</v>
      </c>
      <c r="H24" s="29">
        <v>894363613.57000005</v>
      </c>
      <c r="I24" s="30">
        <f t="shared" si="2"/>
        <v>1.4594110237175668</v>
      </c>
      <c r="J24" s="29">
        <f t="shared" si="0"/>
        <v>283364745.78999984</v>
      </c>
      <c r="K24" s="30">
        <f t="shared" si="1"/>
        <v>0.45941102371756687</v>
      </c>
      <c r="L24" s="30">
        <f t="shared" si="3"/>
        <v>1.4584744803898647E-4</v>
      </c>
      <c r="M24" s="22"/>
    </row>
    <row r="25" spans="3:16" x14ac:dyDescent="0.25">
      <c r="C25" s="28" t="s">
        <v>236</v>
      </c>
      <c r="D25" s="29">
        <v>90054622.020000011</v>
      </c>
      <c r="E25" s="29">
        <v>149703020</v>
      </c>
      <c r="F25" s="29">
        <v>74851509.670000002</v>
      </c>
      <c r="G25" s="29">
        <v>74851509.670000002</v>
      </c>
      <c r="H25" s="29">
        <v>74851509.670000002</v>
      </c>
      <c r="I25" s="30">
        <f t="shared" si="2"/>
        <v>0.83117898882942853</v>
      </c>
      <c r="J25" s="29">
        <f t="shared" si="0"/>
        <v>-15203112.350000009</v>
      </c>
      <c r="K25" s="30">
        <f t="shared" si="1"/>
        <v>-0.16882101117057141</v>
      </c>
      <c r="L25" s="30">
        <f t="shared" si="3"/>
        <v>1.212766998752929E-5</v>
      </c>
      <c r="M25" s="22"/>
    </row>
    <row r="26" spans="3:16" x14ac:dyDescent="0.25">
      <c r="C26" s="28" t="s">
        <v>237</v>
      </c>
      <c r="D26" s="29">
        <v>1265641886.4299996</v>
      </c>
      <c r="E26" s="29">
        <v>6475538941</v>
      </c>
      <c r="F26" s="29">
        <v>2394098701.2800007</v>
      </c>
      <c r="G26" s="29">
        <v>1583277353.27</v>
      </c>
      <c r="H26" s="29">
        <v>1515242024.7900002</v>
      </c>
      <c r="I26" s="30">
        <f t="shared" si="2"/>
        <v>1.2509678845537862</v>
      </c>
      <c r="J26" s="29">
        <f t="shared" si="0"/>
        <v>317635466.84000039</v>
      </c>
      <c r="K26" s="30">
        <f t="shared" si="1"/>
        <v>0.25096788455378627</v>
      </c>
      <c r="L26" s="30">
        <f t="shared" si="3"/>
        <v>2.565274277545161E-4</v>
      </c>
      <c r="M26" s="22"/>
    </row>
    <row r="27" spans="3:16" x14ac:dyDescent="0.25">
      <c r="C27" s="141" t="s">
        <v>238</v>
      </c>
      <c r="D27" s="150">
        <v>1742810881.9499998</v>
      </c>
      <c r="E27" s="150">
        <v>8574241611</v>
      </c>
      <c r="F27" s="150">
        <v>2893560013.3500004</v>
      </c>
      <c r="G27" s="150">
        <v>2684806036.0100002</v>
      </c>
      <c r="H27" s="150">
        <v>2395597172.4000006</v>
      </c>
      <c r="I27" s="151">
        <f t="shared" si="2"/>
        <v>1.5405033694797792</v>
      </c>
      <c r="J27" s="150">
        <f t="shared" si="0"/>
        <v>941995154.06000042</v>
      </c>
      <c r="K27" s="151">
        <f t="shared" si="1"/>
        <v>0.54050336947977906</v>
      </c>
      <c r="L27" s="151">
        <f t="shared" si="3"/>
        <v>4.3500046597331321E-4</v>
      </c>
      <c r="M27" s="22"/>
    </row>
    <row r="28" spans="3:16" x14ac:dyDescent="0.25">
      <c r="C28" s="28" t="s">
        <v>239</v>
      </c>
      <c r="D28" s="29">
        <v>691920801.56999993</v>
      </c>
      <c r="E28" s="29">
        <v>2974547781</v>
      </c>
      <c r="F28" s="29">
        <v>1215405724.3199997</v>
      </c>
      <c r="G28" s="29">
        <v>1155013311.1400003</v>
      </c>
      <c r="H28" s="29">
        <v>1060872447.02</v>
      </c>
      <c r="I28" s="30">
        <f t="shared" si="2"/>
        <v>1.6692854276374149</v>
      </c>
      <c r="J28" s="29">
        <f t="shared" si="0"/>
        <v>463092509.57000041</v>
      </c>
      <c r="K28" s="30">
        <f t="shared" si="1"/>
        <v>0.66928542763741505</v>
      </c>
      <c r="L28" s="30">
        <f t="shared" si="3"/>
        <v>1.8713878090722831E-4</v>
      </c>
      <c r="M28" s="22"/>
    </row>
    <row r="29" spans="3:16" x14ac:dyDescent="0.25">
      <c r="C29" s="28" t="s">
        <v>240</v>
      </c>
      <c r="D29" s="29">
        <v>1050890080.3799999</v>
      </c>
      <c r="E29" s="29">
        <v>5599693830</v>
      </c>
      <c r="F29" s="29">
        <v>1678154289.03</v>
      </c>
      <c r="G29" s="29">
        <v>1529792724.8699999</v>
      </c>
      <c r="H29" s="29">
        <v>1334724725.3799999</v>
      </c>
      <c r="I29" s="30">
        <f t="shared" si="2"/>
        <v>1.4557114520643584</v>
      </c>
      <c r="J29" s="29">
        <f t="shared" si="0"/>
        <v>478902644.49000001</v>
      </c>
      <c r="K29" s="30">
        <f t="shared" si="1"/>
        <v>0.45571145206435837</v>
      </c>
      <c r="L29" s="30">
        <f t="shared" si="3"/>
        <v>2.4786168506608491E-4</v>
      </c>
      <c r="M29" s="22"/>
    </row>
    <row r="30" spans="3:16" x14ac:dyDescent="0.25">
      <c r="C30" s="141" t="s">
        <v>241</v>
      </c>
      <c r="D30" s="150">
        <v>207762045499.31992</v>
      </c>
      <c r="E30" s="150">
        <v>487165387712</v>
      </c>
      <c r="F30" s="150">
        <v>306189587653.65021</v>
      </c>
      <c r="G30" s="150">
        <v>222716200177.58014</v>
      </c>
      <c r="H30" s="150">
        <v>214359161200.42987</v>
      </c>
      <c r="I30" s="151">
        <f t="shared" si="2"/>
        <v>1.0719773173310867</v>
      </c>
      <c r="J30" s="150">
        <f t="shared" si="0"/>
        <v>14954154678.260223</v>
      </c>
      <c r="K30" s="151">
        <f t="shared" si="1"/>
        <v>7.1977317331086699E-2</v>
      </c>
      <c r="L30" s="151">
        <f t="shared" si="3"/>
        <v>3.6085158315955233E-2</v>
      </c>
      <c r="M30" s="22"/>
    </row>
    <row r="31" spans="3:16" x14ac:dyDescent="0.25">
      <c r="C31" s="28" t="s">
        <v>242</v>
      </c>
      <c r="D31" s="29">
        <v>7953102529.6399984</v>
      </c>
      <c r="E31" s="29">
        <v>27273500172</v>
      </c>
      <c r="F31" s="29">
        <v>15885629701.15</v>
      </c>
      <c r="G31" s="29">
        <v>15335830817.07</v>
      </c>
      <c r="H31" s="29">
        <v>12072214345.290001</v>
      </c>
      <c r="I31" s="30">
        <f t="shared" si="2"/>
        <v>1.9282828003179515</v>
      </c>
      <c r="J31" s="29">
        <f t="shared" si="0"/>
        <v>7382728287.4300013</v>
      </c>
      <c r="K31" s="30">
        <f t="shared" si="1"/>
        <v>0.92828280031795141</v>
      </c>
      <c r="L31" s="30">
        <f t="shared" si="3"/>
        <v>2.4847581024614838E-3</v>
      </c>
      <c r="M31" s="22"/>
      <c r="N31" s="28"/>
      <c r="O31" s="22"/>
    </row>
    <row r="32" spans="3:16" x14ac:dyDescent="0.25">
      <c r="C32" s="28" t="s">
        <v>243</v>
      </c>
      <c r="D32" s="29">
        <v>58346902861.999977</v>
      </c>
      <c r="E32" s="29">
        <v>108748061445</v>
      </c>
      <c r="F32" s="29">
        <v>53761696013.69001</v>
      </c>
      <c r="G32" s="29">
        <v>51581930756.26001</v>
      </c>
      <c r="H32" s="29">
        <v>50517232302.669998</v>
      </c>
      <c r="I32" s="30">
        <f t="shared" si="2"/>
        <v>0.88405602056136146</v>
      </c>
      <c r="J32" s="29">
        <f t="shared" si="0"/>
        <v>-6764972105.7399673</v>
      </c>
      <c r="K32" s="30">
        <f t="shared" si="1"/>
        <v>-0.11594397943863857</v>
      </c>
      <c r="L32" s="30">
        <f t="shared" si="3"/>
        <v>8.3574618105829914E-3</v>
      </c>
      <c r="M32" s="22"/>
      <c r="N32" s="28"/>
      <c r="O32" s="22"/>
    </row>
    <row r="33" spans="3:15" x14ac:dyDescent="0.25">
      <c r="C33" s="28" t="s">
        <v>244</v>
      </c>
      <c r="D33" s="29">
        <v>2512506169.5799999</v>
      </c>
      <c r="E33" s="29">
        <v>6944924760</v>
      </c>
      <c r="F33" s="29">
        <v>3389559127.9399996</v>
      </c>
      <c r="G33" s="29">
        <v>3291781816.9300003</v>
      </c>
      <c r="H33" s="29">
        <v>3049313938</v>
      </c>
      <c r="I33" s="30">
        <f t="shared" si="2"/>
        <v>1.3101587000203334</v>
      </c>
      <c r="J33" s="29">
        <f t="shared" si="0"/>
        <v>779275647.35000038</v>
      </c>
      <c r="K33" s="30">
        <f t="shared" si="1"/>
        <v>0.31015870002033352</v>
      </c>
      <c r="L33" s="30">
        <f t="shared" si="3"/>
        <v>5.333445340338531E-4</v>
      </c>
      <c r="M33" s="22"/>
      <c r="N33" s="28"/>
      <c r="O33" s="22"/>
    </row>
    <row r="34" spans="3:15" x14ac:dyDescent="0.25">
      <c r="C34" s="28" t="s">
        <v>245</v>
      </c>
      <c r="D34" s="29">
        <v>85300624795.660004</v>
      </c>
      <c r="E34" s="29">
        <v>234833067988</v>
      </c>
      <c r="F34" s="29">
        <v>164248869294.56998</v>
      </c>
      <c r="G34" s="29">
        <v>100339476079.31999</v>
      </c>
      <c r="H34" s="29">
        <v>96875368435.730042</v>
      </c>
      <c r="I34" s="30">
        <f t="shared" si="2"/>
        <v>1.1763041164081267</v>
      </c>
      <c r="J34" s="29">
        <f t="shared" si="0"/>
        <v>15038851283.659988</v>
      </c>
      <c r="K34" s="30">
        <f t="shared" si="1"/>
        <v>0.17630411640812679</v>
      </c>
      <c r="L34" s="30">
        <f t="shared" si="3"/>
        <v>1.6257308075368071E-2</v>
      </c>
      <c r="M34" s="22"/>
      <c r="N34" s="28"/>
      <c r="O34" s="22"/>
    </row>
    <row r="35" spans="3:15" x14ac:dyDescent="0.25">
      <c r="C35" s="28" t="s">
        <v>246</v>
      </c>
      <c r="D35" s="29">
        <v>53648909142.439972</v>
      </c>
      <c r="E35" s="29">
        <v>109365833347</v>
      </c>
      <c r="F35" s="29">
        <v>68903833516.300049</v>
      </c>
      <c r="G35" s="29">
        <v>52167180708</v>
      </c>
      <c r="H35" s="29">
        <v>51845032178.73999</v>
      </c>
      <c r="I35" s="30">
        <f t="shared" si="2"/>
        <v>0.97238101467252713</v>
      </c>
      <c r="J35" s="29">
        <f t="shared" si="0"/>
        <v>-1481728434.4399719</v>
      </c>
      <c r="K35" s="30">
        <f t="shared" si="1"/>
        <v>-2.7618985327472818E-2</v>
      </c>
      <c r="L35" s="30">
        <f t="shared" si="3"/>
        <v>8.4522857935088128E-3</v>
      </c>
      <c r="M35" s="22"/>
      <c r="N35" s="28"/>
      <c r="O35" s="22"/>
    </row>
    <row r="36" spans="3:15" x14ac:dyDescent="0.25">
      <c r="C36" s="141" t="s">
        <v>247</v>
      </c>
      <c r="D36" s="150">
        <v>88383773204.590027</v>
      </c>
      <c r="E36" s="150">
        <v>217039052885</v>
      </c>
      <c r="F36" s="150">
        <v>121222931614.85999</v>
      </c>
      <c r="G36" s="150">
        <v>121168435161.09</v>
      </c>
      <c r="H36" s="150">
        <v>82394003027.860001</v>
      </c>
      <c r="I36" s="151">
        <f t="shared" si="2"/>
        <v>1.3709353059708178</v>
      </c>
      <c r="J36" s="150">
        <f t="shared" si="0"/>
        <v>32784661956.499969</v>
      </c>
      <c r="K36" s="151">
        <f t="shared" si="1"/>
        <v>0.37093530597081781</v>
      </c>
      <c r="L36" s="151">
        <f t="shared" si="3"/>
        <v>1.9632079580193185E-2</v>
      </c>
      <c r="M36" s="22"/>
    </row>
    <row r="37" spans="3:15" x14ac:dyDescent="0.25">
      <c r="C37" s="144" t="s">
        <v>248</v>
      </c>
      <c r="D37" s="29">
        <v>88383773204.590027</v>
      </c>
      <c r="E37" s="29">
        <v>217039052885</v>
      </c>
      <c r="F37" s="29">
        <v>121222931614.86</v>
      </c>
      <c r="G37" s="29">
        <v>121168435161.08998</v>
      </c>
      <c r="H37" s="29">
        <v>82394003027.860001</v>
      </c>
      <c r="I37" s="30">
        <f t="shared" si="2"/>
        <v>1.3709353059708176</v>
      </c>
      <c r="J37" s="29">
        <f t="shared" si="0"/>
        <v>32784661956.499954</v>
      </c>
      <c r="K37" s="30">
        <f t="shared" si="1"/>
        <v>0.37093530597081764</v>
      </c>
      <c r="L37" s="30">
        <f t="shared" si="3"/>
        <v>1.9632079580193185E-2</v>
      </c>
      <c r="M37" s="22"/>
    </row>
    <row r="38" spans="3:15" x14ac:dyDescent="0.25">
      <c r="C38" s="146" t="s">
        <v>372</v>
      </c>
      <c r="D38" s="147">
        <v>404967912484.19</v>
      </c>
      <c r="E38" s="147">
        <v>1046280711338</v>
      </c>
      <c r="F38" s="147">
        <v>584503917615.96033</v>
      </c>
      <c r="G38" s="147">
        <v>489379743844.46021</v>
      </c>
      <c r="H38" s="147">
        <v>438157493896.87988</v>
      </c>
      <c r="I38" s="148">
        <f t="shared" si="2"/>
        <v>1.2084407894009768</v>
      </c>
      <c r="J38" s="147">
        <f t="shared" si="0"/>
        <v>84411831360.270203</v>
      </c>
      <c r="K38" s="148">
        <f t="shared" si="1"/>
        <v>0.20844078940097668</v>
      </c>
      <c r="L38" s="148">
        <f t="shared" si="3"/>
        <v>7.9290799318453231E-2</v>
      </c>
      <c r="M38" s="22"/>
    </row>
    <row r="39" spans="3:15" x14ac:dyDescent="0.25">
      <c r="C39" s="23" t="s">
        <v>346</v>
      </c>
    </row>
    <row r="40" spans="3:15" x14ac:dyDescent="0.25">
      <c r="C40" s="1" t="s">
        <v>373</v>
      </c>
    </row>
    <row r="41" spans="3:15" x14ac:dyDescent="0.25">
      <c r="C41" s="149" t="s">
        <v>374</v>
      </c>
    </row>
    <row r="42" spans="3:15" x14ac:dyDescent="0.25">
      <c r="C42" s="23" t="s">
        <v>375</v>
      </c>
    </row>
    <row r="43" spans="3:15" x14ac:dyDescent="0.25">
      <c r="C43" s="140"/>
    </row>
  </sheetData>
  <mergeCells count="16">
    <mergeCell ref="C1:K1"/>
    <mergeCell ref="C2:K2"/>
    <mergeCell ref="C3:K3"/>
    <mergeCell ref="H9:H10"/>
    <mergeCell ref="I9:I10"/>
    <mergeCell ref="C5:L5"/>
    <mergeCell ref="C7:L7"/>
    <mergeCell ref="C8:C11"/>
    <mergeCell ref="E8:I8"/>
    <mergeCell ref="J8:K9"/>
    <mergeCell ref="L8:L10"/>
    <mergeCell ref="D9:D10"/>
    <mergeCell ref="E9:E10"/>
    <mergeCell ref="F9:F10"/>
    <mergeCell ref="G9:G10"/>
    <mergeCell ref="C6:L6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8EB2-B775-47A2-8C0C-D3AFA0B449D9}">
  <dimension ref="A1:J28"/>
  <sheetViews>
    <sheetView showGridLines="0" workbookViewId="0">
      <selection activeCell="D28" sqref="D28"/>
    </sheetView>
  </sheetViews>
  <sheetFormatPr baseColWidth="10" defaultColWidth="11.42578125" defaultRowHeight="15" x14ac:dyDescent="0.25"/>
  <cols>
    <col min="1" max="2" width="11.42578125" style="538"/>
    <col min="3" max="3" width="70.5703125" style="538" customWidth="1"/>
    <col min="4" max="4" width="13.42578125" style="538" bestFit="1" customWidth="1"/>
    <col min="5" max="5" width="16.42578125" style="538" customWidth="1"/>
    <col min="6" max="6" width="14" style="538" customWidth="1"/>
    <col min="7" max="7" width="16" style="538" customWidth="1"/>
    <col min="8" max="8" width="11.42578125" style="538"/>
    <col min="9" max="9" width="30.140625" style="538" bestFit="1" customWidth="1"/>
    <col min="10" max="10" width="15.140625" style="538" bestFit="1" customWidth="1"/>
    <col min="11" max="16384" width="11.42578125" style="538"/>
  </cols>
  <sheetData>
    <row r="1" spans="1:10" s="19" customFormat="1" ht="15" customHeight="1" x14ac:dyDescent="0.25">
      <c r="A1" s="833" t="s">
        <v>0</v>
      </c>
      <c r="B1" s="833"/>
      <c r="C1" s="833"/>
      <c r="D1" s="833"/>
      <c r="E1" s="833"/>
      <c r="F1" s="833"/>
      <c r="G1" s="833"/>
      <c r="H1" s="833"/>
      <c r="I1" s="833"/>
      <c r="J1" s="18"/>
    </row>
    <row r="2" spans="1:10" s="19" customFormat="1" ht="15" customHeight="1" x14ac:dyDescent="0.25">
      <c r="A2" s="833" t="s">
        <v>1</v>
      </c>
      <c r="B2" s="833"/>
      <c r="C2" s="833"/>
      <c r="D2" s="833"/>
      <c r="E2" s="833"/>
      <c r="F2" s="833"/>
      <c r="G2" s="833"/>
      <c r="H2" s="833"/>
      <c r="I2" s="833"/>
      <c r="J2" s="18"/>
    </row>
    <row r="3" spans="1:10" s="19" customFormat="1" ht="15" customHeight="1" x14ac:dyDescent="0.25">
      <c r="A3" s="834" t="s">
        <v>2</v>
      </c>
      <c r="B3" s="834"/>
      <c r="C3" s="834"/>
      <c r="D3" s="834"/>
      <c r="E3" s="834"/>
      <c r="F3" s="834"/>
      <c r="G3" s="834"/>
      <c r="H3" s="834"/>
      <c r="I3" s="834"/>
      <c r="J3" s="20"/>
    </row>
    <row r="5" spans="1:10" x14ac:dyDescent="0.25">
      <c r="C5" s="843" t="s">
        <v>829</v>
      </c>
      <c r="D5" s="843"/>
      <c r="E5" s="843"/>
      <c r="F5" s="843"/>
      <c r="G5" s="843"/>
    </row>
    <row r="6" spans="1:10" x14ac:dyDescent="0.25">
      <c r="C6" s="843" t="s">
        <v>830</v>
      </c>
      <c r="D6" s="843"/>
      <c r="E6" s="843"/>
      <c r="F6" s="843"/>
      <c r="G6" s="843"/>
    </row>
    <row r="7" spans="1:10" ht="15.75" thickBot="1" x14ac:dyDescent="0.3">
      <c r="C7" s="993" t="s">
        <v>831</v>
      </c>
      <c r="D7" s="993"/>
      <c r="E7" s="993"/>
      <c r="F7" s="993"/>
      <c r="G7" s="993"/>
    </row>
    <row r="8" spans="1:10" ht="15.75" thickBot="1" x14ac:dyDescent="0.3">
      <c r="C8" s="753"/>
      <c r="D8" s="753"/>
      <c r="E8" s="753"/>
      <c r="F8" s="753"/>
      <c r="G8" s="753"/>
    </row>
    <row r="9" spans="1:10" x14ac:dyDescent="0.25">
      <c r="C9" s="989" t="s">
        <v>832</v>
      </c>
      <c r="D9" s="989" t="s">
        <v>833</v>
      </c>
      <c r="E9" s="991" t="s">
        <v>834</v>
      </c>
      <c r="F9" s="989" t="s">
        <v>835</v>
      </c>
      <c r="G9" s="989" t="s">
        <v>836</v>
      </c>
    </row>
    <row r="10" spans="1:10" x14ac:dyDescent="0.25">
      <c r="C10" s="990"/>
      <c r="D10" s="990"/>
      <c r="E10" s="992"/>
      <c r="F10" s="990"/>
      <c r="G10" s="990"/>
    </row>
    <row r="11" spans="1:10" ht="30.75" thickBot="1" x14ac:dyDescent="0.3">
      <c r="C11" s="543" t="s">
        <v>837</v>
      </c>
      <c r="D11" s="544">
        <v>25635600000</v>
      </c>
      <c r="E11" s="545">
        <f t="shared" ref="E11:E22" si="0">D11/$D$22</f>
        <v>0.72420426969656737</v>
      </c>
      <c r="F11" s="546">
        <f>D11/$J$12</f>
        <v>4.1535581326679989E-3</v>
      </c>
      <c r="G11" s="988" t="s">
        <v>838</v>
      </c>
    </row>
    <row r="12" spans="1:10" ht="15.75" thickBot="1" x14ac:dyDescent="0.3">
      <c r="C12" s="551" t="s">
        <v>839</v>
      </c>
      <c r="D12" s="552">
        <v>4798600000</v>
      </c>
      <c r="E12" s="553">
        <f t="shared" si="0"/>
        <v>0.13556018226864003</v>
      </c>
      <c r="F12" s="554">
        <f t="shared" ref="F12:F22" si="1">D12/$J$12</f>
        <v>7.7748381373639232E-4</v>
      </c>
      <c r="G12" s="988"/>
      <c r="I12" s="24" t="s">
        <v>272</v>
      </c>
      <c r="J12" s="25">
        <v>6171961287450</v>
      </c>
    </row>
    <row r="13" spans="1:10" x14ac:dyDescent="0.25">
      <c r="C13" s="543" t="s">
        <v>840</v>
      </c>
      <c r="D13" s="544">
        <v>828100000</v>
      </c>
      <c r="E13" s="545">
        <f t="shared" si="0"/>
        <v>2.3393778797286876E-2</v>
      </c>
      <c r="F13" s="546">
        <f t="shared" si="1"/>
        <v>1.3417128874153013E-4</v>
      </c>
      <c r="G13" s="988"/>
    </row>
    <row r="14" spans="1:10" x14ac:dyDescent="0.25">
      <c r="C14" s="551" t="s">
        <v>841</v>
      </c>
      <c r="D14" s="552">
        <v>466100000</v>
      </c>
      <c r="E14" s="553">
        <f t="shared" si="0"/>
        <v>1.3167298994584485E-2</v>
      </c>
      <c r="F14" s="554">
        <f t="shared" si="1"/>
        <v>7.5518944188415879E-5</v>
      </c>
      <c r="G14" s="988"/>
    </row>
    <row r="15" spans="1:10" x14ac:dyDescent="0.25">
      <c r="C15" s="543" t="s">
        <v>842</v>
      </c>
      <c r="D15" s="544">
        <v>200900000</v>
      </c>
      <c r="E15" s="545">
        <f t="shared" si="0"/>
        <v>5.6754137910577625E-3</v>
      </c>
      <c r="F15" s="546">
        <f t="shared" si="1"/>
        <v>3.2550430996465891E-5</v>
      </c>
      <c r="G15" s="988"/>
    </row>
    <row r="16" spans="1:10" x14ac:dyDescent="0.25">
      <c r="C16" s="551" t="s">
        <v>843</v>
      </c>
      <c r="D16" s="552">
        <v>60000000</v>
      </c>
      <c r="E16" s="553">
        <f t="shared" si="0"/>
        <v>1.6949966523816115E-3</v>
      </c>
      <c r="F16" s="554">
        <f t="shared" si="1"/>
        <v>9.7213830751018086E-6</v>
      </c>
      <c r="G16" s="988"/>
    </row>
    <row r="17" spans="3:7" x14ac:dyDescent="0.25">
      <c r="C17" s="543" t="s">
        <v>844</v>
      </c>
      <c r="D17" s="548">
        <v>1223800000</v>
      </c>
      <c r="E17" s="549">
        <f t="shared" si="0"/>
        <v>3.4572281719743601E-2</v>
      </c>
      <c r="F17" s="550">
        <f t="shared" si="1"/>
        <v>1.9828381012182655E-4</v>
      </c>
      <c r="G17" s="988" t="s">
        <v>845</v>
      </c>
    </row>
    <row r="18" spans="3:7" ht="30" x14ac:dyDescent="0.25">
      <c r="C18" s="551" t="s">
        <v>846</v>
      </c>
      <c r="D18" s="552">
        <v>450000000</v>
      </c>
      <c r="E18" s="553">
        <f t="shared" si="0"/>
        <v>1.2712474892862086E-2</v>
      </c>
      <c r="F18" s="554">
        <f t="shared" si="1"/>
        <v>7.2910373063263568E-5</v>
      </c>
      <c r="G18" s="988"/>
    </row>
    <row r="19" spans="3:7" ht="30" x14ac:dyDescent="0.25">
      <c r="C19" s="543" t="s">
        <v>847</v>
      </c>
      <c r="D19" s="548">
        <v>426000000</v>
      </c>
      <c r="E19" s="549">
        <f t="shared" si="0"/>
        <v>1.2034476231909442E-2</v>
      </c>
      <c r="F19" s="550">
        <f t="shared" si="1"/>
        <v>6.9021819833222836E-5</v>
      </c>
      <c r="G19" s="988"/>
    </row>
    <row r="20" spans="3:7" ht="15" customHeight="1" x14ac:dyDescent="0.25">
      <c r="C20" s="551" t="s">
        <v>848</v>
      </c>
      <c r="D20" s="552">
        <v>25000000</v>
      </c>
      <c r="E20" s="553">
        <f t="shared" si="0"/>
        <v>7.0624860515900486E-4</v>
      </c>
      <c r="F20" s="554">
        <f t="shared" si="1"/>
        <v>4.05057628129242E-6</v>
      </c>
      <c r="G20" s="988"/>
    </row>
    <row r="21" spans="3:7" ht="30" x14ac:dyDescent="0.25">
      <c r="C21" s="543" t="s">
        <v>849</v>
      </c>
      <c r="D21" s="544">
        <v>1284200000</v>
      </c>
      <c r="E21" s="545">
        <f t="shared" si="0"/>
        <v>3.6278578349807758E-2</v>
      </c>
      <c r="F21" s="546">
        <f t="shared" si="1"/>
        <v>2.0807000241742906E-4</v>
      </c>
      <c r="G21" s="547" t="s">
        <v>850</v>
      </c>
    </row>
    <row r="22" spans="3:7" ht="15.75" thickBot="1" x14ac:dyDescent="0.3">
      <c r="C22" s="539" t="s">
        <v>341</v>
      </c>
      <c r="D22" s="540">
        <f>SUM(D11:D21)</f>
        <v>35398300000</v>
      </c>
      <c r="E22" s="541">
        <f t="shared" si="0"/>
        <v>1</v>
      </c>
      <c r="F22" s="542">
        <f t="shared" si="1"/>
        <v>5.7353405751229391E-3</v>
      </c>
      <c r="G22" s="511"/>
    </row>
    <row r="23" spans="3:7" x14ac:dyDescent="0.25">
      <c r="C23" s="23" t="s">
        <v>346</v>
      </c>
      <c r="D23" s="1"/>
      <c r="E23" s="1"/>
      <c r="F23" s="1"/>
      <c r="G23" s="1"/>
    </row>
    <row r="24" spans="3:7" x14ac:dyDescent="0.25">
      <c r="C24" s="149" t="s">
        <v>851</v>
      </c>
      <c r="D24" s="1"/>
      <c r="E24" s="1"/>
      <c r="F24" s="1"/>
      <c r="G24" s="1"/>
    </row>
    <row r="25" spans="3:7" x14ac:dyDescent="0.25">
      <c r="C25" s="23" t="s">
        <v>852</v>
      </c>
      <c r="D25" s="1"/>
      <c r="E25" s="1"/>
      <c r="F25" s="1"/>
      <c r="G25" s="1"/>
    </row>
    <row r="26" spans="3:7" s="1" customFormat="1" x14ac:dyDescent="0.25">
      <c r="C26" s="538"/>
      <c r="D26" s="538"/>
      <c r="E26" s="538"/>
      <c r="F26" s="538"/>
      <c r="G26" s="538"/>
    </row>
    <row r="27" spans="3:7" s="1" customFormat="1" x14ac:dyDescent="0.25">
      <c r="C27" s="538"/>
      <c r="D27" s="538"/>
      <c r="E27" s="538"/>
      <c r="F27" s="538"/>
      <c r="G27" s="538"/>
    </row>
    <row r="28" spans="3:7" s="1" customFormat="1" x14ac:dyDescent="0.25">
      <c r="C28" s="538"/>
      <c r="D28" s="538"/>
      <c r="E28" s="538"/>
      <c r="F28" s="538"/>
      <c r="G28" s="538"/>
    </row>
  </sheetData>
  <mergeCells count="13">
    <mergeCell ref="A1:I1"/>
    <mergeCell ref="A2:I2"/>
    <mergeCell ref="A3:I3"/>
    <mergeCell ref="G11:G16"/>
    <mergeCell ref="G17:G20"/>
    <mergeCell ref="C9:C10"/>
    <mergeCell ref="G9:G10"/>
    <mergeCell ref="D9:D10"/>
    <mergeCell ref="E9:E10"/>
    <mergeCell ref="F9:F10"/>
    <mergeCell ref="C5:G5"/>
    <mergeCell ref="C6:G6"/>
    <mergeCell ref="C7:G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8F4C7-52DB-4E32-B5C4-044FE979F9F7}">
  <dimension ref="C1:M30"/>
  <sheetViews>
    <sheetView showGridLines="0" workbookViewId="0">
      <selection activeCell="D31" sqref="D31"/>
    </sheetView>
  </sheetViews>
  <sheetFormatPr baseColWidth="10" defaultColWidth="11.42578125" defaultRowHeight="15" x14ac:dyDescent="0.25"/>
  <cols>
    <col min="1" max="4" width="11.42578125" style="1"/>
    <col min="5" max="5" width="21.42578125" style="1" customWidth="1"/>
    <col min="6" max="7" width="13.140625" style="1" bestFit="1" customWidth="1"/>
    <col min="8" max="16384" width="11.42578125" style="1"/>
  </cols>
  <sheetData>
    <row r="1" spans="3:13" s="19" customFormat="1" ht="15" customHeight="1" x14ac:dyDescent="0.25">
      <c r="C1" s="18"/>
      <c r="D1" s="833" t="s">
        <v>0</v>
      </c>
      <c r="E1" s="833"/>
      <c r="F1" s="833"/>
      <c r="G1" s="833"/>
      <c r="H1" s="833"/>
      <c r="I1" s="833"/>
      <c r="J1" s="833"/>
      <c r="K1" s="833"/>
      <c r="L1" s="833"/>
      <c r="M1" s="18"/>
    </row>
    <row r="2" spans="3:13" s="19" customFormat="1" ht="15" customHeight="1" x14ac:dyDescent="0.25">
      <c r="C2" s="18"/>
      <c r="D2" s="833" t="s">
        <v>1</v>
      </c>
      <c r="E2" s="833"/>
      <c r="F2" s="833"/>
      <c r="G2" s="833"/>
      <c r="H2" s="833"/>
      <c r="I2" s="833"/>
      <c r="J2" s="833"/>
      <c r="K2" s="833"/>
      <c r="L2" s="833"/>
      <c r="M2" s="18"/>
    </row>
    <row r="3" spans="3:13" s="19" customFormat="1" ht="15" customHeight="1" x14ac:dyDescent="0.25">
      <c r="C3" s="20"/>
      <c r="D3" s="834" t="s">
        <v>2</v>
      </c>
      <c r="E3" s="834"/>
      <c r="F3" s="834"/>
      <c r="G3" s="834"/>
      <c r="H3" s="834"/>
      <c r="I3" s="834"/>
      <c r="J3" s="834"/>
      <c r="K3" s="834"/>
      <c r="L3" s="834"/>
      <c r="M3" s="20"/>
    </row>
    <row r="6" spans="3:13" x14ac:dyDescent="0.25">
      <c r="E6" s="847" t="s">
        <v>1678</v>
      </c>
      <c r="F6" s="847"/>
      <c r="G6" s="847"/>
      <c r="H6" s="847"/>
      <c r="I6" s="847"/>
      <c r="J6" s="847"/>
      <c r="K6" s="847"/>
    </row>
    <row r="7" spans="3:13" x14ac:dyDescent="0.25">
      <c r="E7" s="847" t="s">
        <v>1676</v>
      </c>
      <c r="F7" s="847"/>
      <c r="G7" s="847"/>
      <c r="H7" s="847"/>
      <c r="I7" s="847"/>
      <c r="J7" s="847"/>
      <c r="K7" s="847"/>
    </row>
    <row r="8" spans="3:13" x14ac:dyDescent="0.25">
      <c r="E8" s="846" t="s">
        <v>119</v>
      </c>
      <c r="F8" s="846"/>
      <c r="G8" s="846"/>
      <c r="H8" s="846"/>
      <c r="I8" s="846"/>
      <c r="J8" s="846"/>
      <c r="K8" s="846"/>
    </row>
    <row r="15" spans="3:13" x14ac:dyDescent="0.25">
      <c r="F15" s="16"/>
      <c r="G15" s="16"/>
    </row>
    <row r="16" spans="3:13" x14ac:dyDescent="0.25">
      <c r="E16" s="202"/>
      <c r="F16" s="200"/>
      <c r="G16" s="200"/>
    </row>
    <row r="17" spans="4:7" x14ac:dyDescent="0.25">
      <c r="E17" s="203"/>
      <c r="F17" s="200"/>
      <c r="G17" s="200"/>
    </row>
    <row r="30" spans="4:7" x14ac:dyDescent="0.25">
      <c r="D30" s="23" t="s">
        <v>1679</v>
      </c>
    </row>
  </sheetData>
  <mergeCells count="6">
    <mergeCell ref="E8:K8"/>
    <mergeCell ref="D1:L1"/>
    <mergeCell ref="D2:L2"/>
    <mergeCell ref="D3:L3"/>
    <mergeCell ref="E6:K6"/>
    <mergeCell ref="E7:K7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4D3B-D54E-46CE-88DE-481A8140FD0C}">
  <dimension ref="A1:K29"/>
  <sheetViews>
    <sheetView showGridLines="0" workbookViewId="0">
      <selection activeCell="C27" sqref="C27"/>
    </sheetView>
  </sheetViews>
  <sheetFormatPr baseColWidth="10" defaultColWidth="11.42578125" defaultRowHeight="15" x14ac:dyDescent="0.25"/>
  <cols>
    <col min="1" max="2" width="11.42578125" style="374"/>
    <col min="3" max="3" width="41.7109375" style="374" customWidth="1"/>
    <col min="4" max="4" width="19.7109375" style="374" customWidth="1"/>
    <col min="5" max="6" width="17.7109375" style="374" customWidth="1"/>
    <col min="7" max="7" width="17.28515625" style="374" customWidth="1"/>
    <col min="8" max="8" width="10.140625" style="374" bestFit="1" customWidth="1"/>
    <col min="9" max="9" width="11.42578125" style="374"/>
    <col min="10" max="10" width="30.140625" style="374" bestFit="1" customWidth="1"/>
    <col min="11" max="11" width="15.140625" style="374" bestFit="1" customWidth="1"/>
    <col min="12" max="16384" width="11.42578125" style="374"/>
  </cols>
  <sheetData>
    <row r="1" spans="1:11" s="19" customFormat="1" ht="15" customHeight="1" x14ac:dyDescent="0.25">
      <c r="A1" s="833" t="s">
        <v>0</v>
      </c>
      <c r="B1" s="833"/>
      <c r="C1" s="833"/>
      <c r="D1" s="833"/>
      <c r="E1" s="833"/>
      <c r="F1" s="833"/>
      <c r="G1" s="833"/>
      <c r="H1" s="833"/>
      <c r="I1" s="833"/>
      <c r="J1" s="18"/>
    </row>
    <row r="2" spans="1:11" s="19" customFormat="1" ht="15" customHeight="1" x14ac:dyDescent="0.25">
      <c r="A2" s="833" t="s">
        <v>1</v>
      </c>
      <c r="B2" s="833"/>
      <c r="C2" s="833"/>
      <c r="D2" s="833"/>
      <c r="E2" s="833"/>
      <c r="F2" s="833"/>
      <c r="G2" s="833"/>
      <c r="H2" s="833"/>
      <c r="I2" s="833"/>
      <c r="J2" s="18"/>
    </row>
    <row r="3" spans="1:11" s="19" customFormat="1" ht="15" customHeight="1" x14ac:dyDescent="0.25">
      <c r="A3" s="834" t="s">
        <v>2</v>
      </c>
      <c r="B3" s="834"/>
      <c r="C3" s="834"/>
      <c r="D3" s="834"/>
      <c r="E3" s="834"/>
      <c r="F3" s="834"/>
      <c r="G3" s="834"/>
      <c r="H3" s="834"/>
      <c r="I3" s="834"/>
      <c r="J3" s="20"/>
    </row>
    <row r="5" spans="1:11" x14ac:dyDescent="0.25">
      <c r="C5" s="929" t="s">
        <v>1680</v>
      </c>
      <c r="D5" s="929"/>
      <c r="E5" s="929"/>
      <c r="F5" s="929"/>
      <c r="G5" s="929"/>
      <c r="H5" s="929"/>
    </row>
    <row r="6" spans="1:11" ht="15.75" thickBot="1" x14ac:dyDescent="0.3">
      <c r="C6" s="929"/>
      <c r="D6" s="929"/>
      <c r="E6" s="929"/>
      <c r="F6" s="929"/>
      <c r="G6" s="929"/>
      <c r="H6" s="929"/>
    </row>
    <row r="7" spans="1:11" ht="15.75" thickBot="1" x14ac:dyDescent="0.3">
      <c r="C7" s="994"/>
      <c r="D7" s="994"/>
      <c r="E7" s="994"/>
      <c r="F7" s="994"/>
      <c r="G7" s="994"/>
      <c r="H7" s="994"/>
      <c r="J7" s="24" t="s">
        <v>272</v>
      </c>
      <c r="K7" s="25">
        <v>6171961287450</v>
      </c>
    </row>
    <row r="8" spans="1:11" ht="15.75" thickBot="1" x14ac:dyDescent="0.3">
      <c r="C8" s="989" t="s">
        <v>6</v>
      </c>
      <c r="D8" s="989" t="s">
        <v>853</v>
      </c>
      <c r="E8" s="997">
        <v>2022</v>
      </c>
      <c r="F8" s="998"/>
      <c r="G8" s="998"/>
      <c r="H8" s="999"/>
    </row>
    <row r="9" spans="1:11" ht="30.75" thickBot="1" x14ac:dyDescent="0.3">
      <c r="C9" s="995"/>
      <c r="D9" s="996"/>
      <c r="E9" s="571" t="s">
        <v>352</v>
      </c>
      <c r="F9" s="572" t="s">
        <v>854</v>
      </c>
      <c r="G9" s="572" t="s">
        <v>825</v>
      </c>
      <c r="H9" s="572" t="s">
        <v>173</v>
      </c>
    </row>
    <row r="10" spans="1:11" ht="30.75" thickBot="1" x14ac:dyDescent="0.3">
      <c r="C10" s="996"/>
      <c r="D10" s="572">
        <v>1</v>
      </c>
      <c r="E10" s="572">
        <v>2</v>
      </c>
      <c r="F10" s="572">
        <v>3</v>
      </c>
      <c r="G10" s="572" t="s">
        <v>855</v>
      </c>
      <c r="H10" s="572" t="s">
        <v>856</v>
      </c>
    </row>
    <row r="11" spans="1:11" x14ac:dyDescent="0.25">
      <c r="C11" s="555" t="s">
        <v>857</v>
      </c>
      <c r="D11" s="556">
        <f>D12+D13</f>
        <v>402985609876.26013</v>
      </c>
      <c r="E11" s="556">
        <f t="shared" ref="E11:F11" si="0">E12+E13</f>
        <v>871485917331</v>
      </c>
      <c r="F11" s="556">
        <f t="shared" si="0"/>
        <v>472120989652.2196</v>
      </c>
      <c r="G11" s="557">
        <f>F11/E11</f>
        <v>0.54174253451866494</v>
      </c>
      <c r="H11" s="557">
        <f>F11/$K$7</f>
        <v>7.64944833034234E-2</v>
      </c>
    </row>
    <row r="12" spans="1:11" x14ac:dyDescent="0.25">
      <c r="C12" s="31" t="s">
        <v>858</v>
      </c>
      <c r="D12" s="209">
        <v>397502865120.26013</v>
      </c>
      <c r="E12" s="209">
        <v>824909284943</v>
      </c>
      <c r="F12" s="209">
        <v>470952971941.85962</v>
      </c>
      <c r="G12" s="558">
        <f t="shared" ref="G12:G25" si="1">F12/E12</f>
        <v>0.57091486365607069</v>
      </c>
      <c r="H12" s="558">
        <f t="shared" ref="H12:H25" si="2">F12/$K$7</f>
        <v>7.6305237510074855E-2</v>
      </c>
    </row>
    <row r="13" spans="1:11" x14ac:dyDescent="0.25">
      <c r="C13" s="31" t="s">
        <v>859</v>
      </c>
      <c r="D13" s="209">
        <v>5482744756</v>
      </c>
      <c r="E13" s="209">
        <v>46576632388</v>
      </c>
      <c r="F13" s="209">
        <v>1168017710.3600001</v>
      </c>
      <c r="G13" s="558">
        <f t="shared" si="1"/>
        <v>2.5077332784173723E-2</v>
      </c>
      <c r="H13" s="558">
        <f t="shared" si="2"/>
        <v>1.8924579334854788E-4</v>
      </c>
    </row>
    <row r="14" spans="1:11" x14ac:dyDescent="0.25">
      <c r="C14" s="559" t="s">
        <v>860</v>
      </c>
      <c r="D14" s="556">
        <f>D15+D17</f>
        <v>404967912484.19006</v>
      </c>
      <c r="E14" s="556">
        <f t="shared" ref="E14:F14" si="3">E15+E17</f>
        <v>1046280711338</v>
      </c>
      <c r="F14" s="556">
        <f t="shared" si="3"/>
        <v>489379743844.46033</v>
      </c>
      <c r="G14" s="560">
        <f t="shared" si="1"/>
        <v>0.46773273992467462</v>
      </c>
      <c r="H14" s="560">
        <f t="shared" si="2"/>
        <v>7.9290799318453259E-2</v>
      </c>
    </row>
    <row r="15" spans="1:11" x14ac:dyDescent="0.25">
      <c r="C15" s="31" t="s">
        <v>861</v>
      </c>
      <c r="D15" s="561">
        <v>376567771378.30005</v>
      </c>
      <c r="E15" s="561">
        <v>905574301146</v>
      </c>
      <c r="F15" s="561">
        <v>443844832238.61035</v>
      </c>
      <c r="G15" s="558">
        <f t="shared" si="1"/>
        <v>0.49012525165182669</v>
      </c>
      <c r="H15" s="558">
        <f t="shared" si="2"/>
        <v>7.1913094001597136E-2</v>
      </c>
    </row>
    <row r="16" spans="1:11" x14ac:dyDescent="0.25">
      <c r="C16" s="562" t="s">
        <v>862</v>
      </c>
      <c r="D16" s="561">
        <v>88383773204.589981</v>
      </c>
      <c r="E16" s="561">
        <v>193105783455</v>
      </c>
      <c r="F16" s="561">
        <v>109201800447.08998</v>
      </c>
      <c r="G16" s="558">
        <f t="shared" si="1"/>
        <v>0.56550248518339996</v>
      </c>
      <c r="H16" s="558">
        <f t="shared" si="2"/>
        <v>1.7693208910616428E-2</v>
      </c>
    </row>
    <row r="17" spans="3:10" x14ac:dyDescent="0.25">
      <c r="C17" s="31" t="s">
        <v>863</v>
      </c>
      <c r="D17" s="561">
        <v>28400141105.890003</v>
      </c>
      <c r="E17" s="561">
        <v>140706410192</v>
      </c>
      <c r="F17" s="561">
        <v>45534911605.849991</v>
      </c>
      <c r="G17" s="558">
        <f t="shared" si="1"/>
        <v>0.32361646881414735</v>
      </c>
      <c r="H17" s="558">
        <f t="shared" si="2"/>
        <v>7.3777053168561169E-3</v>
      </c>
    </row>
    <row r="18" spans="3:10" x14ac:dyDescent="0.25">
      <c r="C18" s="563" t="s">
        <v>864</v>
      </c>
      <c r="D18" s="564"/>
      <c r="E18" s="564"/>
      <c r="F18" s="564"/>
      <c r="G18" s="565"/>
      <c r="H18" s="565"/>
    </row>
    <row r="19" spans="3:10" x14ac:dyDescent="0.25">
      <c r="C19" s="566" t="s">
        <v>865</v>
      </c>
      <c r="D19" s="567">
        <f>D11-(D14-D16)</f>
        <v>86401470596.660034</v>
      </c>
      <c r="E19" s="567">
        <f>E11-(E14-E16)</f>
        <v>18310989448</v>
      </c>
      <c r="F19" s="567">
        <f>F11-(F14-F16)</f>
        <v>91943046254.849243</v>
      </c>
      <c r="G19" s="568">
        <f>F19/E19</f>
        <v>5.0211948685761287</v>
      </c>
      <c r="H19" s="568">
        <f t="shared" si="2"/>
        <v>1.489689289558657E-2</v>
      </c>
      <c r="I19" s="375"/>
      <c r="J19" s="569"/>
    </row>
    <row r="20" spans="3:10" x14ac:dyDescent="0.25">
      <c r="C20" s="566" t="s">
        <v>866</v>
      </c>
      <c r="D20" s="567">
        <f>D12-D15</f>
        <v>20935093741.960083</v>
      </c>
      <c r="E20" s="567">
        <f t="shared" ref="E20:F20" si="4">E12-E15</f>
        <v>-80665016203</v>
      </c>
      <c r="F20" s="567">
        <f t="shared" si="4"/>
        <v>27108139703.249268</v>
      </c>
      <c r="G20" s="568">
        <f t="shared" si="1"/>
        <v>-0.33605819448457624</v>
      </c>
      <c r="H20" s="568">
        <f t="shared" si="2"/>
        <v>4.3921435084777133E-3</v>
      </c>
      <c r="I20" s="375"/>
      <c r="J20" s="569"/>
    </row>
    <row r="21" spans="3:10" x14ac:dyDescent="0.25">
      <c r="C21" s="566" t="s">
        <v>867</v>
      </c>
      <c r="D21" s="567">
        <f>D13-D17</f>
        <v>-22917396349.890003</v>
      </c>
      <c r="E21" s="567">
        <f t="shared" ref="E21:F21" si="5">E13-E17</f>
        <v>-94129777804</v>
      </c>
      <c r="F21" s="567">
        <f t="shared" si="5"/>
        <v>-44366893895.48999</v>
      </c>
      <c r="G21" s="568">
        <f t="shared" si="1"/>
        <v>0.47133749734193719</v>
      </c>
      <c r="H21" s="568">
        <f t="shared" si="2"/>
        <v>-7.1884595235075692E-3</v>
      </c>
    </row>
    <row r="22" spans="3:10" x14ac:dyDescent="0.25">
      <c r="C22" s="573" t="s">
        <v>868</v>
      </c>
      <c r="D22" s="574">
        <f>D11-D14</f>
        <v>-1982302607.9299316</v>
      </c>
      <c r="E22" s="574">
        <f t="shared" ref="E22:F22" si="6">E11-E14</f>
        <v>-174794794007</v>
      </c>
      <c r="F22" s="574">
        <f t="shared" si="6"/>
        <v>-17258754192.240723</v>
      </c>
      <c r="G22" s="575">
        <f t="shared" si="1"/>
        <v>9.873723236602551E-2</v>
      </c>
      <c r="H22" s="575">
        <f t="shared" si="2"/>
        <v>-2.7963160150298559E-3</v>
      </c>
      <c r="J22" s="569"/>
    </row>
    <row r="23" spans="3:10" x14ac:dyDescent="0.25">
      <c r="C23" s="563" t="s">
        <v>869</v>
      </c>
      <c r="D23" s="570">
        <v>191106478846.44998</v>
      </c>
      <c r="E23" s="570">
        <v>284079393319</v>
      </c>
      <c r="F23" s="570">
        <v>235933488600.75995</v>
      </c>
      <c r="G23" s="565">
        <f t="shared" si="1"/>
        <v>0.83051954541392659</v>
      </c>
      <c r="H23" s="565">
        <f t="shared" si="2"/>
        <v>3.8226663715552556E-2</v>
      </c>
    </row>
    <row r="24" spans="3:10" x14ac:dyDescent="0.25">
      <c r="C24" s="563" t="s">
        <v>870</v>
      </c>
      <c r="D24" s="570">
        <v>61938794493.410011</v>
      </c>
      <c r="E24" s="570">
        <v>109284599312</v>
      </c>
      <c r="F24" s="570">
        <v>45900550124.919991</v>
      </c>
      <c r="G24" s="565">
        <f t="shared" si="1"/>
        <v>0.42000931891489196</v>
      </c>
      <c r="H24" s="565">
        <f t="shared" si="2"/>
        <v>7.4369471853709904E-3</v>
      </c>
    </row>
    <row r="25" spans="3:10" x14ac:dyDescent="0.25">
      <c r="C25" s="573" t="s">
        <v>871</v>
      </c>
      <c r="D25" s="574">
        <f>D23-D24</f>
        <v>129167684353.03998</v>
      </c>
      <c r="E25" s="574">
        <f t="shared" ref="E25:F25" si="7">E23-E24</f>
        <v>174794794007</v>
      </c>
      <c r="F25" s="574">
        <f t="shared" si="7"/>
        <v>190032938475.83997</v>
      </c>
      <c r="G25" s="575">
        <f t="shared" si="1"/>
        <v>1.0871773358892469</v>
      </c>
      <c r="H25" s="575">
        <f t="shared" si="2"/>
        <v>3.0789716530181567E-2</v>
      </c>
    </row>
    <row r="26" spans="3:10" x14ac:dyDescent="0.25">
      <c r="C26" s="23" t="s">
        <v>346</v>
      </c>
      <c r="D26" s="566"/>
      <c r="E26" s="566"/>
      <c r="F26" s="566"/>
      <c r="G26" s="566"/>
      <c r="H26" s="566"/>
    </row>
    <row r="27" spans="3:10" ht="15" customHeight="1" x14ac:dyDescent="0.25">
      <c r="C27" s="1" t="s">
        <v>373</v>
      </c>
      <c r="D27" s="566"/>
      <c r="E27" s="566"/>
      <c r="F27" s="566"/>
      <c r="G27" s="566"/>
      <c r="H27" s="566"/>
    </row>
    <row r="28" spans="3:10" ht="15" customHeight="1" x14ac:dyDescent="0.25">
      <c r="C28" s="149" t="s">
        <v>374</v>
      </c>
      <c r="D28" s="566"/>
      <c r="E28" s="566"/>
      <c r="F28" s="566"/>
      <c r="G28" s="566"/>
      <c r="H28" s="566"/>
    </row>
    <row r="29" spans="3:10" x14ac:dyDescent="0.25">
      <c r="C29" s="23" t="s">
        <v>375</v>
      </c>
      <c r="D29" s="566"/>
      <c r="E29" s="566"/>
      <c r="F29" s="566"/>
      <c r="G29" s="566"/>
      <c r="H29" s="566"/>
    </row>
  </sheetData>
  <mergeCells count="7">
    <mergeCell ref="A1:I1"/>
    <mergeCell ref="A2:I2"/>
    <mergeCell ref="A3:I3"/>
    <mergeCell ref="C5:H7"/>
    <mergeCell ref="C8:C10"/>
    <mergeCell ref="D8:D9"/>
    <mergeCell ref="E8:H8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A33A1-B99C-45E5-9B26-F7638598B1ED}">
  <dimension ref="A1:N79"/>
  <sheetViews>
    <sheetView showGridLines="0" topLeftCell="A43" zoomScaleNormal="100" workbookViewId="0">
      <selection activeCell="C71" sqref="C71"/>
    </sheetView>
  </sheetViews>
  <sheetFormatPr baseColWidth="10" defaultColWidth="11.42578125" defaultRowHeight="15" x14ac:dyDescent="0.25"/>
  <cols>
    <col min="1" max="2" width="11.42578125" style="1"/>
    <col min="3" max="3" width="101.42578125" style="1" customWidth="1"/>
    <col min="4" max="4" width="16.42578125" style="1" customWidth="1"/>
    <col min="5" max="6" width="20.5703125" style="1" customWidth="1"/>
    <col min="7" max="7" width="16.140625" style="1" customWidth="1"/>
    <col min="8" max="8" width="16.7109375" style="1" customWidth="1"/>
    <col min="9" max="9" width="13.140625" style="1" customWidth="1"/>
    <col min="10" max="10" width="12.85546875" style="1" customWidth="1"/>
    <col min="11" max="11" width="14.28515625" style="1" customWidth="1"/>
    <col min="12" max="12" width="11.42578125" style="1"/>
    <col min="13" max="13" width="30.140625" style="1" bestFit="1" customWidth="1"/>
    <col min="14" max="14" width="11.28515625" style="1" bestFit="1" customWidth="1"/>
    <col min="15" max="16384" width="11.42578125" style="1"/>
  </cols>
  <sheetData>
    <row r="1" spans="1:14" s="19" customFormat="1" ht="15" customHeight="1" x14ac:dyDescent="0.25">
      <c r="A1" s="18"/>
      <c r="C1" s="833" t="s">
        <v>0</v>
      </c>
      <c r="D1" s="833"/>
      <c r="E1" s="833"/>
      <c r="F1" s="833"/>
      <c r="G1" s="833"/>
      <c r="H1" s="833"/>
      <c r="I1" s="833"/>
      <c r="J1" s="833"/>
      <c r="K1" s="833"/>
      <c r="L1" s="18"/>
    </row>
    <row r="2" spans="1:14" s="19" customFormat="1" ht="15" customHeight="1" x14ac:dyDescent="0.25">
      <c r="A2" s="18"/>
      <c r="C2" s="833" t="s">
        <v>1</v>
      </c>
      <c r="D2" s="833"/>
      <c r="E2" s="833"/>
      <c r="F2" s="833"/>
      <c r="G2" s="833"/>
      <c r="H2" s="833"/>
      <c r="I2" s="833"/>
      <c r="J2" s="833"/>
      <c r="K2" s="833"/>
      <c r="L2" s="18"/>
    </row>
    <row r="3" spans="1:14" s="19" customFormat="1" ht="15" customHeight="1" x14ac:dyDescent="0.25">
      <c r="A3" s="20"/>
      <c r="C3" s="834" t="s">
        <v>2</v>
      </c>
      <c r="D3" s="834"/>
      <c r="E3" s="834"/>
      <c r="F3" s="834"/>
      <c r="G3" s="834"/>
      <c r="H3" s="834"/>
      <c r="I3" s="834"/>
      <c r="J3" s="834"/>
      <c r="K3" s="834"/>
      <c r="L3" s="20"/>
    </row>
    <row r="5" spans="1:14" ht="15.75" thickBot="1" x14ac:dyDescent="0.3"/>
    <row r="6" spans="1:14" ht="15.75" thickBot="1" x14ac:dyDescent="0.3">
      <c r="G6" s="201"/>
      <c r="M6" s="764" t="s">
        <v>872</v>
      </c>
      <c r="N6" s="765">
        <v>6171961.2874499997</v>
      </c>
    </row>
    <row r="7" spans="1:14" x14ac:dyDescent="0.25">
      <c r="C7" s="843" t="s">
        <v>873</v>
      </c>
      <c r="D7" s="843"/>
      <c r="E7" s="843"/>
      <c r="F7" s="843"/>
      <c r="G7" s="843"/>
      <c r="H7" s="843"/>
      <c r="I7" s="843"/>
      <c r="J7" s="843"/>
    </row>
    <row r="8" spans="1:14" ht="15.75" thickBot="1" x14ac:dyDescent="0.3">
      <c r="C8" s="1002" t="s">
        <v>874</v>
      </c>
      <c r="D8" s="1003"/>
      <c r="E8" s="1003"/>
      <c r="F8" s="1003"/>
      <c r="G8" s="1003"/>
      <c r="H8" s="1003"/>
      <c r="I8" s="1003"/>
      <c r="J8" s="1004"/>
    </row>
    <row r="9" spans="1:14" ht="14.25" customHeight="1" thickBot="1" x14ac:dyDescent="0.3">
      <c r="C9" s="1005" t="s">
        <v>273</v>
      </c>
      <c r="D9" s="585">
        <v>2021</v>
      </c>
      <c r="E9" s="1007">
        <v>2022</v>
      </c>
      <c r="F9" s="1008"/>
      <c r="G9" s="1008"/>
      <c r="H9" s="1009"/>
      <c r="I9" s="1010" t="s">
        <v>875</v>
      </c>
      <c r="J9" s="1012" t="s">
        <v>825</v>
      </c>
      <c r="K9" s="1000" t="s">
        <v>350</v>
      </c>
    </row>
    <row r="10" spans="1:14" s="149" customFormat="1" ht="39" customHeight="1" thickBot="1" x14ac:dyDescent="0.3">
      <c r="C10" s="1005"/>
      <c r="D10" s="586" t="s">
        <v>876</v>
      </c>
      <c r="E10" s="587" t="s">
        <v>877</v>
      </c>
      <c r="F10" s="587" t="s">
        <v>878</v>
      </c>
      <c r="G10" s="587" t="s">
        <v>879</v>
      </c>
      <c r="H10" s="587" t="s">
        <v>880</v>
      </c>
      <c r="I10" s="1011"/>
      <c r="J10" s="1013"/>
      <c r="K10" s="1001"/>
    </row>
    <row r="11" spans="1:14" ht="15" customHeight="1" x14ac:dyDescent="0.25">
      <c r="C11" s="1006"/>
      <c r="D11" s="588">
        <v>1</v>
      </c>
      <c r="E11" s="588">
        <v>2</v>
      </c>
      <c r="F11" s="588">
        <v>3</v>
      </c>
      <c r="G11" s="588">
        <v>4</v>
      </c>
      <c r="H11" s="588">
        <v>5</v>
      </c>
      <c r="I11" s="589" t="s">
        <v>881</v>
      </c>
      <c r="J11" s="589" t="s">
        <v>882</v>
      </c>
      <c r="K11" s="590" t="s">
        <v>883</v>
      </c>
    </row>
    <row r="12" spans="1:14" ht="15.75" thickBot="1" x14ac:dyDescent="0.3">
      <c r="C12" s="591" t="s">
        <v>204</v>
      </c>
      <c r="D12" s="592">
        <f>+D13+D20+D31</f>
        <v>229210.20209241999</v>
      </c>
      <c r="E12" s="592">
        <f>+E13+E20+E31</f>
        <v>284079.39331900002</v>
      </c>
      <c r="F12" s="592">
        <f>+F13+F20+F31</f>
        <v>235933.48860076003</v>
      </c>
      <c r="G12" s="592">
        <f t="shared" ref="G12:H12" si="0">+G13+G20+G31</f>
        <v>235933.48860076003</v>
      </c>
      <c r="H12" s="592">
        <f t="shared" si="0"/>
        <v>235933.48860076003</v>
      </c>
      <c r="I12" s="593">
        <f>IFERROR(((G12-D12)/D12),"-")</f>
        <v>2.9332405132774755E-2</v>
      </c>
      <c r="J12" s="594">
        <f t="shared" ref="J12:J23" si="1">IFERROR((G12/E12),"-")</f>
        <v>0.83051954541392681</v>
      </c>
      <c r="K12" s="595">
        <f t="shared" ref="K12:K43" si="2">+G12/$N$6</f>
        <v>3.822666371555257E-2</v>
      </c>
    </row>
    <row r="13" spans="1:14" x14ac:dyDescent="0.25">
      <c r="C13" s="596" t="s">
        <v>205</v>
      </c>
      <c r="D13" s="597">
        <v>134.77256349000001</v>
      </c>
      <c r="E13" s="597">
        <v>0</v>
      </c>
      <c r="F13" s="598">
        <v>352.95077219999996</v>
      </c>
      <c r="G13" s="598">
        <v>352.95077219999996</v>
      </c>
      <c r="H13" s="598">
        <v>352.95077219999996</v>
      </c>
      <c r="I13" s="599">
        <f t="shared" ref="I13:I69" si="3">IFERROR(((G13-D13)/D13),"-")</f>
        <v>1.6188622005857189</v>
      </c>
      <c r="J13" s="600" t="str">
        <f t="shared" si="1"/>
        <v>-</v>
      </c>
      <c r="K13" s="601">
        <f t="shared" si="2"/>
        <v>5.7186161053486564E-5</v>
      </c>
    </row>
    <row r="14" spans="1:14" x14ac:dyDescent="0.25">
      <c r="C14" s="602" t="s">
        <v>884</v>
      </c>
      <c r="D14" s="603">
        <v>0</v>
      </c>
      <c r="E14" s="603">
        <v>0</v>
      </c>
      <c r="F14" s="603">
        <v>0</v>
      </c>
      <c r="G14" s="603">
        <v>0</v>
      </c>
      <c r="H14" s="603">
        <v>0</v>
      </c>
      <c r="I14" s="604" t="str">
        <f t="shared" si="3"/>
        <v>-</v>
      </c>
      <c r="J14" s="605" t="str">
        <f t="shared" si="1"/>
        <v>-</v>
      </c>
      <c r="K14" s="606">
        <f t="shared" si="2"/>
        <v>0</v>
      </c>
    </row>
    <row r="15" spans="1:14" x14ac:dyDescent="0.25">
      <c r="C15" s="607" t="s">
        <v>885</v>
      </c>
      <c r="D15" s="608">
        <v>0</v>
      </c>
      <c r="E15" s="608">
        <v>0</v>
      </c>
      <c r="F15" s="608">
        <v>0</v>
      </c>
      <c r="G15" s="608">
        <v>0</v>
      </c>
      <c r="H15" s="608">
        <v>0</v>
      </c>
      <c r="I15" s="609" t="str">
        <f t="shared" si="3"/>
        <v>-</v>
      </c>
      <c r="J15" s="610" t="str">
        <f t="shared" si="1"/>
        <v>-</v>
      </c>
      <c r="K15" s="611">
        <f t="shared" si="2"/>
        <v>0</v>
      </c>
    </row>
    <row r="16" spans="1:14" x14ac:dyDescent="0.25">
      <c r="C16" s="607" t="s">
        <v>886</v>
      </c>
      <c r="D16" s="612">
        <v>0</v>
      </c>
      <c r="E16" s="612">
        <v>0</v>
      </c>
      <c r="F16" s="612">
        <v>0</v>
      </c>
      <c r="G16" s="612">
        <v>0</v>
      </c>
      <c r="H16" s="612">
        <v>0</v>
      </c>
      <c r="I16" s="613" t="str">
        <f t="shared" si="3"/>
        <v>-</v>
      </c>
      <c r="J16" s="614" t="str">
        <f t="shared" si="1"/>
        <v>-</v>
      </c>
      <c r="K16" s="615">
        <f t="shared" si="2"/>
        <v>0</v>
      </c>
    </row>
    <row r="17" spans="3:11" x14ac:dyDescent="0.25">
      <c r="C17" s="616" t="s">
        <v>887</v>
      </c>
      <c r="D17" s="617">
        <v>134.77256349000001</v>
      </c>
      <c r="E17" s="617">
        <v>0</v>
      </c>
      <c r="F17" s="617">
        <v>352.95077219999996</v>
      </c>
      <c r="G17" s="617">
        <v>352.95077219999996</v>
      </c>
      <c r="H17" s="617">
        <v>352.95077219999996</v>
      </c>
      <c r="I17" s="618">
        <f t="shared" si="3"/>
        <v>1.6188622005857189</v>
      </c>
      <c r="J17" s="619" t="str">
        <f t="shared" si="1"/>
        <v>-</v>
      </c>
      <c r="K17" s="620">
        <f t="shared" si="2"/>
        <v>5.7186161053486564E-5</v>
      </c>
    </row>
    <row r="18" spans="3:11" x14ac:dyDescent="0.25">
      <c r="C18" s="607" t="s">
        <v>888</v>
      </c>
      <c r="D18" s="621">
        <v>134.77256349000001</v>
      </c>
      <c r="E18" s="621">
        <v>0</v>
      </c>
      <c r="F18" s="621">
        <v>352.95077219999996</v>
      </c>
      <c r="G18" s="621">
        <v>352.95077219999996</v>
      </c>
      <c r="H18" s="621">
        <v>352.95077219999996</v>
      </c>
      <c r="I18" s="613">
        <f t="shared" si="3"/>
        <v>1.6188622005857189</v>
      </c>
      <c r="J18" s="614" t="str">
        <f t="shared" si="1"/>
        <v>-</v>
      </c>
      <c r="K18" s="615">
        <f t="shared" si="2"/>
        <v>5.7186161053486564E-5</v>
      </c>
    </row>
    <row r="19" spans="3:11" x14ac:dyDescent="0.25">
      <c r="C19" s="607" t="s">
        <v>889</v>
      </c>
      <c r="D19" s="612">
        <v>134.77256349000001</v>
      </c>
      <c r="E19" s="612">
        <v>0</v>
      </c>
      <c r="F19" s="612">
        <v>352.95077219999996</v>
      </c>
      <c r="G19" s="612">
        <v>352.95077219999996</v>
      </c>
      <c r="H19" s="612">
        <v>352.95077219999996</v>
      </c>
      <c r="I19" s="613">
        <f t="shared" si="3"/>
        <v>1.6188622005857189</v>
      </c>
      <c r="J19" s="614" t="str">
        <f t="shared" si="1"/>
        <v>-</v>
      </c>
      <c r="K19" s="615">
        <f t="shared" si="2"/>
        <v>5.7186161053486564E-5</v>
      </c>
    </row>
    <row r="20" spans="3:11" x14ac:dyDescent="0.25">
      <c r="C20" s="622" t="s">
        <v>206</v>
      </c>
      <c r="D20" s="623">
        <f>+D21+D24</f>
        <v>221718.10302568</v>
      </c>
      <c r="E20" s="623">
        <f t="shared" ref="E20:H20" si="4">+E21+E24</f>
        <v>284079.39331900002</v>
      </c>
      <c r="F20" s="623">
        <f t="shared" si="4"/>
        <v>235020.39782856</v>
      </c>
      <c r="G20" s="623">
        <f t="shared" si="4"/>
        <v>235020.39782856</v>
      </c>
      <c r="H20" s="623">
        <f t="shared" si="4"/>
        <v>235020.39782856</v>
      </c>
      <c r="I20" s="624">
        <f t="shared" si="3"/>
        <v>5.9996430698937078E-2</v>
      </c>
      <c r="J20" s="625">
        <f t="shared" si="1"/>
        <v>0.82730533560612607</v>
      </c>
      <c r="K20" s="626">
        <f t="shared" si="2"/>
        <v>3.8078721962570956E-2</v>
      </c>
    </row>
    <row r="21" spans="3:11" x14ac:dyDescent="0.25">
      <c r="C21" s="616" t="s">
        <v>890</v>
      </c>
      <c r="D21" s="621">
        <v>0</v>
      </c>
      <c r="E21" s="621">
        <v>0</v>
      </c>
      <c r="F21" s="621">
        <v>0</v>
      </c>
      <c r="G21" s="621">
        <v>0</v>
      </c>
      <c r="H21" s="621">
        <v>0</v>
      </c>
      <c r="I21" s="613" t="str">
        <f t="shared" si="3"/>
        <v>-</v>
      </c>
      <c r="J21" s="614" t="str">
        <f t="shared" si="1"/>
        <v>-</v>
      </c>
      <c r="K21" s="615">
        <f t="shared" si="2"/>
        <v>0</v>
      </c>
    </row>
    <row r="22" spans="3:11" x14ac:dyDescent="0.25">
      <c r="C22" s="607" t="s">
        <v>891</v>
      </c>
      <c r="D22" s="621">
        <v>0</v>
      </c>
      <c r="E22" s="621">
        <v>0</v>
      </c>
      <c r="F22" s="621">
        <v>0</v>
      </c>
      <c r="G22" s="621">
        <v>0</v>
      </c>
      <c r="H22" s="621">
        <v>0</v>
      </c>
      <c r="I22" s="613" t="str">
        <f t="shared" si="3"/>
        <v>-</v>
      </c>
      <c r="J22" s="614" t="str">
        <f t="shared" si="1"/>
        <v>-</v>
      </c>
      <c r="K22" s="615">
        <f t="shared" si="2"/>
        <v>0</v>
      </c>
    </row>
    <row r="23" spans="3:11" x14ac:dyDescent="0.25">
      <c r="C23" s="607" t="s">
        <v>892</v>
      </c>
      <c r="D23" s="621">
        <v>0</v>
      </c>
      <c r="E23" s="621">
        <v>0</v>
      </c>
      <c r="F23" s="621">
        <v>0</v>
      </c>
      <c r="G23" s="621">
        <v>0</v>
      </c>
      <c r="H23" s="621">
        <v>0</v>
      </c>
      <c r="I23" s="613" t="str">
        <f t="shared" si="3"/>
        <v>-</v>
      </c>
      <c r="J23" s="614" t="str">
        <f t="shared" si="1"/>
        <v>-</v>
      </c>
      <c r="K23" s="615">
        <f t="shared" si="2"/>
        <v>0</v>
      </c>
    </row>
    <row r="24" spans="3:11" x14ac:dyDescent="0.25">
      <c r="C24" s="616" t="s">
        <v>893</v>
      </c>
      <c r="D24" s="627">
        <v>221718.10302568</v>
      </c>
      <c r="E24" s="627">
        <v>284079.39331900002</v>
      </c>
      <c r="F24" s="627">
        <v>235020.39782856</v>
      </c>
      <c r="G24" s="627">
        <v>235020.39782856</v>
      </c>
      <c r="H24" s="627">
        <v>235020.39782856</v>
      </c>
      <c r="I24" s="618">
        <f t="shared" si="3"/>
        <v>5.9996430698937078E-2</v>
      </c>
      <c r="J24" s="619">
        <f>IFERROR((G24/E24),"-")</f>
        <v>0.82730533560612607</v>
      </c>
      <c r="K24" s="620">
        <f t="shared" si="2"/>
        <v>3.8078721962570956E-2</v>
      </c>
    </row>
    <row r="25" spans="3:11" x14ac:dyDescent="0.25">
      <c r="C25" s="628" t="s">
        <v>894</v>
      </c>
      <c r="D25" s="629">
        <v>197656.02007177001</v>
      </c>
      <c r="E25" s="629">
        <v>208572.12</v>
      </c>
      <c r="F25" s="629">
        <v>204382.74574518</v>
      </c>
      <c r="G25" s="629">
        <v>204382.74574518</v>
      </c>
      <c r="H25" s="629">
        <v>204382.74574518</v>
      </c>
      <c r="I25" s="613">
        <f t="shared" si="3"/>
        <v>3.4032485683803015E-2</v>
      </c>
      <c r="J25" s="613">
        <f t="shared" ref="J25:J69" si="5">IFERROR((G25/E25),"-")</f>
        <v>0.97991402563861363</v>
      </c>
      <c r="K25" s="615">
        <f t="shared" si="2"/>
        <v>3.3114716088833818E-2</v>
      </c>
    </row>
    <row r="26" spans="3:11" x14ac:dyDescent="0.25">
      <c r="C26" s="607" t="s">
        <v>895</v>
      </c>
      <c r="D26" s="630">
        <v>36329.199996020005</v>
      </c>
      <c r="E26" s="630">
        <v>69583.12</v>
      </c>
      <c r="F26" s="630">
        <v>70000</v>
      </c>
      <c r="G26" s="630">
        <v>70000</v>
      </c>
      <c r="H26" s="630">
        <v>70000</v>
      </c>
      <c r="I26" s="613">
        <f t="shared" si="3"/>
        <v>0.92682470320482568</v>
      </c>
      <c r="J26" s="613">
        <f t="shared" si="5"/>
        <v>1.0059911081883077</v>
      </c>
      <c r="K26" s="615">
        <f t="shared" si="2"/>
        <v>1.1341613587618777E-2</v>
      </c>
    </row>
    <row r="27" spans="3:11" x14ac:dyDescent="0.25">
      <c r="C27" s="607" t="s">
        <v>896</v>
      </c>
      <c r="D27" s="630">
        <v>161326.82007575</v>
      </c>
      <c r="E27" s="630">
        <v>138989</v>
      </c>
      <c r="F27" s="630">
        <v>134382.74574518</v>
      </c>
      <c r="G27" s="630">
        <v>134382.74574518</v>
      </c>
      <c r="H27" s="630">
        <v>134382.74574518</v>
      </c>
      <c r="I27" s="613">
        <f t="shared" si="3"/>
        <v>-0.16701546784296981</v>
      </c>
      <c r="J27" s="613">
        <f t="shared" si="5"/>
        <v>0.96685885750080947</v>
      </c>
      <c r="K27" s="615">
        <f t="shared" si="2"/>
        <v>2.1773102501215041E-2</v>
      </c>
    </row>
    <row r="28" spans="3:11" x14ac:dyDescent="0.25">
      <c r="C28" s="628" t="s">
        <v>897</v>
      </c>
      <c r="D28" s="630">
        <v>24062.082953910001</v>
      </c>
      <c r="E28" s="630">
        <v>75507.273319</v>
      </c>
      <c r="F28" s="630">
        <v>30637.652083379999</v>
      </c>
      <c r="G28" s="630">
        <v>30637.652083379999</v>
      </c>
      <c r="H28" s="630">
        <v>30637.652083379999</v>
      </c>
      <c r="I28" s="613">
        <f t="shared" si="3"/>
        <v>0.27327514172672618</v>
      </c>
      <c r="J28" s="613">
        <f t="shared" si="5"/>
        <v>0.40575762753269234</v>
      </c>
      <c r="K28" s="615">
        <f t="shared" si="2"/>
        <v>4.9640058737371335E-3</v>
      </c>
    </row>
    <row r="29" spans="3:11" x14ac:dyDescent="0.25">
      <c r="C29" s="607" t="s">
        <v>898</v>
      </c>
      <c r="D29" s="630">
        <v>0</v>
      </c>
      <c r="E29" s="630">
        <v>0</v>
      </c>
      <c r="F29" s="630">
        <v>0</v>
      </c>
      <c r="G29" s="621">
        <v>0</v>
      </c>
      <c r="H29" s="621">
        <v>0</v>
      </c>
      <c r="I29" s="613" t="str">
        <f t="shared" si="3"/>
        <v>-</v>
      </c>
      <c r="J29" s="613" t="str">
        <f t="shared" si="5"/>
        <v>-</v>
      </c>
      <c r="K29" s="615">
        <f t="shared" si="2"/>
        <v>0</v>
      </c>
    </row>
    <row r="30" spans="3:11" x14ac:dyDescent="0.25">
      <c r="C30" s="607" t="s">
        <v>899</v>
      </c>
      <c r="D30" s="621">
        <v>24062.082953910001</v>
      </c>
      <c r="E30" s="621">
        <v>75507.273319</v>
      </c>
      <c r="F30" s="621">
        <v>30637.652083379999</v>
      </c>
      <c r="G30" s="621">
        <v>30637.652083379999</v>
      </c>
      <c r="H30" s="621">
        <v>30637.652083379999</v>
      </c>
      <c r="I30" s="613">
        <f t="shared" si="3"/>
        <v>0.27327514172672618</v>
      </c>
      <c r="J30" s="613">
        <f t="shared" si="5"/>
        <v>0.40575762753269234</v>
      </c>
      <c r="K30" s="615">
        <f t="shared" si="2"/>
        <v>4.9640058737371335E-3</v>
      </c>
    </row>
    <row r="31" spans="3:11" x14ac:dyDescent="0.25">
      <c r="C31" s="631" t="s">
        <v>208</v>
      </c>
      <c r="D31" s="632">
        <v>7357.3265032500003</v>
      </c>
      <c r="E31" s="632">
        <v>0</v>
      </c>
      <c r="F31" s="632">
        <v>560.14</v>
      </c>
      <c r="G31" s="632">
        <v>560.14</v>
      </c>
      <c r="H31" s="632">
        <v>560.14</v>
      </c>
      <c r="I31" s="624">
        <f t="shared" si="3"/>
        <v>-0.9238663664372424</v>
      </c>
      <c r="J31" s="624" t="str">
        <f t="shared" si="5"/>
        <v>-</v>
      </c>
      <c r="K31" s="626">
        <f t="shared" si="2"/>
        <v>9.075559192812546E-5</v>
      </c>
    </row>
    <row r="32" spans="3:11" x14ac:dyDescent="0.25">
      <c r="C32" s="633" t="s">
        <v>900</v>
      </c>
      <c r="D32" s="634">
        <v>7357.3265032500003</v>
      </c>
      <c r="E32" s="634">
        <v>0</v>
      </c>
      <c r="F32" s="634">
        <v>560.14</v>
      </c>
      <c r="G32" s="634">
        <v>560.14</v>
      </c>
      <c r="H32" s="634">
        <v>560.14</v>
      </c>
      <c r="I32" s="618">
        <f t="shared" si="3"/>
        <v>-0.9238663664372424</v>
      </c>
      <c r="J32" s="619" t="str">
        <f>IFERROR((G32/E32),"-")</f>
        <v>-</v>
      </c>
      <c r="K32" s="620">
        <f t="shared" si="2"/>
        <v>9.075559192812546E-5</v>
      </c>
    </row>
    <row r="33" spans="3:11" x14ac:dyDescent="0.25">
      <c r="C33" s="174" t="s">
        <v>901</v>
      </c>
      <c r="D33" s="630">
        <v>5911.9859011999997</v>
      </c>
      <c r="E33" s="630">
        <v>0</v>
      </c>
      <c r="F33" s="630">
        <v>560.14</v>
      </c>
      <c r="G33" s="630">
        <v>560.14</v>
      </c>
      <c r="H33" s="630">
        <v>560.14</v>
      </c>
      <c r="I33" s="613">
        <f t="shared" si="3"/>
        <v>-0.90525349529566634</v>
      </c>
      <c r="J33" s="614" t="str">
        <f t="shared" si="5"/>
        <v>-</v>
      </c>
      <c r="K33" s="615">
        <f t="shared" si="2"/>
        <v>9.075559192812546E-5</v>
      </c>
    </row>
    <row r="34" spans="3:11" x14ac:dyDescent="0.25">
      <c r="C34" s="169" t="s">
        <v>902</v>
      </c>
      <c r="D34" s="630">
        <v>3173.5604091999999</v>
      </c>
      <c r="E34" s="630">
        <v>0</v>
      </c>
      <c r="F34" s="630">
        <v>560.14</v>
      </c>
      <c r="G34" s="630">
        <v>560.14</v>
      </c>
      <c r="H34" s="630">
        <v>560.14</v>
      </c>
      <c r="I34" s="613">
        <f t="shared" si="3"/>
        <v>-0.82349792416864642</v>
      </c>
      <c r="J34" s="614" t="str">
        <f t="shared" si="5"/>
        <v>-</v>
      </c>
      <c r="K34" s="615">
        <f t="shared" si="2"/>
        <v>9.075559192812546E-5</v>
      </c>
    </row>
    <row r="35" spans="3:11" x14ac:dyDescent="0.25">
      <c r="C35" s="169" t="s">
        <v>903</v>
      </c>
      <c r="D35" s="630">
        <v>2738.4254919999998</v>
      </c>
      <c r="E35" s="630">
        <v>0</v>
      </c>
      <c r="F35" s="630">
        <v>0</v>
      </c>
      <c r="G35" s="630">
        <v>0</v>
      </c>
      <c r="H35" s="630">
        <v>0</v>
      </c>
      <c r="I35" s="613">
        <f t="shared" si="3"/>
        <v>-1</v>
      </c>
      <c r="J35" s="614" t="str">
        <f t="shared" si="5"/>
        <v>-</v>
      </c>
      <c r="K35" s="615">
        <f t="shared" si="2"/>
        <v>0</v>
      </c>
    </row>
    <row r="36" spans="3:11" x14ac:dyDescent="0.25">
      <c r="C36" s="174" t="s">
        <v>904</v>
      </c>
      <c r="D36" s="630">
        <v>1445.3406020499999</v>
      </c>
      <c r="E36" s="630">
        <v>0</v>
      </c>
      <c r="F36" s="630">
        <v>0</v>
      </c>
      <c r="G36" s="630">
        <v>0</v>
      </c>
      <c r="H36" s="630">
        <v>0</v>
      </c>
      <c r="I36" s="613">
        <f t="shared" si="3"/>
        <v>-1</v>
      </c>
      <c r="J36" s="614" t="str">
        <f t="shared" si="5"/>
        <v>-</v>
      </c>
      <c r="K36" s="615">
        <f t="shared" si="2"/>
        <v>0</v>
      </c>
    </row>
    <row r="37" spans="3:11" ht="15.75" thickBot="1" x14ac:dyDescent="0.3">
      <c r="C37" s="169" t="s">
        <v>905</v>
      </c>
      <c r="D37" s="630">
        <v>1445.3406020499999</v>
      </c>
      <c r="E37" s="630">
        <v>0</v>
      </c>
      <c r="F37" s="630">
        <v>0</v>
      </c>
      <c r="G37" s="630">
        <v>0</v>
      </c>
      <c r="H37" s="630">
        <v>0</v>
      </c>
      <c r="I37" s="613">
        <f t="shared" si="3"/>
        <v>-1</v>
      </c>
      <c r="J37" s="614" t="str">
        <f t="shared" si="5"/>
        <v>-</v>
      </c>
      <c r="K37" s="615">
        <f t="shared" si="2"/>
        <v>0</v>
      </c>
    </row>
    <row r="38" spans="3:11" ht="15.75" thickBot="1" x14ac:dyDescent="0.3">
      <c r="C38" s="635" t="s">
        <v>209</v>
      </c>
      <c r="D38" s="636">
        <f>+D39+D46+D58+D64</f>
        <v>61938.794493410001</v>
      </c>
      <c r="E38" s="636">
        <f>+E39+E46+E58+E64</f>
        <v>109284.59931199999</v>
      </c>
      <c r="F38" s="636">
        <f>+F39+F46+F58+F64</f>
        <v>46126.919234129993</v>
      </c>
      <c r="G38" s="636">
        <f>+G39+G46+G58+G64</f>
        <v>45900.550124920002</v>
      </c>
      <c r="H38" s="636">
        <f t="shared" ref="H38" si="6">+H39+H46+H58+H64</f>
        <v>44079.838587780003</v>
      </c>
      <c r="I38" s="637">
        <f t="shared" si="3"/>
        <v>-0.25893697963715445</v>
      </c>
      <c r="J38" s="637">
        <f t="shared" si="5"/>
        <v>0.42000931891489213</v>
      </c>
      <c r="K38" s="638">
        <f t="shared" si="2"/>
        <v>7.4369471853709922E-3</v>
      </c>
    </row>
    <row r="39" spans="3:11" x14ac:dyDescent="0.25">
      <c r="C39" s="596" t="s">
        <v>210</v>
      </c>
      <c r="D39" s="639">
        <v>937.49999800000001</v>
      </c>
      <c r="E39" s="639">
        <v>6051.954592</v>
      </c>
      <c r="F39" s="639">
        <v>4073.5566545899997</v>
      </c>
      <c r="G39" s="639">
        <v>4073.5566545899997</v>
      </c>
      <c r="H39" s="639">
        <v>3864.24653459</v>
      </c>
      <c r="I39" s="640">
        <f>IFERROR(((G39-D39)/D39),"-")</f>
        <v>3.3451271074989375</v>
      </c>
      <c r="J39" s="640">
        <f t="shared" si="5"/>
        <v>0.67309768979013507</v>
      </c>
      <c r="K39" s="641">
        <f t="shared" si="2"/>
        <v>6.6001007862332621E-4</v>
      </c>
    </row>
    <row r="40" spans="3:11" x14ac:dyDescent="0.25">
      <c r="C40" s="616" t="s">
        <v>906</v>
      </c>
      <c r="D40" s="642">
        <v>937.49999800000001</v>
      </c>
      <c r="E40" s="642">
        <v>6051.954592</v>
      </c>
      <c r="F40" s="642">
        <v>4073.5566545899997</v>
      </c>
      <c r="G40" s="642">
        <v>4073.5566545899997</v>
      </c>
      <c r="H40" s="642">
        <v>3864.24653459</v>
      </c>
      <c r="I40" s="643">
        <f t="shared" si="3"/>
        <v>3.3451271074989375</v>
      </c>
      <c r="J40" s="643">
        <f t="shared" si="5"/>
        <v>0.67309768979013507</v>
      </c>
      <c r="K40" s="644">
        <f t="shared" si="2"/>
        <v>6.6001007862332621E-4</v>
      </c>
    </row>
    <row r="41" spans="3:11" x14ac:dyDescent="0.25">
      <c r="C41" s="628" t="s">
        <v>907</v>
      </c>
      <c r="D41" s="612">
        <v>937.49999800000001</v>
      </c>
      <c r="E41" s="612">
        <v>6051.954592</v>
      </c>
      <c r="F41" s="612">
        <v>3844.5061237799996</v>
      </c>
      <c r="G41" s="612">
        <v>3844.5061237799996</v>
      </c>
      <c r="H41" s="612">
        <v>3635.1960037800004</v>
      </c>
      <c r="I41" s="643">
        <f t="shared" si="3"/>
        <v>3.1008065407803871</v>
      </c>
      <c r="J41" s="643">
        <f t="shared" si="5"/>
        <v>0.6352503253844638</v>
      </c>
      <c r="K41" s="644">
        <f t="shared" si="2"/>
        <v>6.2289861273066914E-4</v>
      </c>
    </row>
    <row r="42" spans="3:11" x14ac:dyDescent="0.25">
      <c r="C42" s="607" t="s">
        <v>908</v>
      </c>
      <c r="D42" s="645">
        <v>937.49999800000001</v>
      </c>
      <c r="E42" s="645">
        <v>2900</v>
      </c>
      <c r="F42" s="645">
        <v>1087.4799997800001</v>
      </c>
      <c r="G42" s="645">
        <v>1087.4799997800001</v>
      </c>
      <c r="H42" s="645">
        <v>1087.4799997800001</v>
      </c>
      <c r="I42" s="643">
        <f t="shared" si="3"/>
        <v>0.15997866890662124</v>
      </c>
      <c r="J42" s="613">
        <f t="shared" si="5"/>
        <v>0.37499310337241382</v>
      </c>
      <c r="K42" s="615">
        <f t="shared" si="2"/>
        <v>1.7619682773955021E-4</v>
      </c>
    </row>
    <row r="43" spans="3:11" s="149" customFormat="1" x14ac:dyDescent="0.2">
      <c r="C43" s="607" t="s">
        <v>909</v>
      </c>
      <c r="D43" s="645">
        <v>0</v>
      </c>
      <c r="E43" s="645">
        <v>3151.954592</v>
      </c>
      <c r="F43" s="645">
        <v>2757.026124</v>
      </c>
      <c r="G43" s="645">
        <v>2757.026124</v>
      </c>
      <c r="H43" s="645">
        <v>2547.7160039999999</v>
      </c>
      <c r="I43" s="646" t="str">
        <f t="shared" si="3"/>
        <v>-</v>
      </c>
      <c r="J43" s="613">
        <f t="shared" si="5"/>
        <v>0.87470363024823672</v>
      </c>
      <c r="K43" s="615">
        <f t="shared" si="2"/>
        <v>4.4670178499111901E-4</v>
      </c>
    </row>
    <row r="44" spans="3:11" s="149" customFormat="1" x14ac:dyDescent="0.2">
      <c r="C44" s="628" t="s">
        <v>910</v>
      </c>
      <c r="D44" s="645">
        <v>0</v>
      </c>
      <c r="E44" s="645">
        <v>0</v>
      </c>
      <c r="F44" s="645">
        <v>229.05053081</v>
      </c>
      <c r="G44" s="645">
        <v>229.05053081</v>
      </c>
      <c r="H44" s="645">
        <v>229.05053081</v>
      </c>
      <c r="I44" s="646" t="str">
        <f t="shared" si="3"/>
        <v>-</v>
      </c>
      <c r="J44" s="613" t="str">
        <f t="shared" si="5"/>
        <v>-</v>
      </c>
      <c r="K44" s="615">
        <f t="shared" ref="K44:K69" si="7">+G44/$N$6</f>
        <v>3.7111465892656991E-5</v>
      </c>
    </row>
    <row r="45" spans="3:11" s="149" customFormat="1" x14ac:dyDescent="0.2">
      <c r="C45" s="607" t="s">
        <v>911</v>
      </c>
      <c r="D45" s="645">
        <v>0</v>
      </c>
      <c r="E45" s="645">
        <v>0</v>
      </c>
      <c r="F45" s="645">
        <v>229.05053081</v>
      </c>
      <c r="G45" s="645">
        <v>229.05053081</v>
      </c>
      <c r="H45" s="645">
        <v>229.05053081</v>
      </c>
      <c r="I45" s="647" t="str">
        <f t="shared" si="3"/>
        <v>-</v>
      </c>
      <c r="J45" s="613" t="str">
        <f t="shared" si="5"/>
        <v>-</v>
      </c>
      <c r="K45" s="615">
        <f t="shared" si="7"/>
        <v>3.7111465892656991E-5</v>
      </c>
    </row>
    <row r="46" spans="3:11" x14ac:dyDescent="0.25">
      <c r="C46" s="622" t="s">
        <v>211</v>
      </c>
      <c r="D46" s="648">
        <v>45318.132378900002</v>
      </c>
      <c r="E46" s="648">
        <v>103232.64472</v>
      </c>
      <c r="F46" s="648">
        <v>36178.076689079993</v>
      </c>
      <c r="G46" s="648">
        <v>35951.707579870003</v>
      </c>
      <c r="H46" s="648">
        <v>34340.306162730005</v>
      </c>
      <c r="I46" s="624">
        <f t="shared" si="3"/>
        <v>-0.20668161522452724</v>
      </c>
      <c r="J46" s="600">
        <f>IFERROR((G46/E46),"-")</f>
        <v>0.34825909650365494</v>
      </c>
      <c r="K46" s="601">
        <f t="shared" si="7"/>
        <v>5.8250053597992948E-3</v>
      </c>
    </row>
    <row r="47" spans="3:11" x14ac:dyDescent="0.25">
      <c r="C47" s="616" t="s">
        <v>912</v>
      </c>
      <c r="D47" s="649">
        <v>45318.132378900002</v>
      </c>
      <c r="E47" s="649">
        <v>103232.64472</v>
      </c>
      <c r="F47" s="649">
        <v>36178.076689079993</v>
      </c>
      <c r="G47" s="650">
        <v>35951.707579870003</v>
      </c>
      <c r="H47" s="650">
        <v>34340.306162730005</v>
      </c>
      <c r="I47" s="618">
        <f t="shared" si="3"/>
        <v>-0.20668161522452724</v>
      </c>
      <c r="J47" s="618">
        <f t="shared" si="5"/>
        <v>0.34825909650365494</v>
      </c>
      <c r="K47" s="620">
        <f t="shared" si="7"/>
        <v>5.8250053597992948E-3</v>
      </c>
    </row>
    <row r="48" spans="3:11" x14ac:dyDescent="0.25">
      <c r="C48" s="174" t="s">
        <v>913</v>
      </c>
      <c r="D48" s="651">
        <v>8039.7062968599985</v>
      </c>
      <c r="E48" s="651">
        <v>34868.960166999997</v>
      </c>
      <c r="F48" s="651">
        <v>1402.6489537300001</v>
      </c>
      <c r="G48" s="651">
        <v>1402.6489537300001</v>
      </c>
      <c r="H48" s="651">
        <v>1395.1210417300001</v>
      </c>
      <c r="I48" s="613">
        <f t="shared" si="3"/>
        <v>-0.82553480165341098</v>
      </c>
      <c r="J48" s="613">
        <f t="shared" si="5"/>
        <v>4.0226291435483293E-2</v>
      </c>
      <c r="K48" s="615">
        <f t="shared" si="7"/>
        <v>2.2726146331833474E-4</v>
      </c>
    </row>
    <row r="49" spans="3:11" x14ac:dyDescent="0.25">
      <c r="C49" s="607" t="s">
        <v>914</v>
      </c>
      <c r="D49" s="651">
        <v>1919.1979259299999</v>
      </c>
      <c r="E49" s="651">
        <v>9868.9601669999993</v>
      </c>
      <c r="F49" s="651">
        <v>400.78716380000003</v>
      </c>
      <c r="G49" s="651">
        <v>400.78716380000003</v>
      </c>
      <c r="H49" s="651">
        <v>393.25925180000002</v>
      </c>
      <c r="I49" s="613">
        <f t="shared" si="3"/>
        <v>-0.79116944720238402</v>
      </c>
      <c r="J49" s="613">
        <f t="shared" si="5"/>
        <v>4.0610880682258613E-2</v>
      </c>
      <c r="K49" s="615">
        <f t="shared" si="7"/>
        <v>6.4936759181389618E-5</v>
      </c>
    </row>
    <row r="50" spans="3:11" x14ac:dyDescent="0.25">
      <c r="C50" s="607" t="s">
        <v>915</v>
      </c>
      <c r="D50" s="651">
        <v>6120.5083709299997</v>
      </c>
      <c r="E50" s="651">
        <v>25000</v>
      </c>
      <c r="F50" s="651">
        <v>1001.86178993</v>
      </c>
      <c r="G50" s="651">
        <v>1001.8617899300001</v>
      </c>
      <c r="H50" s="651">
        <v>1001.8617899299999</v>
      </c>
      <c r="I50" s="613">
        <f t="shared" si="3"/>
        <v>-0.83631069035238181</v>
      </c>
      <c r="J50" s="613">
        <f t="shared" si="5"/>
        <v>4.0074471597200005E-2</v>
      </c>
      <c r="K50" s="615">
        <f t="shared" si="7"/>
        <v>1.6232470413694511E-4</v>
      </c>
    </row>
    <row r="51" spans="3:11" x14ac:dyDescent="0.25">
      <c r="C51" s="607" t="s">
        <v>916</v>
      </c>
      <c r="D51" s="651">
        <v>0</v>
      </c>
      <c r="E51" s="651">
        <v>0</v>
      </c>
      <c r="F51" s="651">
        <v>0</v>
      </c>
      <c r="G51" s="651">
        <v>0</v>
      </c>
      <c r="H51" s="651">
        <v>0</v>
      </c>
      <c r="I51" s="613" t="str">
        <f t="shared" si="3"/>
        <v>-</v>
      </c>
      <c r="J51" s="613" t="str">
        <f t="shared" si="5"/>
        <v>-</v>
      </c>
      <c r="K51" s="615">
        <f t="shared" si="7"/>
        <v>0</v>
      </c>
    </row>
    <row r="52" spans="3:11" x14ac:dyDescent="0.25">
      <c r="C52" s="652" t="s">
        <v>917</v>
      </c>
      <c r="D52" s="651">
        <v>17425.852874619999</v>
      </c>
      <c r="E52" s="651">
        <v>23595.687187</v>
      </c>
      <c r="F52" s="651">
        <v>14505.703516599999</v>
      </c>
      <c r="G52" s="651">
        <v>14505.703516599999</v>
      </c>
      <c r="H52" s="651">
        <v>14505.703516599999</v>
      </c>
      <c r="I52" s="613">
        <f t="shared" si="3"/>
        <v>-0.16757569222181781</v>
      </c>
      <c r="J52" s="613">
        <f t="shared" si="5"/>
        <v>0.61476079936302463</v>
      </c>
      <c r="K52" s="615">
        <f t="shared" si="7"/>
        <v>2.3502583443120004E-3</v>
      </c>
    </row>
    <row r="53" spans="3:11" x14ac:dyDescent="0.25">
      <c r="C53" s="607" t="s">
        <v>918</v>
      </c>
      <c r="D53" s="651">
        <v>13000</v>
      </c>
      <c r="E53" s="651">
        <v>11278.2</v>
      </c>
      <c r="F53" s="651">
        <v>11278.2</v>
      </c>
      <c r="G53" s="651">
        <v>11278.2</v>
      </c>
      <c r="H53" s="651">
        <v>11278.2</v>
      </c>
      <c r="I53" s="613">
        <f t="shared" si="3"/>
        <v>-0.1324461538461538</v>
      </c>
      <c r="J53" s="613">
        <f t="shared" si="5"/>
        <v>1</v>
      </c>
      <c r="K53" s="615">
        <f t="shared" si="7"/>
        <v>1.8273283766268873E-3</v>
      </c>
    </row>
    <row r="54" spans="3:11" x14ac:dyDescent="0.25">
      <c r="C54" s="607" t="s">
        <v>919</v>
      </c>
      <c r="D54" s="651">
        <v>4425.85287462</v>
      </c>
      <c r="E54" s="651">
        <v>12317.487187000001</v>
      </c>
      <c r="F54" s="651">
        <v>3227.5035165999998</v>
      </c>
      <c r="G54" s="651">
        <v>3227.5035165999998</v>
      </c>
      <c r="H54" s="651">
        <v>3227.5035165999998</v>
      </c>
      <c r="I54" s="613">
        <f t="shared" si="3"/>
        <v>-0.27076122771543543</v>
      </c>
      <c r="J54" s="613">
        <f t="shared" si="5"/>
        <v>0.26202613143420511</v>
      </c>
      <c r="K54" s="615">
        <f t="shared" si="7"/>
        <v>5.2292996768511346E-4</v>
      </c>
    </row>
    <row r="55" spans="3:11" x14ac:dyDescent="0.25">
      <c r="C55" s="652" t="s">
        <v>920</v>
      </c>
      <c r="D55" s="651">
        <v>19852.573207420006</v>
      </c>
      <c r="E55" s="651">
        <v>44767.997366000003</v>
      </c>
      <c r="F55" s="651">
        <v>20269.724218750001</v>
      </c>
      <c r="G55" s="651">
        <v>20043.35510954</v>
      </c>
      <c r="H55" s="651">
        <v>18439.4816044</v>
      </c>
      <c r="I55" s="613">
        <f t="shared" si="3"/>
        <v>9.6099331873355405E-3</v>
      </c>
      <c r="J55" s="613">
        <f t="shared" si="5"/>
        <v>0.44771614297766976</v>
      </c>
      <c r="K55" s="615">
        <f t="shared" si="7"/>
        <v>3.2474855521689586E-3</v>
      </c>
    </row>
    <row r="56" spans="3:11" x14ac:dyDescent="0.25">
      <c r="C56" s="607" t="s">
        <v>921</v>
      </c>
      <c r="D56" s="651">
        <v>6047.6444053000014</v>
      </c>
      <c r="E56" s="651">
        <v>14034.45945</v>
      </c>
      <c r="F56" s="651">
        <v>7068.7223577900013</v>
      </c>
      <c r="G56" s="651">
        <v>7068.7221135500013</v>
      </c>
      <c r="H56" s="651">
        <v>6019.6455872000006</v>
      </c>
      <c r="I56" s="613">
        <f t="shared" si="3"/>
        <v>0.16883891310725105</v>
      </c>
      <c r="J56" s="613">
        <f t="shared" si="5"/>
        <v>0.50366899692385381</v>
      </c>
      <c r="K56" s="615">
        <f t="shared" si="7"/>
        <v>1.1452959252877145E-3</v>
      </c>
    </row>
    <row r="57" spans="3:11" x14ac:dyDescent="0.25">
      <c r="C57" s="607" t="s">
        <v>922</v>
      </c>
      <c r="D57" s="651">
        <v>13804.928802120003</v>
      </c>
      <c r="E57" s="651">
        <v>30733.537916000001</v>
      </c>
      <c r="F57" s="651">
        <v>13201.001860959997</v>
      </c>
      <c r="G57" s="651">
        <v>12974.632995989999</v>
      </c>
      <c r="H57" s="651">
        <v>12419.836017199999</v>
      </c>
      <c r="I57" s="613">
        <f t="shared" si="3"/>
        <v>-6.0144881442814539E-2</v>
      </c>
      <c r="J57" s="613">
        <f t="shared" si="5"/>
        <v>0.42216529159291338</v>
      </c>
      <c r="K57" s="615">
        <f t="shared" si="7"/>
        <v>2.1021896268812444E-3</v>
      </c>
    </row>
    <row r="58" spans="3:11" x14ac:dyDescent="0.25">
      <c r="C58" s="653" t="s">
        <v>212</v>
      </c>
      <c r="D58" s="654">
        <v>2733.4552115099996</v>
      </c>
      <c r="E58" s="654">
        <v>0</v>
      </c>
      <c r="F58" s="654">
        <v>802.23873289999995</v>
      </c>
      <c r="G58" s="654">
        <v>802.23873289999995</v>
      </c>
      <c r="H58" s="654">
        <v>802.23873289999995</v>
      </c>
      <c r="I58" s="624">
        <f t="shared" si="3"/>
        <v>-0.70651111109414089</v>
      </c>
      <c r="J58" s="624" t="str">
        <f t="shared" si="5"/>
        <v>-</v>
      </c>
      <c r="K58" s="626">
        <f t="shared" si="7"/>
        <v>1.29981167336753E-4</v>
      </c>
    </row>
    <row r="59" spans="3:11" x14ac:dyDescent="0.25">
      <c r="C59" s="655" t="s">
        <v>923</v>
      </c>
      <c r="D59" s="656">
        <v>2733.4552115099996</v>
      </c>
      <c r="E59" s="656">
        <v>0</v>
      </c>
      <c r="F59" s="656">
        <v>802.23873289999995</v>
      </c>
      <c r="G59" s="656">
        <v>802.23873289999995</v>
      </c>
      <c r="H59" s="656">
        <v>802.23873290000006</v>
      </c>
      <c r="I59" s="618">
        <f t="shared" si="3"/>
        <v>-0.70651111109414089</v>
      </c>
      <c r="J59" s="618" t="str">
        <f t="shared" si="5"/>
        <v>-</v>
      </c>
      <c r="K59" s="620">
        <f t="shared" si="7"/>
        <v>1.29981167336753E-4</v>
      </c>
    </row>
    <row r="60" spans="3:11" x14ac:dyDescent="0.25">
      <c r="C60" s="628" t="s">
        <v>924</v>
      </c>
      <c r="D60" s="651">
        <v>0</v>
      </c>
      <c r="E60" s="651">
        <v>0</v>
      </c>
      <c r="F60" s="651">
        <v>802.23873289999983</v>
      </c>
      <c r="G60" s="651">
        <v>802.23873289999983</v>
      </c>
      <c r="H60" s="651">
        <v>802.23873289999995</v>
      </c>
      <c r="I60" s="613" t="str">
        <f t="shared" si="3"/>
        <v>-</v>
      </c>
      <c r="J60" s="613" t="str">
        <f t="shared" si="5"/>
        <v>-</v>
      </c>
      <c r="K60" s="615">
        <f t="shared" si="7"/>
        <v>1.29981167336753E-4</v>
      </c>
    </row>
    <row r="61" spans="3:11" x14ac:dyDescent="0.25">
      <c r="C61" s="607" t="s">
        <v>925</v>
      </c>
      <c r="D61" s="651">
        <v>0</v>
      </c>
      <c r="E61" s="651">
        <v>0</v>
      </c>
      <c r="F61" s="651">
        <v>802.23873289999995</v>
      </c>
      <c r="G61" s="651">
        <v>802.23873289999995</v>
      </c>
      <c r="H61" s="651">
        <v>802.23873289999995</v>
      </c>
      <c r="I61" s="613" t="str">
        <f t="shared" si="3"/>
        <v>-</v>
      </c>
      <c r="J61" s="613" t="str">
        <f t="shared" si="5"/>
        <v>-</v>
      </c>
      <c r="K61" s="615">
        <f t="shared" si="7"/>
        <v>1.29981167336753E-4</v>
      </c>
    </row>
    <row r="62" spans="3:11" x14ac:dyDescent="0.25">
      <c r="C62" s="607" t="s">
        <v>924</v>
      </c>
      <c r="D62" s="651">
        <v>2733.4552115099996</v>
      </c>
      <c r="E62" s="651">
        <v>0</v>
      </c>
      <c r="F62" s="651">
        <v>0</v>
      </c>
      <c r="G62" s="651">
        <v>0</v>
      </c>
      <c r="H62" s="651">
        <v>0</v>
      </c>
      <c r="I62" s="613">
        <f t="shared" si="3"/>
        <v>-1</v>
      </c>
      <c r="J62" s="613" t="str">
        <f t="shared" si="5"/>
        <v>-</v>
      </c>
      <c r="K62" s="615">
        <f t="shared" si="7"/>
        <v>0</v>
      </c>
    </row>
    <row r="63" spans="3:11" x14ac:dyDescent="0.25">
      <c r="C63" s="607" t="s">
        <v>925</v>
      </c>
      <c r="D63" s="651">
        <v>2733.4552115099996</v>
      </c>
      <c r="E63" s="651">
        <v>0</v>
      </c>
      <c r="F63" s="651">
        <v>0</v>
      </c>
      <c r="G63" s="651">
        <v>0</v>
      </c>
      <c r="H63" s="651">
        <v>0</v>
      </c>
      <c r="I63" s="613">
        <f t="shared" si="3"/>
        <v>-1</v>
      </c>
      <c r="J63" s="613" t="str">
        <f t="shared" si="5"/>
        <v>-</v>
      </c>
      <c r="K63" s="615">
        <f t="shared" si="7"/>
        <v>0</v>
      </c>
    </row>
    <row r="64" spans="3:11" x14ac:dyDescent="0.25">
      <c r="C64" s="653" t="s">
        <v>213</v>
      </c>
      <c r="D64" s="654">
        <v>12949.706904999999</v>
      </c>
      <c r="E64" s="654">
        <v>0</v>
      </c>
      <c r="F64" s="654">
        <v>5073.0471575599995</v>
      </c>
      <c r="G64" s="654">
        <v>5073.0471575599995</v>
      </c>
      <c r="H64" s="654">
        <v>5073.0471575599995</v>
      </c>
      <c r="I64" s="624">
        <f t="shared" si="3"/>
        <v>-0.60825004034637653</v>
      </c>
      <c r="J64" s="624" t="str">
        <f t="shared" si="5"/>
        <v>-</v>
      </c>
      <c r="K64" s="626">
        <f t="shared" si="7"/>
        <v>8.2195057961161869E-4</v>
      </c>
    </row>
    <row r="65" spans="3:11" x14ac:dyDescent="0.25">
      <c r="C65" s="655" t="s">
        <v>926</v>
      </c>
      <c r="D65" s="656">
        <v>12949.706904999999</v>
      </c>
      <c r="E65" s="656">
        <v>0</v>
      </c>
      <c r="F65" s="656">
        <v>5073.0471575599995</v>
      </c>
      <c r="G65" s="656">
        <v>5073.0471575599995</v>
      </c>
      <c r="H65" s="656">
        <v>5073.0471575599995</v>
      </c>
      <c r="I65" s="618">
        <f t="shared" si="3"/>
        <v>-0.60825004034637653</v>
      </c>
      <c r="J65" s="618" t="str">
        <f t="shared" si="5"/>
        <v>-</v>
      </c>
      <c r="K65" s="620">
        <f t="shared" si="7"/>
        <v>8.2195057961161869E-4</v>
      </c>
    </row>
    <row r="66" spans="3:11" x14ac:dyDescent="0.25">
      <c r="C66" s="628" t="s">
        <v>927</v>
      </c>
      <c r="D66" s="651">
        <v>12949.706904999999</v>
      </c>
      <c r="E66" s="651">
        <v>0</v>
      </c>
      <c r="F66" s="651">
        <v>5073.0471575599995</v>
      </c>
      <c r="G66" s="651">
        <v>5073.0471575599995</v>
      </c>
      <c r="H66" s="651">
        <v>5073.0471575599995</v>
      </c>
      <c r="I66" s="613">
        <f t="shared" si="3"/>
        <v>-0.60825004034637653</v>
      </c>
      <c r="J66" s="613" t="str">
        <f t="shared" si="5"/>
        <v>-</v>
      </c>
      <c r="K66" s="615">
        <f t="shared" si="7"/>
        <v>8.2195057961161869E-4</v>
      </c>
    </row>
    <row r="67" spans="3:11" x14ac:dyDescent="0.25">
      <c r="C67" s="607" t="s">
        <v>928</v>
      </c>
      <c r="D67" s="651">
        <v>12949.706904999999</v>
      </c>
      <c r="E67" s="651">
        <v>0</v>
      </c>
      <c r="F67" s="651">
        <v>1996.0580640200001</v>
      </c>
      <c r="G67" s="651">
        <v>1996.0580640200001</v>
      </c>
      <c r="H67" s="651">
        <v>1996.0580640200001</v>
      </c>
      <c r="I67" s="613">
        <f t="shared" si="3"/>
        <v>-0.8458607535550241</v>
      </c>
      <c r="J67" s="613" t="str">
        <f t="shared" si="5"/>
        <v>-</v>
      </c>
      <c r="K67" s="615">
        <f t="shared" si="7"/>
        <v>3.234074180080752E-4</v>
      </c>
    </row>
    <row r="68" spans="3:11" ht="15.75" thickBot="1" x14ac:dyDescent="0.3">
      <c r="C68" s="607" t="s">
        <v>929</v>
      </c>
      <c r="D68" s="651">
        <v>0</v>
      </c>
      <c r="E68" s="651">
        <v>0</v>
      </c>
      <c r="F68" s="651">
        <v>3076.9890935399999</v>
      </c>
      <c r="G68" s="651">
        <v>3076.9890935399999</v>
      </c>
      <c r="H68" s="651">
        <v>3076.9890935399999</v>
      </c>
      <c r="I68" s="613" t="str">
        <f t="shared" si="3"/>
        <v>-</v>
      </c>
      <c r="J68" s="613" t="str">
        <f t="shared" si="5"/>
        <v>-</v>
      </c>
      <c r="K68" s="615">
        <f t="shared" si="7"/>
        <v>4.9854316160354354E-4</v>
      </c>
    </row>
    <row r="69" spans="3:11" ht="15.75" thickBot="1" x14ac:dyDescent="0.3">
      <c r="C69" s="657" t="s">
        <v>214</v>
      </c>
      <c r="D69" s="658">
        <f>+D12-D38</f>
        <v>167271.40759900998</v>
      </c>
      <c r="E69" s="659">
        <f t="shared" ref="E69:G69" si="8">+E12-E38</f>
        <v>174794.79400700005</v>
      </c>
      <c r="F69" s="659">
        <f t="shared" si="8"/>
        <v>189806.56936663005</v>
      </c>
      <c r="G69" s="659">
        <f t="shared" si="8"/>
        <v>190032.93847584003</v>
      </c>
      <c r="H69" s="659">
        <f>+H12-H38</f>
        <v>191853.65001298004</v>
      </c>
      <c r="I69" s="660">
        <f t="shared" si="3"/>
        <v>0.1360754429196587</v>
      </c>
      <c r="J69" s="660">
        <f t="shared" si="5"/>
        <v>1.0871773358892469</v>
      </c>
      <c r="K69" s="661">
        <f t="shared" si="7"/>
        <v>3.0789716530181577E-2</v>
      </c>
    </row>
    <row r="70" spans="3:11" x14ac:dyDescent="0.25">
      <c r="C70" s="23" t="s">
        <v>346</v>
      </c>
      <c r="D70" s="767"/>
      <c r="E70" s="767"/>
      <c r="F70" s="767"/>
      <c r="G70" s="767"/>
      <c r="H70" s="767"/>
      <c r="I70" s="767"/>
      <c r="J70" s="767"/>
      <c r="K70" s="767"/>
    </row>
    <row r="71" spans="3:11" x14ac:dyDescent="0.25">
      <c r="C71" s="1" t="s">
        <v>373</v>
      </c>
      <c r="D71" s="767"/>
      <c r="E71" s="767"/>
      <c r="F71" s="767"/>
      <c r="G71" s="767"/>
      <c r="H71" s="767"/>
      <c r="I71" s="767"/>
      <c r="J71" s="767"/>
      <c r="K71" s="767"/>
    </row>
    <row r="72" spans="3:11" x14ac:dyDescent="0.25">
      <c r="C72" s="149" t="s">
        <v>374</v>
      </c>
      <c r="D72" s="767"/>
      <c r="E72" s="767"/>
      <c r="F72" s="767"/>
      <c r="G72" s="767"/>
      <c r="H72" s="767"/>
      <c r="I72" s="767"/>
      <c r="J72" s="767"/>
      <c r="K72" s="767"/>
    </row>
    <row r="73" spans="3:11" ht="15.75" thickBot="1" x14ac:dyDescent="0.3">
      <c r="C73" s="23" t="s">
        <v>375</v>
      </c>
      <c r="D73" s="767"/>
      <c r="E73" s="767"/>
      <c r="F73" s="767"/>
      <c r="G73" s="767"/>
      <c r="H73" s="767"/>
      <c r="I73" s="767"/>
      <c r="J73" s="767"/>
      <c r="K73" s="662"/>
    </row>
    <row r="76" spans="3:11" x14ac:dyDescent="0.25">
      <c r="E76" s="152"/>
    </row>
    <row r="79" spans="3:11" x14ac:dyDescent="0.25">
      <c r="F79" s="152"/>
    </row>
  </sheetData>
  <mergeCells count="10">
    <mergeCell ref="C1:K1"/>
    <mergeCell ref="C2:K2"/>
    <mergeCell ref="C3:K3"/>
    <mergeCell ref="K9:K10"/>
    <mergeCell ref="C7:J7"/>
    <mergeCell ref="C8:J8"/>
    <mergeCell ref="C9:C11"/>
    <mergeCell ref="E9:H9"/>
    <mergeCell ref="I9:I10"/>
    <mergeCell ref="J9:J10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69E4-CE0E-4AE8-856A-3FA8B8D81FB4}">
  <dimension ref="B1:O39"/>
  <sheetViews>
    <sheetView showGridLines="0" workbookViewId="0">
      <selection activeCell="C9" sqref="C9:K20"/>
    </sheetView>
  </sheetViews>
  <sheetFormatPr baseColWidth="10" defaultColWidth="9.140625" defaultRowHeight="15" x14ac:dyDescent="0.25"/>
  <cols>
    <col min="1" max="2" width="9.140625" style="1"/>
    <col min="3" max="3" width="15.42578125" style="1" customWidth="1"/>
    <col min="4" max="4" width="14.5703125" style="1" bestFit="1" customWidth="1"/>
    <col min="5" max="5" width="17.7109375" style="1" customWidth="1"/>
    <col min="6" max="6" width="17" style="1" customWidth="1"/>
    <col min="7" max="7" width="11.28515625" style="1" bestFit="1" customWidth="1"/>
    <col min="8" max="8" width="13.42578125" style="1" customWidth="1"/>
    <col min="9" max="9" width="9.42578125" style="1" customWidth="1"/>
    <col min="10" max="10" width="12.7109375" style="1" customWidth="1"/>
    <col min="11" max="11" width="10.7109375" style="1" bestFit="1" customWidth="1"/>
    <col min="12" max="12" width="9.28515625" style="1" bestFit="1" customWidth="1"/>
    <col min="13" max="13" width="9.140625" style="1"/>
    <col min="14" max="14" width="10.28515625" style="1" bestFit="1" customWidth="1"/>
    <col min="15" max="15" width="23" style="1" bestFit="1" customWidth="1"/>
    <col min="16" max="16384" width="9.140625" style="1"/>
  </cols>
  <sheetData>
    <row r="1" spans="2:15" s="19" customFormat="1" ht="15" customHeight="1" x14ac:dyDescent="0.25">
      <c r="B1" s="18"/>
      <c r="D1" s="833" t="s">
        <v>0</v>
      </c>
      <c r="E1" s="833"/>
      <c r="F1" s="833"/>
      <c r="G1" s="833"/>
      <c r="H1" s="833"/>
      <c r="I1" s="833"/>
      <c r="J1" s="833"/>
      <c r="K1" s="833"/>
      <c r="L1" s="833"/>
      <c r="M1" s="18"/>
    </row>
    <row r="2" spans="2:15" s="19" customFormat="1" ht="15" customHeight="1" x14ac:dyDescent="0.25">
      <c r="B2" s="18"/>
      <c r="D2" s="833" t="s">
        <v>1</v>
      </c>
      <c r="E2" s="833"/>
      <c r="F2" s="833"/>
      <c r="G2" s="833"/>
      <c r="H2" s="833"/>
      <c r="I2" s="833"/>
      <c r="J2" s="833"/>
      <c r="K2" s="833"/>
      <c r="L2" s="833"/>
      <c r="M2" s="18"/>
    </row>
    <row r="3" spans="2:15" s="19" customFormat="1" ht="15" customHeight="1" x14ac:dyDescent="0.25">
      <c r="B3" s="20"/>
      <c r="D3" s="834" t="s">
        <v>2</v>
      </c>
      <c r="E3" s="834"/>
      <c r="F3" s="834"/>
      <c r="G3" s="834"/>
      <c r="H3" s="834"/>
      <c r="I3" s="834"/>
      <c r="J3" s="834"/>
      <c r="K3" s="834"/>
      <c r="L3" s="834"/>
      <c r="M3" s="20"/>
    </row>
    <row r="7" spans="2:15" x14ac:dyDescent="0.25">
      <c r="C7" s="843" t="s">
        <v>930</v>
      </c>
      <c r="D7" s="843"/>
      <c r="E7" s="843"/>
      <c r="F7" s="843"/>
      <c r="G7" s="843"/>
      <c r="H7" s="843"/>
      <c r="I7" s="843"/>
      <c r="J7" s="843"/>
      <c r="K7" s="843"/>
    </row>
    <row r="8" spans="2:15" x14ac:dyDescent="0.25">
      <c r="C8" s="843" t="s">
        <v>931</v>
      </c>
      <c r="D8" s="843"/>
      <c r="E8" s="843"/>
      <c r="F8" s="843"/>
      <c r="G8" s="843"/>
      <c r="H8" s="843"/>
      <c r="I8" s="843"/>
      <c r="J8" s="843"/>
      <c r="K8" s="843"/>
    </row>
    <row r="9" spans="2:15" ht="15" customHeight="1" x14ac:dyDescent="0.25">
      <c r="C9" s="1014" t="s">
        <v>273</v>
      </c>
      <c r="D9" s="663">
        <v>2021</v>
      </c>
      <c r="E9" s="1017">
        <v>2022</v>
      </c>
      <c r="F9" s="1018"/>
      <c r="G9" s="1018"/>
      <c r="H9" s="1019"/>
      <c r="I9" s="1014" t="s">
        <v>173</v>
      </c>
      <c r="J9" s="1014" t="s">
        <v>875</v>
      </c>
      <c r="K9" s="1014" t="s">
        <v>932</v>
      </c>
    </row>
    <row r="10" spans="2:15" ht="36" x14ac:dyDescent="0.25">
      <c r="C10" s="1015"/>
      <c r="D10" s="664" t="s">
        <v>933</v>
      </c>
      <c r="E10" s="663" t="s">
        <v>352</v>
      </c>
      <c r="F10" s="663" t="s">
        <v>934</v>
      </c>
      <c r="G10" s="663" t="s">
        <v>935</v>
      </c>
      <c r="H10" s="663" t="s">
        <v>936</v>
      </c>
      <c r="I10" s="1016"/>
      <c r="J10" s="1016"/>
      <c r="K10" s="1016"/>
    </row>
    <row r="11" spans="2:15" ht="15.75" thickBot="1" x14ac:dyDescent="0.3">
      <c r="C11" s="1016"/>
      <c r="D11" s="665" t="s">
        <v>937</v>
      </c>
      <c r="E11" s="665" t="s">
        <v>938</v>
      </c>
      <c r="F11" s="665" t="s">
        <v>939</v>
      </c>
      <c r="G11" s="665" t="s">
        <v>940</v>
      </c>
      <c r="H11" s="665" t="s">
        <v>941</v>
      </c>
      <c r="I11" s="665" t="s">
        <v>942</v>
      </c>
      <c r="J11" s="665" t="s">
        <v>881</v>
      </c>
      <c r="K11" s="665" t="s">
        <v>882</v>
      </c>
    </row>
    <row r="12" spans="2:15" ht="15.75" thickBot="1" x14ac:dyDescent="0.3">
      <c r="C12" s="666" t="s">
        <v>943</v>
      </c>
      <c r="D12" s="667">
        <v>125662.19928662997</v>
      </c>
      <c r="E12" s="667">
        <f>+E13+E17</f>
        <v>261469.468008</v>
      </c>
      <c r="F12" s="667">
        <f>+F13+F17</f>
        <v>144031.72463621001</v>
      </c>
      <c r="G12" s="667">
        <f>+G13+G17</f>
        <v>143750.85907323001</v>
      </c>
      <c r="H12" s="667">
        <f>+H13+H17</f>
        <v>107361.43167286</v>
      </c>
      <c r="I12" s="668">
        <f>+G12/D$30</f>
        <v>2.3290952807097393E-2</v>
      </c>
      <c r="J12" s="668">
        <f>+(G12-D12)/D12</f>
        <v>0.14394670703908816</v>
      </c>
      <c r="K12" s="668">
        <f>+G12/E12</f>
        <v>0.54978066910983181</v>
      </c>
      <c r="O12" s="175"/>
    </row>
    <row r="13" spans="2:15" x14ac:dyDescent="0.25">
      <c r="C13" s="153" t="s">
        <v>944</v>
      </c>
      <c r="D13" s="154">
        <v>70060.081982329983</v>
      </c>
      <c r="E13" s="154">
        <f>+E14+E15+E16</f>
        <v>156205.18613799999</v>
      </c>
      <c r="F13" s="154">
        <f>+F14+F15+F16</f>
        <v>85285.594944280005</v>
      </c>
      <c r="G13" s="154">
        <f>+G14+G15+G16</f>
        <v>85004.730235079987</v>
      </c>
      <c r="H13" s="154">
        <f>+H14+H15+H16</f>
        <v>59726.25616777</v>
      </c>
      <c r="I13" s="155">
        <f t="shared" ref="I13:I17" si="0">+G13/D$30</f>
        <v>1.3772725763515027E-2</v>
      </c>
      <c r="J13" s="155">
        <f t="shared" ref="J13:J20" si="1">+(G13-D13)/D13</f>
        <v>0.21331188645367599</v>
      </c>
      <c r="K13" s="155">
        <f t="shared" ref="K13:K20" si="2">+G13/E13</f>
        <v>0.54418635089351175</v>
      </c>
      <c r="O13" s="175"/>
    </row>
    <row r="14" spans="2:15" x14ac:dyDescent="0.25">
      <c r="C14" s="156" t="s">
        <v>945</v>
      </c>
      <c r="D14" s="157">
        <v>19047.644405299998</v>
      </c>
      <c r="E14" s="157">
        <v>43051.025103</v>
      </c>
      <c r="F14" s="157">
        <v>16428.505377559999</v>
      </c>
      <c r="G14" s="157">
        <v>16202.136512589999</v>
      </c>
      <c r="H14" s="157">
        <v>15647.339533799999</v>
      </c>
      <c r="I14" s="158">
        <f>(+G14/D$30)/1000000</f>
        <v>2.6251195945663581E-9</v>
      </c>
      <c r="J14" s="158">
        <f t="shared" si="1"/>
        <v>-0.14938896548899439</v>
      </c>
      <c r="K14" s="158">
        <f t="shared" si="2"/>
        <v>0.37634728729051697</v>
      </c>
      <c r="L14" s="22"/>
      <c r="O14" s="175"/>
    </row>
    <row r="15" spans="2:15" x14ac:dyDescent="0.25">
      <c r="C15" s="156" t="s">
        <v>946</v>
      </c>
      <c r="D15" s="157">
        <v>50346.307238829984</v>
      </c>
      <c r="E15" s="157">
        <v>111940.449884</v>
      </c>
      <c r="F15" s="157">
        <v>68051.826347170005</v>
      </c>
      <c r="G15" s="157">
        <v>67997.33353389999</v>
      </c>
      <c r="H15" s="157">
        <v>43336.24060397</v>
      </c>
      <c r="I15" s="158">
        <f>(+G15/D$30)/1000000</f>
        <v>1.1017135456141801E-8</v>
      </c>
      <c r="J15" s="158">
        <f t="shared" si="1"/>
        <v>0.35059227306062507</v>
      </c>
      <c r="K15" s="158">
        <f t="shared" si="2"/>
        <v>0.60744202479410492</v>
      </c>
      <c r="L15" s="22"/>
      <c r="O15" s="175"/>
    </row>
    <row r="16" spans="2:15" ht="15.75" thickBot="1" x14ac:dyDescent="0.3">
      <c r="C16" s="159" t="s">
        <v>947</v>
      </c>
      <c r="D16" s="160">
        <v>666.13033819999998</v>
      </c>
      <c r="E16" s="160">
        <v>1213.711151</v>
      </c>
      <c r="F16" s="160">
        <v>805.26321955000014</v>
      </c>
      <c r="G16" s="160">
        <v>805.26018858999998</v>
      </c>
      <c r="H16" s="160">
        <v>742.67602999999997</v>
      </c>
      <c r="I16" s="161">
        <f>(+G16/D$30)/1000000</f>
        <v>1.3047071280686861E-10</v>
      </c>
      <c r="J16" s="161">
        <f t="shared" si="1"/>
        <v>0.2088628041862694</v>
      </c>
      <c r="K16" s="161">
        <f t="shared" si="2"/>
        <v>0.66346938307893988</v>
      </c>
      <c r="L16" s="22"/>
      <c r="O16" s="175"/>
    </row>
    <row r="17" spans="3:15" x14ac:dyDescent="0.25">
      <c r="C17" s="153" t="s">
        <v>948</v>
      </c>
      <c r="D17" s="154">
        <v>55602.117304299987</v>
      </c>
      <c r="E17" s="154">
        <f>+E18+E19+E20</f>
        <v>105264.28186999999</v>
      </c>
      <c r="F17" s="154">
        <f>+F18+F19+F20</f>
        <v>58746.129691929993</v>
      </c>
      <c r="G17" s="154">
        <f>+G18+G19+G20</f>
        <v>58746.128838150005</v>
      </c>
      <c r="H17" s="154">
        <f>+H18+H19+H20</f>
        <v>47635.175505090003</v>
      </c>
      <c r="I17" s="155">
        <f t="shared" si="0"/>
        <v>9.5182270435823623E-3</v>
      </c>
      <c r="J17" s="155">
        <f t="shared" si="1"/>
        <v>5.6544816749395189E-2</v>
      </c>
      <c r="K17" s="155">
        <f t="shared" si="2"/>
        <v>0.55808226489114987</v>
      </c>
      <c r="O17" s="175"/>
    </row>
    <row r="18" spans="3:15" x14ac:dyDescent="0.25">
      <c r="C18" s="156" t="s">
        <v>945</v>
      </c>
      <c r="D18" s="157">
        <v>18230.781676739993</v>
      </c>
      <c r="E18" s="157">
        <v>25312.659449999999</v>
      </c>
      <c r="F18" s="157">
        <v>18346.922357790001</v>
      </c>
      <c r="G18" s="157">
        <v>18346.922113550005</v>
      </c>
      <c r="H18" s="157">
        <v>17297.845587200001</v>
      </c>
      <c r="I18" s="158">
        <f>(+G18/D$30)/1000000</f>
        <v>2.9726243019146023E-9</v>
      </c>
      <c r="J18" s="158">
        <f t="shared" si="1"/>
        <v>6.3705681341240288E-3</v>
      </c>
      <c r="K18" s="158">
        <f t="shared" si="2"/>
        <v>0.72481211031146731</v>
      </c>
      <c r="L18" s="22"/>
      <c r="O18" s="175"/>
    </row>
    <row r="19" spans="3:15" x14ac:dyDescent="0.25">
      <c r="C19" s="156" t="s">
        <v>946</v>
      </c>
      <c r="D19" s="157">
        <v>37031.216720899996</v>
      </c>
      <c r="E19" s="157">
        <v>79907.001109999997</v>
      </c>
      <c r="F19" s="157">
        <v>40364.578618269996</v>
      </c>
      <c r="G19" s="157">
        <v>40364.578191959998</v>
      </c>
      <c r="H19" s="157">
        <v>30307.669811579999</v>
      </c>
      <c r="I19" s="158">
        <f>(+G19/D$30)/1000000</f>
        <v>6.5399921211490587E-9</v>
      </c>
      <c r="J19" s="158">
        <f t="shared" si="1"/>
        <v>9.0014905429199418E-2</v>
      </c>
      <c r="K19" s="158">
        <f t="shared" si="2"/>
        <v>0.50514445081469284</v>
      </c>
      <c r="L19" s="22"/>
      <c r="O19" s="175"/>
    </row>
    <row r="20" spans="3:15" ht="15.75" thickBot="1" x14ac:dyDescent="0.3">
      <c r="C20" s="159" t="s">
        <v>947</v>
      </c>
      <c r="D20" s="160">
        <v>340.11890666000005</v>
      </c>
      <c r="E20" s="160">
        <v>44.621310000000001</v>
      </c>
      <c r="F20" s="160">
        <v>34.628715870000001</v>
      </c>
      <c r="G20" s="160">
        <v>34.628532640000003</v>
      </c>
      <c r="H20" s="160">
        <v>29.660106310000003</v>
      </c>
      <c r="I20" s="161">
        <f>(+G20/D$30)/1000000</f>
        <v>5.6106205187017766E-12</v>
      </c>
      <c r="J20" s="161">
        <f t="shared" si="1"/>
        <v>-0.89818698119414919</v>
      </c>
      <c r="K20" s="161">
        <f t="shared" si="2"/>
        <v>0.77605369810971492</v>
      </c>
      <c r="L20" s="22"/>
      <c r="O20" s="175"/>
    </row>
    <row r="21" spans="3:15" x14ac:dyDescent="0.25">
      <c r="C21" s="766" t="s">
        <v>949</v>
      </c>
      <c r="D21" s="669"/>
      <c r="E21" s="669"/>
      <c r="F21" s="669"/>
      <c r="G21" s="669"/>
      <c r="H21" s="670"/>
      <c r="I21" s="16"/>
      <c r="J21" s="16"/>
      <c r="K21" s="16"/>
    </row>
    <row r="22" spans="3:15" x14ac:dyDescent="0.25">
      <c r="C22" s="768" t="s">
        <v>950</v>
      </c>
      <c r="D22" s="767"/>
      <c r="E22" s="767"/>
      <c r="F22" s="767"/>
      <c r="G22" s="767"/>
      <c r="H22" s="767"/>
      <c r="I22" s="767"/>
      <c r="J22" s="767"/>
      <c r="K22" s="767"/>
    </row>
    <row r="23" spans="3:15" ht="15" customHeight="1" x14ac:dyDescent="0.25">
      <c r="C23" s="768" t="s">
        <v>1668</v>
      </c>
      <c r="D23" s="767"/>
      <c r="E23" s="767"/>
      <c r="F23" s="767"/>
      <c r="G23" s="767"/>
      <c r="H23" s="767"/>
      <c r="I23" s="767"/>
      <c r="J23" s="767"/>
      <c r="K23" s="767"/>
    </row>
    <row r="24" spans="3:15" x14ac:dyDescent="0.25">
      <c r="C24" s="769" t="s">
        <v>951</v>
      </c>
    </row>
    <row r="25" spans="3:15" x14ac:dyDescent="0.25">
      <c r="C25" s="162" t="s">
        <v>952</v>
      </c>
      <c r="D25" s="162"/>
      <c r="E25" s="162"/>
      <c r="F25" s="162"/>
      <c r="G25" s="162"/>
      <c r="H25" s="162"/>
      <c r="I25" s="162"/>
      <c r="J25" s="16"/>
      <c r="K25" s="16"/>
      <c r="O25" s="152"/>
    </row>
    <row r="26" spans="3:15" x14ac:dyDescent="0.25">
      <c r="C26" s="162"/>
      <c r="D26" s="162"/>
      <c r="E26" s="162"/>
      <c r="F26" s="162"/>
      <c r="G26" s="162"/>
      <c r="H26" s="162"/>
      <c r="I26" s="162"/>
      <c r="J26" s="16"/>
      <c r="K26" s="16"/>
    </row>
    <row r="27" spans="3:15" x14ac:dyDescent="0.25">
      <c r="D27" s="162"/>
      <c r="E27" s="162"/>
      <c r="F27" s="16"/>
      <c r="G27" s="16"/>
      <c r="H27" s="16"/>
      <c r="I27" s="16"/>
      <c r="J27" s="16"/>
      <c r="K27" s="16"/>
    </row>
    <row r="29" spans="3:15" x14ac:dyDescent="0.25">
      <c r="E29" s="152"/>
    </row>
    <row r="30" spans="3:15" x14ac:dyDescent="0.25">
      <c r="C30" s="671" t="s">
        <v>953</v>
      </c>
      <c r="D30" s="672">
        <v>6171961.2874499997</v>
      </c>
      <c r="I30" s="152"/>
    </row>
    <row r="31" spans="3:15" x14ac:dyDescent="0.25">
      <c r="D31" s="672">
        <v>5126271.0999999996</v>
      </c>
    </row>
    <row r="32" spans="3:15" x14ac:dyDescent="0.25">
      <c r="D32" s="672">
        <v>5126272.0999999996</v>
      </c>
    </row>
    <row r="33" spans="4:4" x14ac:dyDescent="0.25">
      <c r="D33" s="672">
        <v>5126273.0999999996</v>
      </c>
    </row>
    <row r="34" spans="4:4" x14ac:dyDescent="0.25">
      <c r="D34" s="672">
        <v>5126274.0999999996</v>
      </c>
    </row>
    <row r="35" spans="4:4" x14ac:dyDescent="0.25">
      <c r="D35" s="672">
        <v>5126275.0999999996</v>
      </c>
    </row>
    <row r="36" spans="4:4" x14ac:dyDescent="0.25">
      <c r="D36" s="672">
        <v>5126276.0999999996</v>
      </c>
    </row>
    <row r="37" spans="4:4" x14ac:dyDescent="0.25">
      <c r="D37" s="672">
        <v>5126277.0999999996</v>
      </c>
    </row>
    <row r="38" spans="4:4" x14ac:dyDescent="0.25">
      <c r="D38" s="672">
        <v>5126278.0999999996</v>
      </c>
    </row>
    <row r="39" spans="4:4" x14ac:dyDescent="0.25">
      <c r="D39" s="672">
        <v>5126279.0999999996</v>
      </c>
    </row>
  </sheetData>
  <mergeCells count="10">
    <mergeCell ref="C9:C11"/>
    <mergeCell ref="E9:H9"/>
    <mergeCell ref="I9:I10"/>
    <mergeCell ref="J9:J10"/>
    <mergeCell ref="K9:K10"/>
    <mergeCell ref="D1:L1"/>
    <mergeCell ref="D2:L2"/>
    <mergeCell ref="D3:L3"/>
    <mergeCell ref="C7:K7"/>
    <mergeCell ref="C8:K8"/>
  </mergeCells>
  <pageMargins left="0.7" right="0.7" top="0.75" bottom="0.75" header="0.3" footer="0.3"/>
  <pageSetup paperSize="9" orientation="portrait" r:id="rId1"/>
  <ignoredErrors>
    <ignoredError sqref="I17" formula="1"/>
    <ignoredError sqref="G11:H11 D11:F11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50BF-D4E6-44E2-B9AF-FB978B58A782}">
  <dimension ref="A1:J29"/>
  <sheetViews>
    <sheetView showGridLines="0" zoomScale="95" zoomScaleNormal="95" workbookViewId="0">
      <selection activeCell="H26" sqref="H26"/>
    </sheetView>
  </sheetViews>
  <sheetFormatPr baseColWidth="10" defaultColWidth="11.42578125" defaultRowHeight="15" x14ac:dyDescent="0.25"/>
  <cols>
    <col min="1" max="2" width="11.42578125" style="1"/>
    <col min="3" max="3" width="49.42578125" style="1" customWidth="1"/>
    <col min="4" max="5" width="21.85546875" style="1" customWidth="1"/>
    <col min="6" max="7" width="11.42578125" style="1"/>
    <col min="8" max="8" width="28.5703125" style="43" bestFit="1" customWidth="1"/>
    <col min="9" max="9" width="16.5703125" style="43" customWidth="1"/>
    <col min="10" max="10" width="11.42578125" style="43"/>
    <col min="11" max="258" width="11.42578125" style="1"/>
    <col min="259" max="259" width="49.42578125" style="1" customWidth="1"/>
    <col min="260" max="261" width="21.85546875" style="1" customWidth="1"/>
    <col min="262" max="514" width="11.42578125" style="1"/>
    <col min="515" max="515" width="49.42578125" style="1" customWidth="1"/>
    <col min="516" max="517" width="21.85546875" style="1" customWidth="1"/>
    <col min="518" max="770" width="11.42578125" style="1"/>
    <col min="771" max="771" width="49.42578125" style="1" customWidth="1"/>
    <col min="772" max="773" width="21.85546875" style="1" customWidth="1"/>
    <col min="774" max="1026" width="11.42578125" style="1"/>
    <col min="1027" max="1027" width="49.42578125" style="1" customWidth="1"/>
    <col min="1028" max="1029" width="21.85546875" style="1" customWidth="1"/>
    <col min="1030" max="1282" width="11.42578125" style="1"/>
    <col min="1283" max="1283" width="49.42578125" style="1" customWidth="1"/>
    <col min="1284" max="1285" width="21.85546875" style="1" customWidth="1"/>
    <col min="1286" max="1538" width="11.42578125" style="1"/>
    <col min="1539" max="1539" width="49.42578125" style="1" customWidth="1"/>
    <col min="1540" max="1541" width="21.85546875" style="1" customWidth="1"/>
    <col min="1542" max="1794" width="11.42578125" style="1"/>
    <col min="1795" max="1795" width="49.42578125" style="1" customWidth="1"/>
    <col min="1796" max="1797" width="21.85546875" style="1" customWidth="1"/>
    <col min="1798" max="2050" width="11.42578125" style="1"/>
    <col min="2051" max="2051" width="49.42578125" style="1" customWidth="1"/>
    <col min="2052" max="2053" width="21.85546875" style="1" customWidth="1"/>
    <col min="2054" max="2306" width="11.42578125" style="1"/>
    <col min="2307" max="2307" width="49.42578125" style="1" customWidth="1"/>
    <col min="2308" max="2309" width="21.85546875" style="1" customWidth="1"/>
    <col min="2310" max="2562" width="11.42578125" style="1"/>
    <col min="2563" max="2563" width="49.42578125" style="1" customWidth="1"/>
    <col min="2564" max="2565" width="21.85546875" style="1" customWidth="1"/>
    <col min="2566" max="2818" width="11.42578125" style="1"/>
    <col min="2819" max="2819" width="49.42578125" style="1" customWidth="1"/>
    <col min="2820" max="2821" width="21.85546875" style="1" customWidth="1"/>
    <col min="2822" max="3074" width="11.42578125" style="1"/>
    <col min="3075" max="3075" width="49.42578125" style="1" customWidth="1"/>
    <col min="3076" max="3077" width="21.85546875" style="1" customWidth="1"/>
    <col min="3078" max="3330" width="11.42578125" style="1"/>
    <col min="3331" max="3331" width="49.42578125" style="1" customWidth="1"/>
    <col min="3332" max="3333" width="21.85546875" style="1" customWidth="1"/>
    <col min="3334" max="3586" width="11.42578125" style="1"/>
    <col min="3587" max="3587" width="49.42578125" style="1" customWidth="1"/>
    <col min="3588" max="3589" width="21.85546875" style="1" customWidth="1"/>
    <col min="3590" max="3842" width="11.42578125" style="1"/>
    <col min="3843" max="3843" width="49.42578125" style="1" customWidth="1"/>
    <col min="3844" max="3845" width="21.85546875" style="1" customWidth="1"/>
    <col min="3846" max="4098" width="11.42578125" style="1"/>
    <col min="4099" max="4099" width="49.42578125" style="1" customWidth="1"/>
    <col min="4100" max="4101" width="21.85546875" style="1" customWidth="1"/>
    <col min="4102" max="4354" width="11.42578125" style="1"/>
    <col min="4355" max="4355" width="49.42578125" style="1" customWidth="1"/>
    <col min="4356" max="4357" width="21.85546875" style="1" customWidth="1"/>
    <col min="4358" max="4610" width="11.42578125" style="1"/>
    <col min="4611" max="4611" width="49.42578125" style="1" customWidth="1"/>
    <col min="4612" max="4613" width="21.85546875" style="1" customWidth="1"/>
    <col min="4614" max="4866" width="11.42578125" style="1"/>
    <col min="4867" max="4867" width="49.42578125" style="1" customWidth="1"/>
    <col min="4868" max="4869" width="21.85546875" style="1" customWidth="1"/>
    <col min="4870" max="5122" width="11.42578125" style="1"/>
    <col min="5123" max="5123" width="49.42578125" style="1" customWidth="1"/>
    <col min="5124" max="5125" width="21.85546875" style="1" customWidth="1"/>
    <col min="5126" max="5378" width="11.42578125" style="1"/>
    <col min="5379" max="5379" width="49.42578125" style="1" customWidth="1"/>
    <col min="5380" max="5381" width="21.85546875" style="1" customWidth="1"/>
    <col min="5382" max="5634" width="11.42578125" style="1"/>
    <col min="5635" max="5635" width="49.42578125" style="1" customWidth="1"/>
    <col min="5636" max="5637" width="21.85546875" style="1" customWidth="1"/>
    <col min="5638" max="5890" width="11.42578125" style="1"/>
    <col min="5891" max="5891" width="49.42578125" style="1" customWidth="1"/>
    <col min="5892" max="5893" width="21.85546875" style="1" customWidth="1"/>
    <col min="5894" max="6146" width="11.42578125" style="1"/>
    <col min="6147" max="6147" width="49.42578125" style="1" customWidth="1"/>
    <col min="6148" max="6149" width="21.85546875" style="1" customWidth="1"/>
    <col min="6150" max="6402" width="11.42578125" style="1"/>
    <col min="6403" max="6403" width="49.42578125" style="1" customWidth="1"/>
    <col min="6404" max="6405" width="21.85546875" style="1" customWidth="1"/>
    <col min="6406" max="6658" width="11.42578125" style="1"/>
    <col min="6659" max="6659" width="49.42578125" style="1" customWidth="1"/>
    <col min="6660" max="6661" width="21.85546875" style="1" customWidth="1"/>
    <col min="6662" max="6914" width="11.42578125" style="1"/>
    <col min="6915" max="6915" width="49.42578125" style="1" customWidth="1"/>
    <col min="6916" max="6917" width="21.85546875" style="1" customWidth="1"/>
    <col min="6918" max="7170" width="11.42578125" style="1"/>
    <col min="7171" max="7171" width="49.42578125" style="1" customWidth="1"/>
    <col min="7172" max="7173" width="21.85546875" style="1" customWidth="1"/>
    <col min="7174" max="7426" width="11.42578125" style="1"/>
    <col min="7427" max="7427" width="49.42578125" style="1" customWidth="1"/>
    <col min="7428" max="7429" width="21.85546875" style="1" customWidth="1"/>
    <col min="7430" max="7682" width="11.42578125" style="1"/>
    <col min="7683" max="7683" width="49.42578125" style="1" customWidth="1"/>
    <col min="7684" max="7685" width="21.85546875" style="1" customWidth="1"/>
    <col min="7686" max="7938" width="11.42578125" style="1"/>
    <col min="7939" max="7939" width="49.42578125" style="1" customWidth="1"/>
    <col min="7940" max="7941" width="21.85546875" style="1" customWidth="1"/>
    <col min="7942" max="8194" width="11.42578125" style="1"/>
    <col min="8195" max="8195" width="49.42578125" style="1" customWidth="1"/>
    <col min="8196" max="8197" width="21.85546875" style="1" customWidth="1"/>
    <col min="8198" max="8450" width="11.42578125" style="1"/>
    <col min="8451" max="8451" width="49.42578125" style="1" customWidth="1"/>
    <col min="8452" max="8453" width="21.85546875" style="1" customWidth="1"/>
    <col min="8454" max="8706" width="11.42578125" style="1"/>
    <col min="8707" max="8707" width="49.42578125" style="1" customWidth="1"/>
    <col min="8708" max="8709" width="21.85546875" style="1" customWidth="1"/>
    <col min="8710" max="8962" width="11.42578125" style="1"/>
    <col min="8963" max="8963" width="49.42578125" style="1" customWidth="1"/>
    <col min="8964" max="8965" width="21.85546875" style="1" customWidth="1"/>
    <col min="8966" max="9218" width="11.42578125" style="1"/>
    <col min="9219" max="9219" width="49.42578125" style="1" customWidth="1"/>
    <col min="9220" max="9221" width="21.85546875" style="1" customWidth="1"/>
    <col min="9222" max="9474" width="11.42578125" style="1"/>
    <col min="9475" max="9475" width="49.42578125" style="1" customWidth="1"/>
    <col min="9476" max="9477" width="21.85546875" style="1" customWidth="1"/>
    <col min="9478" max="9730" width="11.42578125" style="1"/>
    <col min="9731" max="9731" width="49.42578125" style="1" customWidth="1"/>
    <col min="9732" max="9733" width="21.85546875" style="1" customWidth="1"/>
    <col min="9734" max="9986" width="11.42578125" style="1"/>
    <col min="9987" max="9987" width="49.42578125" style="1" customWidth="1"/>
    <col min="9988" max="9989" width="21.85546875" style="1" customWidth="1"/>
    <col min="9990" max="10242" width="11.42578125" style="1"/>
    <col min="10243" max="10243" width="49.42578125" style="1" customWidth="1"/>
    <col min="10244" max="10245" width="21.85546875" style="1" customWidth="1"/>
    <col min="10246" max="10498" width="11.42578125" style="1"/>
    <col min="10499" max="10499" width="49.42578125" style="1" customWidth="1"/>
    <col min="10500" max="10501" width="21.85546875" style="1" customWidth="1"/>
    <col min="10502" max="10754" width="11.42578125" style="1"/>
    <col min="10755" max="10755" width="49.42578125" style="1" customWidth="1"/>
    <col min="10756" max="10757" width="21.85546875" style="1" customWidth="1"/>
    <col min="10758" max="11010" width="11.42578125" style="1"/>
    <col min="11011" max="11011" width="49.42578125" style="1" customWidth="1"/>
    <col min="11012" max="11013" width="21.85546875" style="1" customWidth="1"/>
    <col min="11014" max="11266" width="11.42578125" style="1"/>
    <col min="11267" max="11267" width="49.42578125" style="1" customWidth="1"/>
    <col min="11268" max="11269" width="21.85546875" style="1" customWidth="1"/>
    <col min="11270" max="11522" width="11.42578125" style="1"/>
    <col min="11523" max="11523" width="49.42578125" style="1" customWidth="1"/>
    <col min="11524" max="11525" width="21.85546875" style="1" customWidth="1"/>
    <col min="11526" max="11778" width="11.42578125" style="1"/>
    <col min="11779" max="11779" width="49.42578125" style="1" customWidth="1"/>
    <col min="11780" max="11781" width="21.85546875" style="1" customWidth="1"/>
    <col min="11782" max="12034" width="11.42578125" style="1"/>
    <col min="12035" max="12035" width="49.42578125" style="1" customWidth="1"/>
    <col min="12036" max="12037" width="21.85546875" style="1" customWidth="1"/>
    <col min="12038" max="12290" width="11.42578125" style="1"/>
    <col min="12291" max="12291" width="49.42578125" style="1" customWidth="1"/>
    <col min="12292" max="12293" width="21.85546875" style="1" customWidth="1"/>
    <col min="12294" max="12546" width="11.42578125" style="1"/>
    <col min="12547" max="12547" width="49.42578125" style="1" customWidth="1"/>
    <col min="12548" max="12549" width="21.85546875" style="1" customWidth="1"/>
    <col min="12550" max="12802" width="11.42578125" style="1"/>
    <col min="12803" max="12803" width="49.42578125" style="1" customWidth="1"/>
    <col min="12804" max="12805" width="21.85546875" style="1" customWidth="1"/>
    <col min="12806" max="13058" width="11.42578125" style="1"/>
    <col min="13059" max="13059" width="49.42578125" style="1" customWidth="1"/>
    <col min="13060" max="13061" width="21.85546875" style="1" customWidth="1"/>
    <col min="13062" max="13314" width="11.42578125" style="1"/>
    <col min="13315" max="13315" width="49.42578125" style="1" customWidth="1"/>
    <col min="13316" max="13317" width="21.85546875" style="1" customWidth="1"/>
    <col min="13318" max="13570" width="11.42578125" style="1"/>
    <col min="13571" max="13571" width="49.42578125" style="1" customWidth="1"/>
    <col min="13572" max="13573" width="21.85546875" style="1" customWidth="1"/>
    <col min="13574" max="13826" width="11.42578125" style="1"/>
    <col min="13827" max="13827" width="49.42578125" style="1" customWidth="1"/>
    <col min="13828" max="13829" width="21.85546875" style="1" customWidth="1"/>
    <col min="13830" max="14082" width="11.42578125" style="1"/>
    <col min="14083" max="14083" width="49.42578125" style="1" customWidth="1"/>
    <col min="14084" max="14085" width="21.85546875" style="1" customWidth="1"/>
    <col min="14086" max="14338" width="11.42578125" style="1"/>
    <col min="14339" max="14339" width="49.42578125" style="1" customWidth="1"/>
    <col min="14340" max="14341" width="21.85546875" style="1" customWidth="1"/>
    <col min="14342" max="14594" width="11.42578125" style="1"/>
    <col min="14595" max="14595" width="49.42578125" style="1" customWidth="1"/>
    <col min="14596" max="14597" width="21.85546875" style="1" customWidth="1"/>
    <col min="14598" max="14850" width="11.42578125" style="1"/>
    <col min="14851" max="14851" width="49.42578125" style="1" customWidth="1"/>
    <col min="14852" max="14853" width="21.85546875" style="1" customWidth="1"/>
    <col min="14854" max="15106" width="11.42578125" style="1"/>
    <col min="15107" max="15107" width="49.42578125" style="1" customWidth="1"/>
    <col min="15108" max="15109" width="21.85546875" style="1" customWidth="1"/>
    <col min="15110" max="15362" width="11.42578125" style="1"/>
    <col min="15363" max="15363" width="49.42578125" style="1" customWidth="1"/>
    <col min="15364" max="15365" width="21.85546875" style="1" customWidth="1"/>
    <col min="15366" max="15618" width="11.42578125" style="1"/>
    <col min="15619" max="15619" width="49.42578125" style="1" customWidth="1"/>
    <col min="15620" max="15621" width="21.85546875" style="1" customWidth="1"/>
    <col min="15622" max="15874" width="11.42578125" style="1"/>
    <col min="15875" max="15875" width="49.42578125" style="1" customWidth="1"/>
    <col min="15876" max="15877" width="21.85546875" style="1" customWidth="1"/>
    <col min="15878" max="16130" width="11.42578125" style="1"/>
    <col min="16131" max="16131" width="49.42578125" style="1" customWidth="1"/>
    <col min="16132" max="16133" width="21.85546875" style="1" customWidth="1"/>
    <col min="16134" max="16384" width="11.42578125" style="1"/>
  </cols>
  <sheetData>
    <row r="1" spans="1:10" s="19" customFormat="1" ht="15" customHeight="1" x14ac:dyDescent="0.25">
      <c r="A1" s="833" t="s">
        <v>0</v>
      </c>
      <c r="B1" s="833"/>
      <c r="C1" s="833"/>
      <c r="D1" s="833"/>
      <c r="E1" s="833"/>
      <c r="F1" s="833"/>
      <c r="G1" s="833"/>
      <c r="H1" s="833"/>
      <c r="I1" s="833"/>
      <c r="J1" s="18"/>
    </row>
    <row r="2" spans="1:10" s="19" customFormat="1" ht="15" customHeight="1" x14ac:dyDescent="0.25">
      <c r="A2" s="833" t="s">
        <v>1</v>
      </c>
      <c r="B2" s="833"/>
      <c r="C2" s="833"/>
      <c r="D2" s="833"/>
      <c r="E2" s="833"/>
      <c r="F2" s="833"/>
      <c r="G2" s="833"/>
      <c r="H2" s="833"/>
      <c r="I2" s="833"/>
      <c r="J2" s="18"/>
    </row>
    <row r="3" spans="1:10" s="19" customFormat="1" ht="15" customHeight="1" x14ac:dyDescent="0.25">
      <c r="A3" s="834" t="s">
        <v>2</v>
      </c>
      <c r="B3" s="834"/>
      <c r="C3" s="834"/>
      <c r="D3" s="834"/>
      <c r="E3" s="834"/>
      <c r="F3" s="834"/>
      <c r="G3" s="834"/>
      <c r="H3" s="834"/>
      <c r="I3" s="834"/>
      <c r="J3" s="20"/>
    </row>
    <row r="5" spans="1:10" ht="15.75" thickBot="1" x14ac:dyDescent="0.3">
      <c r="C5" s="848" t="s">
        <v>954</v>
      </c>
      <c r="D5" s="848"/>
      <c r="E5" s="848"/>
      <c r="F5" s="848"/>
    </row>
    <row r="6" spans="1:10" ht="15.75" thickBot="1" x14ac:dyDescent="0.3">
      <c r="C6" s="1023" t="s">
        <v>955</v>
      </c>
      <c r="D6" s="1023"/>
      <c r="E6" s="1023"/>
      <c r="F6" s="1023"/>
      <c r="H6" s="770" t="s">
        <v>956</v>
      </c>
      <c r="I6" s="771">
        <v>109045.4</v>
      </c>
    </row>
    <row r="7" spans="1:10" ht="7.5" customHeight="1" x14ac:dyDescent="0.25">
      <c r="C7" s="164"/>
      <c r="D7" s="164"/>
      <c r="E7" s="164"/>
      <c r="F7" s="164"/>
    </row>
    <row r="9" spans="1:10" x14ac:dyDescent="0.25">
      <c r="C9" s="1020" t="s">
        <v>957</v>
      </c>
      <c r="D9" s="673" t="s">
        <v>958</v>
      </c>
      <c r="E9" s="1021" t="s">
        <v>959</v>
      </c>
      <c r="F9" s="1022" t="s">
        <v>173</v>
      </c>
    </row>
    <row r="10" spans="1:10" x14ac:dyDescent="0.25">
      <c r="C10" s="1020"/>
      <c r="D10" s="673" t="s">
        <v>960</v>
      </c>
      <c r="E10" s="1021"/>
      <c r="F10" s="1022"/>
    </row>
    <row r="11" spans="1:10" ht="15.75" thickBot="1" x14ac:dyDescent="0.3">
      <c r="C11" s="674" t="s">
        <v>961</v>
      </c>
      <c r="D11" s="165">
        <f>D12+D16+D17</f>
        <v>36435.238097966001</v>
      </c>
      <c r="E11" s="166">
        <f>D11/$D$24</f>
        <v>0.70386917959917894</v>
      </c>
      <c r="F11" s="166">
        <f t="shared" ref="F11:F24" si="0">D11/$I$6</f>
        <v>0.33412907007508802</v>
      </c>
    </row>
    <row r="12" spans="1:10" x14ac:dyDescent="0.25">
      <c r="C12" s="675" t="s">
        <v>962</v>
      </c>
      <c r="D12" s="167">
        <v>27736.204424332002</v>
      </c>
      <c r="E12" s="168">
        <f>D12/$D$24</f>
        <v>0.53581808360515526</v>
      </c>
      <c r="F12" s="168">
        <f t="shared" si="0"/>
        <v>0.25435464883738335</v>
      </c>
      <c r="G12" s="22"/>
    </row>
    <row r="13" spans="1:10" x14ac:dyDescent="0.25">
      <c r="C13" s="676" t="s">
        <v>963</v>
      </c>
      <c r="D13" s="167">
        <v>27730.247322706</v>
      </c>
      <c r="E13" s="168">
        <f t="shared" ref="E13:E24" si="1">D13/$D$24</f>
        <v>0.53570300214958722</v>
      </c>
      <c r="F13" s="168">
        <f t="shared" si="0"/>
        <v>0.25430001928284918</v>
      </c>
      <c r="G13" s="22"/>
    </row>
    <row r="14" spans="1:10" x14ac:dyDescent="0.25">
      <c r="C14" s="676" t="s">
        <v>964</v>
      </c>
      <c r="D14" s="167">
        <v>0</v>
      </c>
      <c r="E14" s="168">
        <f t="shared" si="1"/>
        <v>0</v>
      </c>
      <c r="F14" s="168">
        <f t="shared" si="0"/>
        <v>0</v>
      </c>
    </row>
    <row r="15" spans="1:10" x14ac:dyDescent="0.25">
      <c r="C15" s="676" t="s">
        <v>965</v>
      </c>
      <c r="D15" s="167">
        <v>5.957101626</v>
      </c>
      <c r="E15" s="168">
        <f t="shared" si="1"/>
        <v>1.150814555680269E-4</v>
      </c>
      <c r="F15" s="168">
        <f t="shared" si="0"/>
        <v>5.4629554534166505E-5</v>
      </c>
      <c r="G15" s="170"/>
    </row>
    <row r="16" spans="1:10" x14ac:dyDescent="0.25">
      <c r="C16" s="675" t="s">
        <v>966</v>
      </c>
      <c r="D16" s="167">
        <v>6626.7803845179997</v>
      </c>
      <c r="E16" s="168">
        <f t="shared" si="1"/>
        <v>0.12801855336016058</v>
      </c>
      <c r="F16" s="168">
        <f t="shared" si="0"/>
        <v>6.0770838426178454E-2</v>
      </c>
      <c r="G16" s="22"/>
    </row>
    <row r="17" spans="3:8" x14ac:dyDescent="0.25">
      <c r="C17" s="675" t="s">
        <v>967</v>
      </c>
      <c r="D17" s="167">
        <v>2072.2532891159999</v>
      </c>
      <c r="E17" s="168">
        <f t="shared" si="1"/>
        <v>4.0032542633863154E-2</v>
      </c>
      <c r="F17" s="168">
        <f t="shared" si="0"/>
        <v>1.9003582811526209E-2</v>
      </c>
      <c r="G17" s="22"/>
    </row>
    <row r="18" spans="3:8" ht="15.75" thickBot="1" x14ac:dyDescent="0.3">
      <c r="C18" s="674" t="s">
        <v>968</v>
      </c>
      <c r="D18" s="171">
        <f>SUM(D19:D23)</f>
        <v>15328.98052958378</v>
      </c>
      <c r="E18" s="166">
        <f>D18/$D$24</f>
        <v>0.29613082040082106</v>
      </c>
      <c r="F18" s="166">
        <f t="shared" si="0"/>
        <v>0.14057429776573593</v>
      </c>
    </row>
    <row r="19" spans="3:8" x14ac:dyDescent="0.25">
      <c r="C19" s="675" t="s">
        <v>969</v>
      </c>
      <c r="D19" s="172">
        <v>11876.165528346999</v>
      </c>
      <c r="E19" s="168">
        <f t="shared" si="1"/>
        <v>0.22942808455774324</v>
      </c>
      <c r="F19" s="168">
        <f t="shared" si="0"/>
        <v>0.10891028441683005</v>
      </c>
      <c r="G19" s="22"/>
    </row>
    <row r="20" spans="3:8" x14ac:dyDescent="0.25">
      <c r="C20" s="677" t="s">
        <v>970</v>
      </c>
      <c r="D20" s="172">
        <v>2419.1166087919996</v>
      </c>
      <c r="E20" s="168">
        <f t="shared" si="1"/>
        <v>4.6733374383526489E-2</v>
      </c>
      <c r="F20" s="168">
        <f t="shared" si="0"/>
        <v>2.2184490210426115E-2</v>
      </c>
      <c r="G20" s="22"/>
    </row>
    <row r="21" spans="3:8" x14ac:dyDescent="0.25">
      <c r="C21" s="677" t="s">
        <v>971</v>
      </c>
      <c r="D21" s="167">
        <v>441.76339244478208</v>
      </c>
      <c r="E21" s="168">
        <f t="shared" si="1"/>
        <v>8.5341458667294208E-3</v>
      </c>
      <c r="F21" s="168">
        <f t="shared" si="0"/>
        <v>4.0511877845813039E-3</v>
      </c>
      <c r="G21" s="22"/>
    </row>
    <row r="22" spans="3:8" x14ac:dyDescent="0.25">
      <c r="C22" s="677" t="s">
        <v>972</v>
      </c>
      <c r="D22" s="167">
        <v>102.935</v>
      </c>
      <c r="E22" s="168">
        <f t="shared" si="1"/>
        <v>1.9885357632968555E-3</v>
      </c>
      <c r="F22" s="168">
        <f t="shared" si="0"/>
        <v>9.4396462390894072E-4</v>
      </c>
      <c r="G22" s="22"/>
    </row>
    <row r="23" spans="3:8" x14ac:dyDescent="0.25">
      <c r="C23" s="677" t="s">
        <v>973</v>
      </c>
      <c r="D23" s="167">
        <v>489</v>
      </c>
      <c r="E23" s="168">
        <f t="shared" si="1"/>
        <v>9.4466798295250627E-3</v>
      </c>
      <c r="F23" s="168">
        <f t="shared" si="0"/>
        <v>4.4843707299895277E-3</v>
      </c>
      <c r="G23" s="22"/>
    </row>
    <row r="24" spans="3:8" ht="15.75" thickBot="1" x14ac:dyDescent="0.3">
      <c r="C24" s="678" t="s">
        <v>341</v>
      </c>
      <c r="D24" s="679">
        <f>D11+D18</f>
        <v>51764.218627549781</v>
      </c>
      <c r="E24" s="680">
        <f t="shared" si="1"/>
        <v>1</v>
      </c>
      <c r="F24" s="173">
        <f t="shared" si="0"/>
        <v>0.47470336784082395</v>
      </c>
    </row>
    <row r="25" spans="3:8" x14ac:dyDescent="0.25">
      <c r="C25" s="766" t="s">
        <v>949</v>
      </c>
      <c r="E25" s="681"/>
    </row>
    <row r="26" spans="3:8" x14ac:dyDescent="0.25">
      <c r="C26" s="768" t="s">
        <v>1669</v>
      </c>
    </row>
    <row r="27" spans="3:8" x14ac:dyDescent="0.25">
      <c r="C27" s="162" t="s">
        <v>974</v>
      </c>
    </row>
    <row r="29" spans="3:8" x14ac:dyDescent="0.25">
      <c r="H29" s="682"/>
    </row>
  </sheetData>
  <mergeCells count="8">
    <mergeCell ref="C9:C10"/>
    <mergeCell ref="E9:E10"/>
    <mergeCell ref="F9:F10"/>
    <mergeCell ref="A1:I1"/>
    <mergeCell ref="A2:I2"/>
    <mergeCell ref="A3:I3"/>
    <mergeCell ref="C5:F5"/>
    <mergeCell ref="C6:F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27030-74E8-4231-B690-9E93E8C712FB}">
  <dimension ref="B1:J31"/>
  <sheetViews>
    <sheetView showGridLines="0" workbookViewId="0">
      <selection activeCell="F32" sqref="F32"/>
    </sheetView>
  </sheetViews>
  <sheetFormatPr baseColWidth="10" defaultColWidth="9.140625" defaultRowHeight="15" x14ac:dyDescent="0.25"/>
  <cols>
    <col min="1" max="1" width="11.42578125" style="1" customWidth="1"/>
    <col min="2" max="2" width="31.7109375" style="1" customWidth="1"/>
    <col min="3" max="3" width="15.7109375" style="1" customWidth="1"/>
    <col min="4" max="4" width="17.42578125" style="1" customWidth="1"/>
    <col min="5" max="5" width="15.28515625" style="1" customWidth="1"/>
    <col min="6" max="257" width="11.42578125" style="1" customWidth="1"/>
    <col min="258" max="258" width="31.7109375" style="1" customWidth="1"/>
    <col min="259" max="259" width="15.7109375" style="1" customWidth="1"/>
    <col min="260" max="260" width="17.42578125" style="1" customWidth="1"/>
    <col min="261" max="261" width="15.28515625" style="1" customWidth="1"/>
    <col min="262" max="513" width="11.42578125" style="1" customWidth="1"/>
    <col min="514" max="514" width="31.7109375" style="1" customWidth="1"/>
    <col min="515" max="515" width="15.7109375" style="1" customWidth="1"/>
    <col min="516" max="516" width="17.42578125" style="1" customWidth="1"/>
    <col min="517" max="517" width="15.28515625" style="1" customWidth="1"/>
    <col min="518" max="769" width="11.42578125" style="1" customWidth="1"/>
    <col min="770" max="770" width="31.7109375" style="1" customWidth="1"/>
    <col min="771" max="771" width="15.7109375" style="1" customWidth="1"/>
    <col min="772" max="772" width="17.42578125" style="1" customWidth="1"/>
    <col min="773" max="773" width="15.28515625" style="1" customWidth="1"/>
    <col min="774" max="1025" width="11.42578125" style="1" customWidth="1"/>
    <col min="1026" max="1026" width="31.7109375" style="1" customWidth="1"/>
    <col min="1027" max="1027" width="15.7109375" style="1" customWidth="1"/>
    <col min="1028" max="1028" width="17.42578125" style="1" customWidth="1"/>
    <col min="1029" max="1029" width="15.28515625" style="1" customWidth="1"/>
    <col min="1030" max="1281" width="11.42578125" style="1" customWidth="1"/>
    <col min="1282" max="1282" width="31.7109375" style="1" customWidth="1"/>
    <col min="1283" max="1283" width="15.7109375" style="1" customWidth="1"/>
    <col min="1284" max="1284" width="17.42578125" style="1" customWidth="1"/>
    <col min="1285" max="1285" width="15.28515625" style="1" customWidth="1"/>
    <col min="1286" max="1537" width="11.42578125" style="1" customWidth="1"/>
    <col min="1538" max="1538" width="31.7109375" style="1" customWidth="1"/>
    <col min="1539" max="1539" width="15.7109375" style="1" customWidth="1"/>
    <col min="1540" max="1540" width="17.42578125" style="1" customWidth="1"/>
    <col min="1541" max="1541" width="15.28515625" style="1" customWidth="1"/>
    <col min="1542" max="1793" width="11.42578125" style="1" customWidth="1"/>
    <col min="1794" max="1794" width="31.7109375" style="1" customWidth="1"/>
    <col min="1795" max="1795" width="15.7109375" style="1" customWidth="1"/>
    <col min="1796" max="1796" width="17.42578125" style="1" customWidth="1"/>
    <col min="1797" max="1797" width="15.28515625" style="1" customWidth="1"/>
    <col min="1798" max="2049" width="11.42578125" style="1" customWidth="1"/>
    <col min="2050" max="2050" width="31.7109375" style="1" customWidth="1"/>
    <col min="2051" max="2051" width="15.7109375" style="1" customWidth="1"/>
    <col min="2052" max="2052" width="17.42578125" style="1" customWidth="1"/>
    <col min="2053" max="2053" width="15.28515625" style="1" customWidth="1"/>
    <col min="2054" max="2305" width="11.42578125" style="1" customWidth="1"/>
    <col min="2306" max="2306" width="31.7109375" style="1" customWidth="1"/>
    <col min="2307" max="2307" width="15.7109375" style="1" customWidth="1"/>
    <col min="2308" max="2308" width="17.42578125" style="1" customWidth="1"/>
    <col min="2309" max="2309" width="15.28515625" style="1" customWidth="1"/>
    <col min="2310" max="2561" width="11.42578125" style="1" customWidth="1"/>
    <col min="2562" max="2562" width="31.7109375" style="1" customWidth="1"/>
    <col min="2563" max="2563" width="15.7109375" style="1" customWidth="1"/>
    <col min="2564" max="2564" width="17.42578125" style="1" customWidth="1"/>
    <col min="2565" max="2565" width="15.28515625" style="1" customWidth="1"/>
    <col min="2566" max="2817" width="11.42578125" style="1" customWidth="1"/>
    <col min="2818" max="2818" width="31.7109375" style="1" customWidth="1"/>
    <col min="2819" max="2819" width="15.7109375" style="1" customWidth="1"/>
    <col min="2820" max="2820" width="17.42578125" style="1" customWidth="1"/>
    <col min="2821" max="2821" width="15.28515625" style="1" customWidth="1"/>
    <col min="2822" max="3073" width="11.42578125" style="1" customWidth="1"/>
    <col min="3074" max="3074" width="31.7109375" style="1" customWidth="1"/>
    <col min="3075" max="3075" width="15.7109375" style="1" customWidth="1"/>
    <col min="3076" max="3076" width="17.42578125" style="1" customWidth="1"/>
    <col min="3077" max="3077" width="15.28515625" style="1" customWidth="1"/>
    <col min="3078" max="3329" width="11.42578125" style="1" customWidth="1"/>
    <col min="3330" max="3330" width="31.7109375" style="1" customWidth="1"/>
    <col min="3331" max="3331" width="15.7109375" style="1" customWidth="1"/>
    <col min="3332" max="3332" width="17.42578125" style="1" customWidth="1"/>
    <col min="3333" max="3333" width="15.28515625" style="1" customWidth="1"/>
    <col min="3334" max="3585" width="11.42578125" style="1" customWidth="1"/>
    <col min="3586" max="3586" width="31.7109375" style="1" customWidth="1"/>
    <col min="3587" max="3587" width="15.7109375" style="1" customWidth="1"/>
    <col min="3588" max="3588" width="17.42578125" style="1" customWidth="1"/>
    <col min="3589" max="3589" width="15.28515625" style="1" customWidth="1"/>
    <col min="3590" max="3841" width="11.42578125" style="1" customWidth="1"/>
    <col min="3842" max="3842" width="31.7109375" style="1" customWidth="1"/>
    <col min="3843" max="3843" width="15.7109375" style="1" customWidth="1"/>
    <col min="3844" max="3844" width="17.42578125" style="1" customWidth="1"/>
    <col min="3845" max="3845" width="15.28515625" style="1" customWidth="1"/>
    <col min="3846" max="4097" width="11.42578125" style="1" customWidth="1"/>
    <col min="4098" max="4098" width="31.7109375" style="1" customWidth="1"/>
    <col min="4099" max="4099" width="15.7109375" style="1" customWidth="1"/>
    <col min="4100" max="4100" width="17.42578125" style="1" customWidth="1"/>
    <col min="4101" max="4101" width="15.28515625" style="1" customWidth="1"/>
    <col min="4102" max="4353" width="11.42578125" style="1" customWidth="1"/>
    <col min="4354" max="4354" width="31.7109375" style="1" customWidth="1"/>
    <col min="4355" max="4355" width="15.7109375" style="1" customWidth="1"/>
    <col min="4356" max="4356" width="17.42578125" style="1" customWidth="1"/>
    <col min="4357" max="4357" width="15.28515625" style="1" customWidth="1"/>
    <col min="4358" max="4609" width="11.42578125" style="1" customWidth="1"/>
    <col min="4610" max="4610" width="31.7109375" style="1" customWidth="1"/>
    <col min="4611" max="4611" width="15.7109375" style="1" customWidth="1"/>
    <col min="4612" max="4612" width="17.42578125" style="1" customWidth="1"/>
    <col min="4613" max="4613" width="15.28515625" style="1" customWidth="1"/>
    <col min="4614" max="4865" width="11.42578125" style="1" customWidth="1"/>
    <col min="4866" max="4866" width="31.7109375" style="1" customWidth="1"/>
    <col min="4867" max="4867" width="15.7109375" style="1" customWidth="1"/>
    <col min="4868" max="4868" width="17.42578125" style="1" customWidth="1"/>
    <col min="4869" max="4869" width="15.28515625" style="1" customWidth="1"/>
    <col min="4870" max="5121" width="11.42578125" style="1" customWidth="1"/>
    <col min="5122" max="5122" width="31.7109375" style="1" customWidth="1"/>
    <col min="5123" max="5123" width="15.7109375" style="1" customWidth="1"/>
    <col min="5124" max="5124" width="17.42578125" style="1" customWidth="1"/>
    <col min="5125" max="5125" width="15.28515625" style="1" customWidth="1"/>
    <col min="5126" max="5377" width="11.42578125" style="1" customWidth="1"/>
    <col min="5378" max="5378" width="31.7109375" style="1" customWidth="1"/>
    <col min="5379" max="5379" width="15.7109375" style="1" customWidth="1"/>
    <col min="5380" max="5380" width="17.42578125" style="1" customWidth="1"/>
    <col min="5381" max="5381" width="15.28515625" style="1" customWidth="1"/>
    <col min="5382" max="5633" width="11.42578125" style="1" customWidth="1"/>
    <col min="5634" max="5634" width="31.7109375" style="1" customWidth="1"/>
    <col min="5635" max="5635" width="15.7109375" style="1" customWidth="1"/>
    <col min="5636" max="5636" width="17.42578125" style="1" customWidth="1"/>
    <col min="5637" max="5637" width="15.28515625" style="1" customWidth="1"/>
    <col min="5638" max="5889" width="11.42578125" style="1" customWidth="1"/>
    <col min="5890" max="5890" width="31.7109375" style="1" customWidth="1"/>
    <col min="5891" max="5891" width="15.7109375" style="1" customWidth="1"/>
    <col min="5892" max="5892" width="17.42578125" style="1" customWidth="1"/>
    <col min="5893" max="5893" width="15.28515625" style="1" customWidth="1"/>
    <col min="5894" max="6145" width="11.42578125" style="1" customWidth="1"/>
    <col min="6146" max="6146" width="31.7109375" style="1" customWidth="1"/>
    <col min="6147" max="6147" width="15.7109375" style="1" customWidth="1"/>
    <col min="6148" max="6148" width="17.42578125" style="1" customWidth="1"/>
    <col min="6149" max="6149" width="15.28515625" style="1" customWidth="1"/>
    <col min="6150" max="6401" width="11.42578125" style="1" customWidth="1"/>
    <col min="6402" max="6402" width="31.7109375" style="1" customWidth="1"/>
    <col min="6403" max="6403" width="15.7109375" style="1" customWidth="1"/>
    <col min="6404" max="6404" width="17.42578125" style="1" customWidth="1"/>
    <col min="6405" max="6405" width="15.28515625" style="1" customWidth="1"/>
    <col min="6406" max="6657" width="11.42578125" style="1" customWidth="1"/>
    <col min="6658" max="6658" width="31.7109375" style="1" customWidth="1"/>
    <col min="6659" max="6659" width="15.7109375" style="1" customWidth="1"/>
    <col min="6660" max="6660" width="17.42578125" style="1" customWidth="1"/>
    <col min="6661" max="6661" width="15.28515625" style="1" customWidth="1"/>
    <col min="6662" max="6913" width="11.42578125" style="1" customWidth="1"/>
    <col min="6914" max="6914" width="31.7109375" style="1" customWidth="1"/>
    <col min="6915" max="6915" width="15.7109375" style="1" customWidth="1"/>
    <col min="6916" max="6916" width="17.42578125" style="1" customWidth="1"/>
    <col min="6917" max="6917" width="15.28515625" style="1" customWidth="1"/>
    <col min="6918" max="7169" width="11.42578125" style="1" customWidth="1"/>
    <col min="7170" max="7170" width="31.7109375" style="1" customWidth="1"/>
    <col min="7171" max="7171" width="15.7109375" style="1" customWidth="1"/>
    <col min="7172" max="7172" width="17.42578125" style="1" customWidth="1"/>
    <col min="7173" max="7173" width="15.28515625" style="1" customWidth="1"/>
    <col min="7174" max="7425" width="11.42578125" style="1" customWidth="1"/>
    <col min="7426" max="7426" width="31.7109375" style="1" customWidth="1"/>
    <col min="7427" max="7427" width="15.7109375" style="1" customWidth="1"/>
    <col min="7428" max="7428" width="17.42578125" style="1" customWidth="1"/>
    <col min="7429" max="7429" width="15.28515625" style="1" customWidth="1"/>
    <col min="7430" max="7681" width="11.42578125" style="1" customWidth="1"/>
    <col min="7682" max="7682" width="31.7109375" style="1" customWidth="1"/>
    <col min="7683" max="7683" width="15.7109375" style="1" customWidth="1"/>
    <col min="7684" max="7684" width="17.42578125" style="1" customWidth="1"/>
    <col min="7685" max="7685" width="15.28515625" style="1" customWidth="1"/>
    <col min="7686" max="7937" width="11.42578125" style="1" customWidth="1"/>
    <col min="7938" max="7938" width="31.7109375" style="1" customWidth="1"/>
    <col min="7939" max="7939" width="15.7109375" style="1" customWidth="1"/>
    <col min="7940" max="7940" width="17.42578125" style="1" customWidth="1"/>
    <col min="7941" max="7941" width="15.28515625" style="1" customWidth="1"/>
    <col min="7942" max="8193" width="11.42578125" style="1" customWidth="1"/>
    <col min="8194" max="8194" width="31.7109375" style="1" customWidth="1"/>
    <col min="8195" max="8195" width="15.7109375" style="1" customWidth="1"/>
    <col min="8196" max="8196" width="17.42578125" style="1" customWidth="1"/>
    <col min="8197" max="8197" width="15.28515625" style="1" customWidth="1"/>
    <col min="8198" max="8449" width="11.42578125" style="1" customWidth="1"/>
    <col min="8450" max="8450" width="31.7109375" style="1" customWidth="1"/>
    <col min="8451" max="8451" width="15.7109375" style="1" customWidth="1"/>
    <col min="8452" max="8452" width="17.42578125" style="1" customWidth="1"/>
    <col min="8453" max="8453" width="15.28515625" style="1" customWidth="1"/>
    <col min="8454" max="8705" width="11.42578125" style="1" customWidth="1"/>
    <col min="8706" max="8706" width="31.7109375" style="1" customWidth="1"/>
    <col min="8707" max="8707" width="15.7109375" style="1" customWidth="1"/>
    <col min="8708" max="8708" width="17.42578125" style="1" customWidth="1"/>
    <col min="8709" max="8709" width="15.28515625" style="1" customWidth="1"/>
    <col min="8710" max="8961" width="11.42578125" style="1" customWidth="1"/>
    <col min="8962" max="8962" width="31.7109375" style="1" customWidth="1"/>
    <col min="8963" max="8963" width="15.7109375" style="1" customWidth="1"/>
    <col min="8964" max="8964" width="17.42578125" style="1" customWidth="1"/>
    <col min="8965" max="8965" width="15.28515625" style="1" customWidth="1"/>
    <col min="8966" max="9217" width="11.42578125" style="1" customWidth="1"/>
    <col min="9218" max="9218" width="31.7109375" style="1" customWidth="1"/>
    <col min="9219" max="9219" width="15.7109375" style="1" customWidth="1"/>
    <col min="9220" max="9220" width="17.42578125" style="1" customWidth="1"/>
    <col min="9221" max="9221" width="15.28515625" style="1" customWidth="1"/>
    <col min="9222" max="9473" width="11.42578125" style="1" customWidth="1"/>
    <col min="9474" max="9474" width="31.7109375" style="1" customWidth="1"/>
    <col min="9475" max="9475" width="15.7109375" style="1" customWidth="1"/>
    <col min="9476" max="9476" width="17.42578125" style="1" customWidth="1"/>
    <col min="9477" max="9477" width="15.28515625" style="1" customWidth="1"/>
    <col min="9478" max="9729" width="11.42578125" style="1" customWidth="1"/>
    <col min="9730" max="9730" width="31.7109375" style="1" customWidth="1"/>
    <col min="9731" max="9731" width="15.7109375" style="1" customWidth="1"/>
    <col min="9732" max="9732" width="17.42578125" style="1" customWidth="1"/>
    <col min="9733" max="9733" width="15.28515625" style="1" customWidth="1"/>
    <col min="9734" max="9985" width="11.42578125" style="1" customWidth="1"/>
    <col min="9986" max="9986" width="31.7109375" style="1" customWidth="1"/>
    <col min="9987" max="9987" width="15.7109375" style="1" customWidth="1"/>
    <col min="9988" max="9988" width="17.42578125" style="1" customWidth="1"/>
    <col min="9989" max="9989" width="15.28515625" style="1" customWidth="1"/>
    <col min="9990" max="10241" width="11.42578125" style="1" customWidth="1"/>
    <col min="10242" max="10242" width="31.7109375" style="1" customWidth="1"/>
    <col min="10243" max="10243" width="15.7109375" style="1" customWidth="1"/>
    <col min="10244" max="10244" width="17.42578125" style="1" customWidth="1"/>
    <col min="10245" max="10245" width="15.28515625" style="1" customWidth="1"/>
    <col min="10246" max="10497" width="11.42578125" style="1" customWidth="1"/>
    <col min="10498" max="10498" width="31.7109375" style="1" customWidth="1"/>
    <col min="10499" max="10499" width="15.7109375" style="1" customWidth="1"/>
    <col min="10500" max="10500" width="17.42578125" style="1" customWidth="1"/>
    <col min="10501" max="10501" width="15.28515625" style="1" customWidth="1"/>
    <col min="10502" max="10753" width="11.42578125" style="1" customWidth="1"/>
    <col min="10754" max="10754" width="31.7109375" style="1" customWidth="1"/>
    <col min="10755" max="10755" width="15.7109375" style="1" customWidth="1"/>
    <col min="10756" max="10756" width="17.42578125" style="1" customWidth="1"/>
    <col min="10757" max="10757" width="15.28515625" style="1" customWidth="1"/>
    <col min="10758" max="11009" width="11.42578125" style="1" customWidth="1"/>
    <col min="11010" max="11010" width="31.7109375" style="1" customWidth="1"/>
    <col min="11011" max="11011" width="15.7109375" style="1" customWidth="1"/>
    <col min="11012" max="11012" width="17.42578125" style="1" customWidth="1"/>
    <col min="11013" max="11013" width="15.28515625" style="1" customWidth="1"/>
    <col min="11014" max="11265" width="11.42578125" style="1" customWidth="1"/>
    <col min="11266" max="11266" width="31.7109375" style="1" customWidth="1"/>
    <col min="11267" max="11267" width="15.7109375" style="1" customWidth="1"/>
    <col min="11268" max="11268" width="17.42578125" style="1" customWidth="1"/>
    <col min="11269" max="11269" width="15.28515625" style="1" customWidth="1"/>
    <col min="11270" max="11521" width="11.42578125" style="1" customWidth="1"/>
    <col min="11522" max="11522" width="31.7109375" style="1" customWidth="1"/>
    <col min="11523" max="11523" width="15.7109375" style="1" customWidth="1"/>
    <col min="11524" max="11524" width="17.42578125" style="1" customWidth="1"/>
    <col min="11525" max="11525" width="15.28515625" style="1" customWidth="1"/>
    <col min="11526" max="11777" width="11.42578125" style="1" customWidth="1"/>
    <col min="11778" max="11778" width="31.7109375" style="1" customWidth="1"/>
    <col min="11779" max="11779" width="15.7109375" style="1" customWidth="1"/>
    <col min="11780" max="11780" width="17.42578125" style="1" customWidth="1"/>
    <col min="11781" max="11781" width="15.28515625" style="1" customWidth="1"/>
    <col min="11782" max="12033" width="11.42578125" style="1" customWidth="1"/>
    <col min="12034" max="12034" width="31.7109375" style="1" customWidth="1"/>
    <col min="12035" max="12035" width="15.7109375" style="1" customWidth="1"/>
    <col min="12036" max="12036" width="17.42578125" style="1" customWidth="1"/>
    <col min="12037" max="12037" width="15.28515625" style="1" customWidth="1"/>
    <col min="12038" max="12289" width="11.42578125" style="1" customWidth="1"/>
    <col min="12290" max="12290" width="31.7109375" style="1" customWidth="1"/>
    <col min="12291" max="12291" width="15.7109375" style="1" customWidth="1"/>
    <col min="12292" max="12292" width="17.42578125" style="1" customWidth="1"/>
    <col min="12293" max="12293" width="15.28515625" style="1" customWidth="1"/>
    <col min="12294" max="12545" width="11.42578125" style="1" customWidth="1"/>
    <col min="12546" max="12546" width="31.7109375" style="1" customWidth="1"/>
    <col min="12547" max="12547" width="15.7109375" style="1" customWidth="1"/>
    <col min="12548" max="12548" width="17.42578125" style="1" customWidth="1"/>
    <col min="12549" max="12549" width="15.28515625" style="1" customWidth="1"/>
    <col min="12550" max="12801" width="11.42578125" style="1" customWidth="1"/>
    <col min="12802" max="12802" width="31.7109375" style="1" customWidth="1"/>
    <col min="12803" max="12803" width="15.7109375" style="1" customWidth="1"/>
    <col min="12804" max="12804" width="17.42578125" style="1" customWidth="1"/>
    <col min="12805" max="12805" width="15.28515625" style="1" customWidth="1"/>
    <col min="12806" max="13057" width="11.42578125" style="1" customWidth="1"/>
    <col min="13058" max="13058" width="31.7109375" style="1" customWidth="1"/>
    <col min="13059" max="13059" width="15.7109375" style="1" customWidth="1"/>
    <col min="13060" max="13060" width="17.42578125" style="1" customWidth="1"/>
    <col min="13061" max="13061" width="15.28515625" style="1" customWidth="1"/>
    <col min="13062" max="13313" width="11.42578125" style="1" customWidth="1"/>
    <col min="13314" max="13314" width="31.7109375" style="1" customWidth="1"/>
    <col min="13315" max="13315" width="15.7109375" style="1" customWidth="1"/>
    <col min="13316" max="13316" width="17.42578125" style="1" customWidth="1"/>
    <col min="13317" max="13317" width="15.28515625" style="1" customWidth="1"/>
    <col min="13318" max="13569" width="11.42578125" style="1" customWidth="1"/>
    <col min="13570" max="13570" width="31.7109375" style="1" customWidth="1"/>
    <col min="13571" max="13571" width="15.7109375" style="1" customWidth="1"/>
    <col min="13572" max="13572" width="17.42578125" style="1" customWidth="1"/>
    <col min="13573" max="13573" width="15.28515625" style="1" customWidth="1"/>
    <col min="13574" max="13825" width="11.42578125" style="1" customWidth="1"/>
    <col min="13826" max="13826" width="31.7109375" style="1" customWidth="1"/>
    <col min="13827" max="13827" width="15.7109375" style="1" customWidth="1"/>
    <col min="13828" max="13828" width="17.42578125" style="1" customWidth="1"/>
    <col min="13829" max="13829" width="15.28515625" style="1" customWidth="1"/>
    <col min="13830" max="14081" width="11.42578125" style="1" customWidth="1"/>
    <col min="14082" max="14082" width="31.7109375" style="1" customWidth="1"/>
    <col min="14083" max="14083" width="15.7109375" style="1" customWidth="1"/>
    <col min="14084" max="14084" width="17.42578125" style="1" customWidth="1"/>
    <col min="14085" max="14085" width="15.28515625" style="1" customWidth="1"/>
    <col min="14086" max="14337" width="11.42578125" style="1" customWidth="1"/>
    <col min="14338" max="14338" width="31.7109375" style="1" customWidth="1"/>
    <col min="14339" max="14339" width="15.7109375" style="1" customWidth="1"/>
    <col min="14340" max="14340" width="17.42578125" style="1" customWidth="1"/>
    <col min="14341" max="14341" width="15.28515625" style="1" customWidth="1"/>
    <col min="14342" max="14593" width="11.42578125" style="1" customWidth="1"/>
    <col min="14594" max="14594" width="31.7109375" style="1" customWidth="1"/>
    <col min="14595" max="14595" width="15.7109375" style="1" customWidth="1"/>
    <col min="14596" max="14596" width="17.42578125" style="1" customWidth="1"/>
    <col min="14597" max="14597" width="15.28515625" style="1" customWidth="1"/>
    <col min="14598" max="14849" width="11.42578125" style="1" customWidth="1"/>
    <col min="14850" max="14850" width="31.7109375" style="1" customWidth="1"/>
    <col min="14851" max="14851" width="15.7109375" style="1" customWidth="1"/>
    <col min="14852" max="14852" width="17.42578125" style="1" customWidth="1"/>
    <col min="14853" max="14853" width="15.28515625" style="1" customWidth="1"/>
    <col min="14854" max="15105" width="11.42578125" style="1" customWidth="1"/>
    <col min="15106" max="15106" width="31.7109375" style="1" customWidth="1"/>
    <col min="15107" max="15107" width="15.7109375" style="1" customWidth="1"/>
    <col min="15108" max="15108" width="17.42578125" style="1" customWidth="1"/>
    <col min="15109" max="15109" width="15.28515625" style="1" customWidth="1"/>
    <col min="15110" max="15361" width="11.42578125" style="1" customWidth="1"/>
    <col min="15362" max="15362" width="31.7109375" style="1" customWidth="1"/>
    <col min="15363" max="15363" width="15.7109375" style="1" customWidth="1"/>
    <col min="15364" max="15364" width="17.42578125" style="1" customWidth="1"/>
    <col min="15365" max="15365" width="15.28515625" style="1" customWidth="1"/>
    <col min="15366" max="15617" width="11.42578125" style="1" customWidth="1"/>
    <col min="15618" max="15618" width="31.7109375" style="1" customWidth="1"/>
    <col min="15619" max="15619" width="15.7109375" style="1" customWidth="1"/>
    <col min="15620" max="15620" width="17.42578125" style="1" customWidth="1"/>
    <col min="15621" max="15621" width="15.28515625" style="1" customWidth="1"/>
    <col min="15622" max="15873" width="11.42578125" style="1" customWidth="1"/>
    <col min="15874" max="15874" width="31.7109375" style="1" customWidth="1"/>
    <col min="15875" max="15875" width="15.7109375" style="1" customWidth="1"/>
    <col min="15876" max="15876" width="17.42578125" style="1" customWidth="1"/>
    <col min="15877" max="15877" width="15.28515625" style="1" customWidth="1"/>
    <col min="15878" max="16129" width="11.42578125" style="1" customWidth="1"/>
    <col min="16130" max="16130" width="31.7109375" style="1" customWidth="1"/>
    <col min="16131" max="16131" width="15.7109375" style="1" customWidth="1"/>
    <col min="16132" max="16132" width="17.42578125" style="1" customWidth="1"/>
    <col min="16133" max="16133" width="15.28515625" style="1" customWidth="1"/>
    <col min="16134" max="16384" width="11.42578125" style="1" customWidth="1"/>
  </cols>
  <sheetData>
    <row r="1" spans="2:10" s="19" customFormat="1" ht="15" customHeight="1" x14ac:dyDescent="0.25">
      <c r="B1" s="833" t="s">
        <v>0</v>
      </c>
      <c r="C1" s="833"/>
      <c r="D1" s="833"/>
      <c r="E1" s="833"/>
      <c r="F1" s="18"/>
      <c r="G1" s="18"/>
      <c r="H1" s="18"/>
      <c r="I1" s="18"/>
      <c r="J1" s="18"/>
    </row>
    <row r="2" spans="2:10" s="19" customFormat="1" ht="15" customHeight="1" x14ac:dyDescent="0.25">
      <c r="B2" s="833" t="s">
        <v>1</v>
      </c>
      <c r="C2" s="833"/>
      <c r="D2" s="833"/>
      <c r="E2" s="833"/>
      <c r="F2" s="18"/>
      <c r="G2" s="18"/>
      <c r="H2" s="18"/>
      <c r="I2" s="18"/>
      <c r="J2" s="18"/>
    </row>
    <row r="3" spans="2:10" s="19" customFormat="1" ht="15" customHeight="1" x14ac:dyDescent="0.25">
      <c r="B3" s="1026" t="s">
        <v>2</v>
      </c>
      <c r="C3" s="1026"/>
      <c r="D3" s="1026"/>
      <c r="E3" s="1026"/>
      <c r="F3" s="20"/>
      <c r="G3" s="20"/>
      <c r="H3" s="20"/>
      <c r="I3" s="20"/>
      <c r="J3" s="20"/>
    </row>
    <row r="4" spans="2:10" s="19" customFormat="1" ht="15" customHeight="1" x14ac:dyDescent="0.25">
      <c r="B4" s="772"/>
      <c r="C4" s="772"/>
      <c r="D4" s="772"/>
      <c r="E4" s="772"/>
      <c r="F4" s="20"/>
      <c r="G4" s="20"/>
      <c r="H4" s="20"/>
      <c r="I4" s="20"/>
      <c r="J4" s="20"/>
    </row>
    <row r="5" spans="2:10" s="19" customFormat="1" ht="15" customHeight="1" x14ac:dyDescent="0.25">
      <c r="B5" s="772"/>
      <c r="C5" s="772"/>
      <c r="D5" s="772"/>
      <c r="E5" s="772"/>
      <c r="F5" s="20"/>
      <c r="G5" s="20"/>
      <c r="H5" s="20"/>
      <c r="I5" s="20"/>
      <c r="J5" s="20"/>
    </row>
    <row r="6" spans="2:10" x14ac:dyDescent="0.25">
      <c r="B6" s="1025" t="s">
        <v>975</v>
      </c>
      <c r="C6" s="1025"/>
      <c r="D6" s="1025"/>
      <c r="E6" s="1025"/>
    </row>
    <row r="7" spans="2:10" x14ac:dyDescent="0.25">
      <c r="B7" s="1025">
        <v>2022</v>
      </c>
      <c r="C7" s="1025"/>
      <c r="D7" s="1025"/>
      <c r="E7" s="1025"/>
    </row>
    <row r="8" spans="2:10" x14ac:dyDescent="0.25">
      <c r="B8" s="752"/>
      <c r="C8" s="752"/>
      <c r="D8" s="752"/>
      <c r="E8" s="752"/>
    </row>
    <row r="9" spans="2:10" ht="60" x14ac:dyDescent="0.25">
      <c r="B9" s="683" t="s">
        <v>976</v>
      </c>
      <c r="C9" s="684" t="s">
        <v>977</v>
      </c>
      <c r="D9" s="685" t="s">
        <v>978</v>
      </c>
      <c r="E9" s="685" t="s">
        <v>979</v>
      </c>
    </row>
    <row r="10" spans="2:10" x14ac:dyDescent="0.25">
      <c r="B10" s="686" t="s">
        <v>980</v>
      </c>
      <c r="C10" s="687">
        <v>70.386917959917938</v>
      </c>
      <c r="D10" s="688">
        <v>5.2441195763481323</v>
      </c>
      <c r="E10" s="687">
        <v>12.703762788583628</v>
      </c>
    </row>
    <row r="11" spans="2:10" x14ac:dyDescent="0.25">
      <c r="B11" s="689" t="s">
        <v>981</v>
      </c>
      <c r="C11" s="690">
        <v>12.80185533601594</v>
      </c>
      <c r="D11" s="691">
        <v>2.1680443198603467</v>
      </c>
      <c r="E11" s="692">
        <v>6.8385094696344613</v>
      </c>
    </row>
    <row r="12" spans="2:10" x14ac:dyDescent="0.25">
      <c r="B12" s="689" t="s">
        <v>967</v>
      </c>
      <c r="C12" s="691">
        <v>4.0032542633863191</v>
      </c>
      <c r="D12" s="692">
        <v>2.7522577303055207</v>
      </c>
      <c r="E12" s="692">
        <v>7.6822068618214132</v>
      </c>
    </row>
    <row r="13" spans="2:10" x14ac:dyDescent="0.25">
      <c r="B13" s="693" t="s">
        <v>982</v>
      </c>
      <c r="C13" s="691">
        <v>0.10493696883717685</v>
      </c>
      <c r="D13" s="692">
        <v>1</v>
      </c>
      <c r="E13" s="692">
        <v>7.3126081666680438</v>
      </c>
    </row>
    <row r="14" spans="2:10" x14ac:dyDescent="0.25">
      <c r="B14" s="689" t="s">
        <v>964</v>
      </c>
      <c r="C14" s="692">
        <v>0</v>
      </c>
      <c r="D14" s="692">
        <v>0</v>
      </c>
      <c r="E14" s="692">
        <v>0</v>
      </c>
    </row>
    <row r="15" spans="2:10" x14ac:dyDescent="0.25">
      <c r="B15" s="689" t="s">
        <v>983</v>
      </c>
      <c r="C15" s="692">
        <v>53.570300214958685</v>
      </c>
      <c r="D15" s="691">
        <v>6.1665593776617422</v>
      </c>
      <c r="E15" s="692">
        <v>14.483278878465958</v>
      </c>
    </row>
    <row r="16" spans="2:10" x14ac:dyDescent="0.25">
      <c r="B16" s="689" t="s">
        <v>965</v>
      </c>
      <c r="C16" s="690">
        <v>1.1508145556802683E-2</v>
      </c>
      <c r="D16" s="691">
        <v>0</v>
      </c>
      <c r="E16" s="691">
        <v>0.49315068493150688</v>
      </c>
    </row>
    <row r="17" spans="2:8" x14ac:dyDescent="0.25">
      <c r="B17" s="686" t="s">
        <v>984</v>
      </c>
      <c r="C17" s="687">
        <v>29.613082040082201</v>
      </c>
      <c r="D17" s="688">
        <v>9.8706462019405006</v>
      </c>
      <c r="E17" s="687">
        <v>7.4670401314637616</v>
      </c>
    </row>
    <row r="18" spans="2:8" x14ac:dyDescent="0.25">
      <c r="B18" s="689" t="s">
        <v>964</v>
      </c>
      <c r="C18" s="694">
        <v>0.85341458667294223</v>
      </c>
      <c r="D18" s="694">
        <v>6.5019760180587287</v>
      </c>
      <c r="E18" s="694">
        <v>0.80022625795206492</v>
      </c>
    </row>
    <row r="19" spans="2:8" x14ac:dyDescent="0.25">
      <c r="B19" s="693" t="s">
        <v>985</v>
      </c>
      <c r="C19" s="692">
        <v>0.16011999675132677</v>
      </c>
      <c r="D19" s="692">
        <v>5.7598119398267702</v>
      </c>
      <c r="E19" s="692">
        <v>0.50700132119934793</v>
      </c>
    </row>
    <row r="20" spans="2:8" x14ac:dyDescent="0.25">
      <c r="B20" s="693" t="s">
        <v>986</v>
      </c>
      <c r="C20" s="695">
        <v>0.69329458992161519</v>
      </c>
      <c r="D20" s="695">
        <v>6.6733826776850371</v>
      </c>
      <c r="E20" s="695">
        <v>1.2022908495755487</v>
      </c>
    </row>
    <row r="21" spans="2:8" x14ac:dyDescent="0.25">
      <c r="B21" s="689" t="s">
        <v>983</v>
      </c>
      <c r="C21" s="694">
        <v>24.086330015056497</v>
      </c>
      <c r="D21" s="694">
        <v>10.16101217254171</v>
      </c>
      <c r="E21" s="694">
        <v>8.9192636056061776</v>
      </c>
      <c r="H21" s="694"/>
    </row>
    <row r="22" spans="2:8" x14ac:dyDescent="0.25">
      <c r="B22" s="693" t="s">
        <v>985</v>
      </c>
      <c r="C22" s="692">
        <v>19.861529452074414</v>
      </c>
      <c r="D22" s="692">
        <v>10.887328477338922</v>
      </c>
      <c r="E22" s="692">
        <v>8.5846714307345469</v>
      </c>
      <c r="H22" s="692"/>
    </row>
    <row r="23" spans="2:8" x14ac:dyDescent="0.25">
      <c r="B23" s="693" t="s">
        <v>986</v>
      </c>
      <c r="C23" s="692">
        <v>4.2248005629820815</v>
      </c>
      <c r="D23" s="692">
        <v>6.7464716601087824</v>
      </c>
      <c r="E23" s="692">
        <v>10.49224018440019</v>
      </c>
      <c r="H23" s="175"/>
    </row>
    <row r="24" spans="2:8" x14ac:dyDescent="0.25">
      <c r="B24" s="689" t="s">
        <v>987</v>
      </c>
      <c r="C24" s="692">
        <v>4.6733374383526458</v>
      </c>
      <c r="D24" s="692">
        <v>8.9892678776137362</v>
      </c>
      <c r="E24" s="692">
        <v>1.150146462391517</v>
      </c>
    </row>
    <row r="25" spans="2:8" x14ac:dyDescent="0.25">
      <c r="B25" s="696" t="s">
        <v>985</v>
      </c>
      <c r="C25" s="692">
        <v>4.6733374383526458</v>
      </c>
      <c r="D25" s="692">
        <v>8.9892678776137362</v>
      </c>
      <c r="E25" s="692">
        <v>1.150146462391517</v>
      </c>
    </row>
    <row r="26" spans="2:8" x14ac:dyDescent="0.25">
      <c r="B26" s="686" t="s">
        <v>988</v>
      </c>
      <c r="C26" s="687">
        <v>100</v>
      </c>
      <c r="D26" s="688">
        <v>6.6141767015912194</v>
      </c>
      <c r="E26" s="687">
        <v>11.15300781191919</v>
      </c>
    </row>
    <row r="27" spans="2:8" x14ac:dyDescent="0.25">
      <c r="D27" s="697"/>
      <c r="E27" s="697"/>
    </row>
    <row r="28" spans="2:8" x14ac:dyDescent="0.25">
      <c r="B28" s="1027" t="s">
        <v>989</v>
      </c>
      <c r="C28" s="1027"/>
      <c r="D28" s="1027"/>
      <c r="E28" s="1027"/>
    </row>
    <row r="29" spans="2:8" x14ac:dyDescent="0.25">
      <c r="B29" s="1024"/>
      <c r="C29" s="1024"/>
      <c r="D29" s="1024"/>
      <c r="E29" s="1024"/>
    </row>
    <row r="30" spans="2:8" x14ac:dyDescent="0.25">
      <c r="B30" s="1024"/>
      <c r="C30" s="1024"/>
      <c r="D30" s="1024"/>
      <c r="E30" s="1024"/>
    </row>
    <row r="31" spans="2:8" x14ac:dyDescent="0.25">
      <c r="B31" s="1024"/>
      <c r="C31" s="1024"/>
      <c r="D31" s="1024"/>
      <c r="E31" s="1024"/>
    </row>
  </sheetData>
  <mergeCells count="9">
    <mergeCell ref="B29:E29"/>
    <mergeCell ref="B30:E30"/>
    <mergeCell ref="B31:E31"/>
    <mergeCell ref="B7:E7"/>
    <mergeCell ref="B1:E1"/>
    <mergeCell ref="B2:E2"/>
    <mergeCell ref="B3:E3"/>
    <mergeCell ref="B6:E6"/>
    <mergeCell ref="B28:E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E8A6-6BD2-4709-9689-8D955F298843}">
  <dimension ref="B1:M32"/>
  <sheetViews>
    <sheetView showGridLines="0" workbookViewId="0">
      <selection activeCell="K37" sqref="K37"/>
    </sheetView>
  </sheetViews>
  <sheetFormatPr baseColWidth="10" defaultColWidth="11.42578125" defaultRowHeight="15" x14ac:dyDescent="0.25"/>
  <cols>
    <col min="1" max="16384" width="11.42578125" style="1"/>
  </cols>
  <sheetData>
    <row r="1" spans="2:13" s="19" customFormat="1" ht="15" customHeight="1" x14ac:dyDescent="0.25">
      <c r="B1" s="833" t="s">
        <v>0</v>
      </c>
      <c r="C1" s="833"/>
      <c r="D1" s="833"/>
      <c r="E1" s="833"/>
      <c r="F1" s="833"/>
      <c r="G1" s="833"/>
      <c r="H1" s="833"/>
      <c r="I1" s="833"/>
      <c r="J1" s="833"/>
      <c r="K1" s="18"/>
      <c r="L1" s="18"/>
      <c r="M1" s="18"/>
    </row>
    <row r="2" spans="2:13" s="19" customFormat="1" ht="15" customHeight="1" x14ac:dyDescent="0.25">
      <c r="B2" s="833" t="s">
        <v>1</v>
      </c>
      <c r="C2" s="833"/>
      <c r="D2" s="833"/>
      <c r="E2" s="833"/>
      <c r="F2" s="833"/>
      <c r="G2" s="833"/>
      <c r="H2" s="833"/>
      <c r="I2" s="833"/>
      <c r="J2" s="833"/>
      <c r="K2" s="18"/>
      <c r="L2" s="18"/>
      <c r="M2" s="18"/>
    </row>
    <row r="3" spans="2:13" s="19" customFormat="1" ht="15" customHeight="1" x14ac:dyDescent="0.25">
      <c r="B3" s="834" t="s">
        <v>2</v>
      </c>
      <c r="C3" s="834"/>
      <c r="D3" s="834"/>
      <c r="E3" s="834"/>
      <c r="F3" s="834"/>
      <c r="G3" s="834"/>
      <c r="H3" s="834"/>
      <c r="I3" s="834"/>
      <c r="J3" s="834"/>
      <c r="K3" s="20"/>
      <c r="L3" s="20"/>
      <c r="M3" s="20"/>
    </row>
    <row r="5" spans="2:13" x14ac:dyDescent="0.25">
      <c r="C5" s="848" t="s">
        <v>88</v>
      </c>
      <c r="D5" s="848"/>
      <c r="E5" s="848"/>
      <c r="F5" s="848"/>
      <c r="G5" s="848"/>
      <c r="H5" s="848"/>
    </row>
    <row r="6" spans="2:13" x14ac:dyDescent="0.25">
      <c r="C6" s="848" t="s">
        <v>89</v>
      </c>
      <c r="D6" s="848"/>
      <c r="E6" s="848"/>
      <c r="F6" s="848"/>
      <c r="G6" s="848"/>
      <c r="H6" s="848"/>
    </row>
    <row r="7" spans="2:13" x14ac:dyDescent="0.25">
      <c r="C7" s="849" t="s">
        <v>90</v>
      </c>
      <c r="D7" s="849"/>
      <c r="E7" s="849"/>
      <c r="F7" s="849"/>
      <c r="G7" s="849"/>
      <c r="H7" s="849"/>
    </row>
    <row r="9" spans="2:13" x14ac:dyDescent="0.25">
      <c r="C9" s="850" t="s">
        <v>91</v>
      </c>
      <c r="D9" s="850"/>
      <c r="E9" s="850"/>
      <c r="F9" s="850"/>
      <c r="G9" s="146">
        <v>2021</v>
      </c>
      <c r="H9" s="146">
        <v>2022</v>
      </c>
    </row>
    <row r="10" spans="2:13" x14ac:dyDescent="0.25">
      <c r="C10" s="1" t="s">
        <v>92</v>
      </c>
      <c r="G10" s="369">
        <v>-0.1</v>
      </c>
      <c r="H10" s="369">
        <v>2.1</v>
      </c>
    </row>
    <row r="11" spans="2:13" x14ac:dyDescent="0.25">
      <c r="C11" s="1" t="s">
        <v>93</v>
      </c>
      <c r="G11" s="369">
        <v>4.7</v>
      </c>
      <c r="H11" s="369">
        <v>-18</v>
      </c>
    </row>
    <row r="12" spans="2:13" x14ac:dyDescent="0.25">
      <c r="C12" s="1" t="s">
        <v>94</v>
      </c>
      <c r="G12" s="369">
        <v>8.6999999999999993</v>
      </c>
      <c r="H12" s="369">
        <v>4.3999999999999995</v>
      </c>
    </row>
    <row r="13" spans="2:13" x14ac:dyDescent="0.25">
      <c r="C13" s="1" t="s">
        <v>95</v>
      </c>
      <c r="G13" s="369">
        <v>10.6</v>
      </c>
      <c r="H13" s="369">
        <v>7.6</v>
      </c>
    </row>
    <row r="14" spans="2:13" x14ac:dyDescent="0.25">
      <c r="C14" s="1" t="s">
        <v>96</v>
      </c>
      <c r="G14" s="369">
        <v>23</v>
      </c>
      <c r="H14" s="369">
        <v>5.8000000000000007</v>
      </c>
    </row>
    <row r="15" spans="2:13" x14ac:dyDescent="0.25">
      <c r="C15" s="1" t="s">
        <v>97</v>
      </c>
      <c r="G15" s="369">
        <v>-2.1</v>
      </c>
      <c r="H15" s="369">
        <v>7.8</v>
      </c>
    </row>
    <row r="16" spans="2:13" x14ac:dyDescent="0.25">
      <c r="C16" s="28" t="s">
        <v>98</v>
      </c>
      <c r="G16" s="370">
        <v>-1.4000000000000001</v>
      </c>
      <c r="H16" s="370">
        <v>7.5</v>
      </c>
    </row>
    <row r="17" spans="3:8" x14ac:dyDescent="0.25">
      <c r="C17" s="28" t="s">
        <v>99</v>
      </c>
      <c r="G17" s="370">
        <v>5.0999999999999996</v>
      </c>
      <c r="H17" s="370">
        <v>8</v>
      </c>
    </row>
    <row r="18" spans="3:8" x14ac:dyDescent="0.25">
      <c r="C18" s="28" t="s">
        <v>100</v>
      </c>
      <c r="G18" s="370">
        <v>-37.700000000000003</v>
      </c>
      <c r="H18" s="370">
        <v>39.900000000000006</v>
      </c>
    </row>
    <row r="19" spans="3:8" x14ac:dyDescent="0.25">
      <c r="C19" s="28" t="s">
        <v>101</v>
      </c>
      <c r="G19" s="370">
        <v>4.8</v>
      </c>
      <c r="H19" s="370">
        <v>8.7999999999999989</v>
      </c>
    </row>
    <row r="20" spans="3:8" x14ac:dyDescent="0.25">
      <c r="C20" s="28" t="s">
        <v>102</v>
      </c>
      <c r="G20" s="370">
        <v>1.5</v>
      </c>
      <c r="H20" s="370">
        <v>8.2000000000000011</v>
      </c>
    </row>
    <row r="21" spans="3:8" x14ac:dyDescent="0.25">
      <c r="C21" s="28" t="s">
        <v>103</v>
      </c>
      <c r="G21" s="370">
        <v>-4.2</v>
      </c>
      <c r="H21" s="370">
        <v>6.6000000000000005</v>
      </c>
    </row>
    <row r="22" spans="3:8" x14ac:dyDescent="0.25">
      <c r="C22" s="28" t="s">
        <v>104</v>
      </c>
      <c r="G22" s="370">
        <v>2.1999999999999997</v>
      </c>
      <c r="H22" s="370">
        <v>4.2</v>
      </c>
    </row>
    <row r="23" spans="3:8" x14ac:dyDescent="0.25">
      <c r="C23" s="28" t="s">
        <v>105</v>
      </c>
      <c r="G23" s="370">
        <v>-4.3</v>
      </c>
      <c r="H23" s="370">
        <v>7.3999999999999995</v>
      </c>
    </row>
    <row r="24" spans="3:8" x14ac:dyDescent="0.25">
      <c r="C24" s="28" t="s">
        <v>106</v>
      </c>
      <c r="G24" s="370">
        <v>-11.1</v>
      </c>
      <c r="H24" s="370">
        <v>5.3</v>
      </c>
    </row>
    <row r="25" spans="3:8" x14ac:dyDescent="0.25">
      <c r="C25" s="28" t="s">
        <v>107</v>
      </c>
      <c r="G25" s="370">
        <v>1.2</v>
      </c>
      <c r="H25" s="370">
        <v>7.3</v>
      </c>
    </row>
    <row r="26" spans="3:8" x14ac:dyDescent="0.25">
      <c r="C26" s="28" t="s">
        <v>108</v>
      </c>
      <c r="G26" s="370">
        <v>-7.5</v>
      </c>
      <c r="H26" s="370">
        <v>11.4</v>
      </c>
    </row>
    <row r="27" spans="3:8" x14ac:dyDescent="0.25">
      <c r="C27" s="1" t="s">
        <v>109</v>
      </c>
      <c r="G27" s="369">
        <v>3</v>
      </c>
      <c r="H27" s="369">
        <v>5.8999999999999995</v>
      </c>
    </row>
    <row r="28" spans="3:8" x14ac:dyDescent="0.25">
      <c r="C28" s="1" t="s">
        <v>110</v>
      </c>
      <c r="G28" s="369">
        <v>7.1999999999999993</v>
      </c>
      <c r="H28" s="369">
        <v>7.9</v>
      </c>
    </row>
    <row r="29" spans="3:8" x14ac:dyDescent="0.25">
      <c r="C29" s="146" t="s">
        <v>111</v>
      </c>
      <c r="D29" s="146"/>
      <c r="E29" s="146"/>
      <c r="F29" s="146"/>
      <c r="G29" s="371">
        <v>3</v>
      </c>
      <c r="H29" s="371">
        <v>6.1</v>
      </c>
    </row>
    <row r="31" spans="3:8" x14ac:dyDescent="0.25">
      <c r="C31" s="97" t="s">
        <v>86</v>
      </c>
    </row>
    <row r="32" spans="3:8" x14ac:dyDescent="0.25">
      <c r="C32" s="97" t="s">
        <v>87</v>
      </c>
    </row>
  </sheetData>
  <mergeCells count="7">
    <mergeCell ref="C5:H5"/>
    <mergeCell ref="C6:H6"/>
    <mergeCell ref="C7:H7"/>
    <mergeCell ref="C9:F9"/>
    <mergeCell ref="B1:J1"/>
    <mergeCell ref="B2:J2"/>
    <mergeCell ref="B3:J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1E6B-0166-4995-B068-93FF74C47078}">
  <dimension ref="B1:K82"/>
  <sheetViews>
    <sheetView showGridLines="0" zoomScale="112" zoomScaleNormal="112" workbookViewId="0">
      <selection activeCell="D27" sqref="D27"/>
    </sheetView>
  </sheetViews>
  <sheetFormatPr baseColWidth="10" defaultColWidth="10.140625" defaultRowHeight="15" x14ac:dyDescent="0.25"/>
  <cols>
    <col min="1" max="1" width="10.140625" style="1"/>
    <col min="2" max="2" width="75.42578125" style="1" bestFit="1" customWidth="1"/>
    <col min="3" max="8" width="20.7109375" style="1" customWidth="1"/>
    <col min="9" max="9" width="10.140625" style="1"/>
    <col min="10" max="10" width="25.85546875" style="1" bestFit="1" customWidth="1"/>
    <col min="11" max="11" width="17" style="1" bestFit="1" customWidth="1"/>
    <col min="12" max="257" width="10.140625" style="1"/>
    <col min="258" max="258" width="75.42578125" style="1" bestFit="1" customWidth="1"/>
    <col min="259" max="264" width="20.7109375" style="1" customWidth="1"/>
    <col min="265" max="265" width="10.140625" style="1"/>
    <col min="266" max="266" width="25.85546875" style="1" bestFit="1" customWidth="1"/>
    <col min="267" max="267" width="17" style="1" bestFit="1" customWidth="1"/>
    <col min="268" max="513" width="10.140625" style="1"/>
    <col min="514" max="514" width="75.42578125" style="1" bestFit="1" customWidth="1"/>
    <col min="515" max="520" width="20.7109375" style="1" customWidth="1"/>
    <col min="521" max="521" width="10.140625" style="1"/>
    <col min="522" max="522" width="25.85546875" style="1" bestFit="1" customWidth="1"/>
    <col min="523" max="523" width="17" style="1" bestFit="1" customWidth="1"/>
    <col min="524" max="769" width="10.140625" style="1"/>
    <col min="770" max="770" width="75.42578125" style="1" bestFit="1" customWidth="1"/>
    <col min="771" max="776" width="20.7109375" style="1" customWidth="1"/>
    <col min="777" max="777" width="10.140625" style="1"/>
    <col min="778" max="778" width="25.85546875" style="1" bestFit="1" customWidth="1"/>
    <col min="779" max="779" width="17" style="1" bestFit="1" customWidth="1"/>
    <col min="780" max="1025" width="10.140625" style="1"/>
    <col min="1026" max="1026" width="75.42578125" style="1" bestFit="1" customWidth="1"/>
    <col min="1027" max="1032" width="20.7109375" style="1" customWidth="1"/>
    <col min="1033" max="1033" width="10.140625" style="1"/>
    <col min="1034" max="1034" width="25.85546875" style="1" bestFit="1" customWidth="1"/>
    <col min="1035" max="1035" width="17" style="1" bestFit="1" customWidth="1"/>
    <col min="1036" max="1281" width="10.140625" style="1"/>
    <col min="1282" max="1282" width="75.42578125" style="1" bestFit="1" customWidth="1"/>
    <col min="1283" max="1288" width="20.7109375" style="1" customWidth="1"/>
    <col min="1289" max="1289" width="10.140625" style="1"/>
    <col min="1290" max="1290" width="25.85546875" style="1" bestFit="1" customWidth="1"/>
    <col min="1291" max="1291" width="17" style="1" bestFit="1" customWidth="1"/>
    <col min="1292" max="1537" width="10.140625" style="1"/>
    <col min="1538" max="1538" width="75.42578125" style="1" bestFit="1" customWidth="1"/>
    <col min="1539" max="1544" width="20.7109375" style="1" customWidth="1"/>
    <col min="1545" max="1545" width="10.140625" style="1"/>
    <col min="1546" max="1546" width="25.85546875" style="1" bestFit="1" customWidth="1"/>
    <col min="1547" max="1547" width="17" style="1" bestFit="1" customWidth="1"/>
    <col min="1548" max="1793" width="10.140625" style="1"/>
    <col min="1794" max="1794" width="75.42578125" style="1" bestFit="1" customWidth="1"/>
    <col min="1795" max="1800" width="20.7109375" style="1" customWidth="1"/>
    <col min="1801" max="1801" width="10.140625" style="1"/>
    <col min="1802" max="1802" width="25.85546875" style="1" bestFit="1" customWidth="1"/>
    <col min="1803" max="1803" width="17" style="1" bestFit="1" customWidth="1"/>
    <col min="1804" max="2049" width="10.140625" style="1"/>
    <col min="2050" max="2050" width="75.42578125" style="1" bestFit="1" customWidth="1"/>
    <col min="2051" max="2056" width="20.7109375" style="1" customWidth="1"/>
    <col min="2057" max="2057" width="10.140625" style="1"/>
    <col min="2058" max="2058" width="25.85546875" style="1" bestFit="1" customWidth="1"/>
    <col min="2059" max="2059" width="17" style="1" bestFit="1" customWidth="1"/>
    <col min="2060" max="2305" width="10.140625" style="1"/>
    <col min="2306" max="2306" width="75.42578125" style="1" bestFit="1" customWidth="1"/>
    <col min="2307" max="2312" width="20.7109375" style="1" customWidth="1"/>
    <col min="2313" max="2313" width="10.140625" style="1"/>
    <col min="2314" max="2314" width="25.85546875" style="1" bestFit="1" customWidth="1"/>
    <col min="2315" max="2315" width="17" style="1" bestFit="1" customWidth="1"/>
    <col min="2316" max="2561" width="10.140625" style="1"/>
    <col min="2562" max="2562" width="75.42578125" style="1" bestFit="1" customWidth="1"/>
    <col min="2563" max="2568" width="20.7109375" style="1" customWidth="1"/>
    <col min="2569" max="2569" width="10.140625" style="1"/>
    <col min="2570" max="2570" width="25.85546875" style="1" bestFit="1" customWidth="1"/>
    <col min="2571" max="2571" width="17" style="1" bestFit="1" customWidth="1"/>
    <col min="2572" max="2817" width="10.140625" style="1"/>
    <col min="2818" max="2818" width="75.42578125" style="1" bestFit="1" customWidth="1"/>
    <col min="2819" max="2824" width="20.7109375" style="1" customWidth="1"/>
    <col min="2825" max="2825" width="10.140625" style="1"/>
    <col min="2826" max="2826" width="25.85546875" style="1" bestFit="1" customWidth="1"/>
    <col min="2827" max="2827" width="17" style="1" bestFit="1" customWidth="1"/>
    <col min="2828" max="3073" width="10.140625" style="1"/>
    <col min="3074" max="3074" width="75.42578125" style="1" bestFit="1" customWidth="1"/>
    <col min="3075" max="3080" width="20.7109375" style="1" customWidth="1"/>
    <col min="3081" max="3081" width="10.140625" style="1"/>
    <col min="3082" max="3082" width="25.85546875" style="1" bestFit="1" customWidth="1"/>
    <col min="3083" max="3083" width="17" style="1" bestFit="1" customWidth="1"/>
    <col min="3084" max="3329" width="10.140625" style="1"/>
    <col min="3330" max="3330" width="75.42578125" style="1" bestFit="1" customWidth="1"/>
    <col min="3331" max="3336" width="20.7109375" style="1" customWidth="1"/>
    <col min="3337" max="3337" width="10.140625" style="1"/>
    <col min="3338" max="3338" width="25.85546875" style="1" bestFit="1" customWidth="1"/>
    <col min="3339" max="3339" width="17" style="1" bestFit="1" customWidth="1"/>
    <col min="3340" max="3585" width="10.140625" style="1"/>
    <col min="3586" max="3586" width="75.42578125" style="1" bestFit="1" customWidth="1"/>
    <col min="3587" max="3592" width="20.7109375" style="1" customWidth="1"/>
    <col min="3593" max="3593" width="10.140625" style="1"/>
    <col min="3594" max="3594" width="25.85546875" style="1" bestFit="1" customWidth="1"/>
    <col min="3595" max="3595" width="17" style="1" bestFit="1" customWidth="1"/>
    <col min="3596" max="3841" width="10.140625" style="1"/>
    <col min="3842" max="3842" width="75.42578125" style="1" bestFit="1" customWidth="1"/>
    <col min="3843" max="3848" width="20.7109375" style="1" customWidth="1"/>
    <col min="3849" max="3849" width="10.140625" style="1"/>
    <col min="3850" max="3850" width="25.85546875" style="1" bestFit="1" customWidth="1"/>
    <col min="3851" max="3851" width="17" style="1" bestFit="1" customWidth="1"/>
    <col min="3852" max="4097" width="10.140625" style="1"/>
    <col min="4098" max="4098" width="75.42578125" style="1" bestFit="1" customWidth="1"/>
    <col min="4099" max="4104" width="20.7109375" style="1" customWidth="1"/>
    <col min="4105" max="4105" width="10.140625" style="1"/>
    <col min="4106" max="4106" width="25.85546875" style="1" bestFit="1" customWidth="1"/>
    <col min="4107" max="4107" width="17" style="1" bestFit="1" customWidth="1"/>
    <col min="4108" max="4353" width="10.140625" style="1"/>
    <col min="4354" max="4354" width="75.42578125" style="1" bestFit="1" customWidth="1"/>
    <col min="4355" max="4360" width="20.7109375" style="1" customWidth="1"/>
    <col min="4361" max="4361" width="10.140625" style="1"/>
    <col min="4362" max="4362" width="25.85546875" style="1" bestFit="1" customWidth="1"/>
    <col min="4363" max="4363" width="17" style="1" bestFit="1" customWidth="1"/>
    <col min="4364" max="4609" width="10.140625" style="1"/>
    <col min="4610" max="4610" width="75.42578125" style="1" bestFit="1" customWidth="1"/>
    <col min="4611" max="4616" width="20.7109375" style="1" customWidth="1"/>
    <col min="4617" max="4617" width="10.140625" style="1"/>
    <col min="4618" max="4618" width="25.85546875" style="1" bestFit="1" customWidth="1"/>
    <col min="4619" max="4619" width="17" style="1" bestFit="1" customWidth="1"/>
    <col min="4620" max="4865" width="10.140625" style="1"/>
    <col min="4866" max="4866" width="75.42578125" style="1" bestFit="1" customWidth="1"/>
    <col min="4867" max="4872" width="20.7109375" style="1" customWidth="1"/>
    <col min="4873" max="4873" width="10.140625" style="1"/>
    <col min="4874" max="4874" width="25.85546875" style="1" bestFit="1" customWidth="1"/>
    <col min="4875" max="4875" width="17" style="1" bestFit="1" customWidth="1"/>
    <col min="4876" max="5121" width="10.140625" style="1"/>
    <col min="5122" max="5122" width="75.42578125" style="1" bestFit="1" customWidth="1"/>
    <col min="5123" max="5128" width="20.7109375" style="1" customWidth="1"/>
    <col min="5129" max="5129" width="10.140625" style="1"/>
    <col min="5130" max="5130" width="25.85546875" style="1" bestFit="1" customWidth="1"/>
    <col min="5131" max="5131" width="17" style="1" bestFit="1" customWidth="1"/>
    <col min="5132" max="5377" width="10.140625" style="1"/>
    <col min="5378" max="5378" width="75.42578125" style="1" bestFit="1" customWidth="1"/>
    <col min="5379" max="5384" width="20.7109375" style="1" customWidth="1"/>
    <col min="5385" max="5385" width="10.140625" style="1"/>
    <col min="5386" max="5386" width="25.85546875" style="1" bestFit="1" customWidth="1"/>
    <col min="5387" max="5387" width="17" style="1" bestFit="1" customWidth="1"/>
    <col min="5388" max="5633" width="10.140625" style="1"/>
    <col min="5634" max="5634" width="75.42578125" style="1" bestFit="1" customWidth="1"/>
    <col min="5635" max="5640" width="20.7109375" style="1" customWidth="1"/>
    <col min="5641" max="5641" width="10.140625" style="1"/>
    <col min="5642" max="5642" width="25.85546875" style="1" bestFit="1" customWidth="1"/>
    <col min="5643" max="5643" width="17" style="1" bestFit="1" customWidth="1"/>
    <col min="5644" max="5889" width="10.140625" style="1"/>
    <col min="5890" max="5890" width="75.42578125" style="1" bestFit="1" customWidth="1"/>
    <col min="5891" max="5896" width="20.7109375" style="1" customWidth="1"/>
    <col min="5897" max="5897" width="10.140625" style="1"/>
    <col min="5898" max="5898" width="25.85546875" style="1" bestFit="1" customWidth="1"/>
    <col min="5899" max="5899" width="17" style="1" bestFit="1" customWidth="1"/>
    <col min="5900" max="6145" width="10.140625" style="1"/>
    <col min="6146" max="6146" width="75.42578125" style="1" bestFit="1" customWidth="1"/>
    <col min="6147" max="6152" width="20.7109375" style="1" customWidth="1"/>
    <col min="6153" max="6153" width="10.140625" style="1"/>
    <col min="6154" max="6154" width="25.85546875" style="1" bestFit="1" customWidth="1"/>
    <col min="6155" max="6155" width="17" style="1" bestFit="1" customWidth="1"/>
    <col min="6156" max="6401" width="10.140625" style="1"/>
    <col min="6402" max="6402" width="75.42578125" style="1" bestFit="1" customWidth="1"/>
    <col min="6403" max="6408" width="20.7109375" style="1" customWidth="1"/>
    <col min="6409" max="6409" width="10.140625" style="1"/>
    <col min="6410" max="6410" width="25.85546875" style="1" bestFit="1" customWidth="1"/>
    <col min="6411" max="6411" width="17" style="1" bestFit="1" customWidth="1"/>
    <col min="6412" max="6657" width="10.140625" style="1"/>
    <col min="6658" max="6658" width="75.42578125" style="1" bestFit="1" customWidth="1"/>
    <col min="6659" max="6664" width="20.7109375" style="1" customWidth="1"/>
    <col min="6665" max="6665" width="10.140625" style="1"/>
    <col min="6666" max="6666" width="25.85546875" style="1" bestFit="1" customWidth="1"/>
    <col min="6667" max="6667" width="17" style="1" bestFit="1" customWidth="1"/>
    <col min="6668" max="6913" width="10.140625" style="1"/>
    <col min="6914" max="6914" width="75.42578125" style="1" bestFit="1" customWidth="1"/>
    <col min="6915" max="6920" width="20.7109375" style="1" customWidth="1"/>
    <col min="6921" max="6921" width="10.140625" style="1"/>
    <col min="6922" max="6922" width="25.85546875" style="1" bestFit="1" customWidth="1"/>
    <col min="6923" max="6923" width="17" style="1" bestFit="1" customWidth="1"/>
    <col min="6924" max="7169" width="10.140625" style="1"/>
    <col min="7170" max="7170" width="75.42578125" style="1" bestFit="1" customWidth="1"/>
    <col min="7171" max="7176" width="20.7109375" style="1" customWidth="1"/>
    <col min="7177" max="7177" width="10.140625" style="1"/>
    <col min="7178" max="7178" width="25.85546875" style="1" bestFit="1" customWidth="1"/>
    <col min="7179" max="7179" width="17" style="1" bestFit="1" customWidth="1"/>
    <col min="7180" max="7425" width="10.140625" style="1"/>
    <col min="7426" max="7426" width="75.42578125" style="1" bestFit="1" customWidth="1"/>
    <col min="7427" max="7432" width="20.7109375" style="1" customWidth="1"/>
    <col min="7433" max="7433" width="10.140625" style="1"/>
    <col min="7434" max="7434" width="25.85546875" style="1" bestFit="1" customWidth="1"/>
    <col min="7435" max="7435" width="17" style="1" bestFit="1" customWidth="1"/>
    <col min="7436" max="7681" width="10.140625" style="1"/>
    <col min="7682" max="7682" width="75.42578125" style="1" bestFit="1" customWidth="1"/>
    <col min="7683" max="7688" width="20.7109375" style="1" customWidth="1"/>
    <col min="7689" max="7689" width="10.140625" style="1"/>
    <col min="7690" max="7690" width="25.85546875" style="1" bestFit="1" customWidth="1"/>
    <col min="7691" max="7691" width="17" style="1" bestFit="1" customWidth="1"/>
    <col min="7692" max="7937" width="10.140625" style="1"/>
    <col min="7938" max="7938" width="75.42578125" style="1" bestFit="1" customWidth="1"/>
    <col min="7939" max="7944" width="20.7109375" style="1" customWidth="1"/>
    <col min="7945" max="7945" width="10.140625" style="1"/>
    <col min="7946" max="7946" width="25.85546875" style="1" bestFit="1" customWidth="1"/>
    <col min="7947" max="7947" width="17" style="1" bestFit="1" customWidth="1"/>
    <col min="7948" max="8193" width="10.140625" style="1"/>
    <col min="8194" max="8194" width="75.42578125" style="1" bestFit="1" customWidth="1"/>
    <col min="8195" max="8200" width="20.7109375" style="1" customWidth="1"/>
    <col min="8201" max="8201" width="10.140625" style="1"/>
    <col min="8202" max="8202" width="25.85546875" style="1" bestFit="1" customWidth="1"/>
    <col min="8203" max="8203" width="17" style="1" bestFit="1" customWidth="1"/>
    <col min="8204" max="8449" width="10.140625" style="1"/>
    <col min="8450" max="8450" width="75.42578125" style="1" bestFit="1" customWidth="1"/>
    <col min="8451" max="8456" width="20.7109375" style="1" customWidth="1"/>
    <col min="8457" max="8457" width="10.140625" style="1"/>
    <col min="8458" max="8458" width="25.85546875" style="1" bestFit="1" customWidth="1"/>
    <col min="8459" max="8459" width="17" style="1" bestFit="1" customWidth="1"/>
    <col min="8460" max="8705" width="10.140625" style="1"/>
    <col min="8706" max="8706" width="75.42578125" style="1" bestFit="1" customWidth="1"/>
    <col min="8707" max="8712" width="20.7109375" style="1" customWidth="1"/>
    <col min="8713" max="8713" width="10.140625" style="1"/>
    <col min="8714" max="8714" width="25.85546875" style="1" bestFit="1" customWidth="1"/>
    <col min="8715" max="8715" width="17" style="1" bestFit="1" customWidth="1"/>
    <col min="8716" max="8961" width="10.140625" style="1"/>
    <col min="8962" max="8962" width="75.42578125" style="1" bestFit="1" customWidth="1"/>
    <col min="8963" max="8968" width="20.7109375" style="1" customWidth="1"/>
    <col min="8969" max="8969" width="10.140625" style="1"/>
    <col min="8970" max="8970" width="25.85546875" style="1" bestFit="1" customWidth="1"/>
    <col min="8971" max="8971" width="17" style="1" bestFit="1" customWidth="1"/>
    <col min="8972" max="9217" width="10.140625" style="1"/>
    <col min="9218" max="9218" width="75.42578125" style="1" bestFit="1" customWidth="1"/>
    <col min="9219" max="9224" width="20.7109375" style="1" customWidth="1"/>
    <col min="9225" max="9225" width="10.140625" style="1"/>
    <col min="9226" max="9226" width="25.85546875" style="1" bestFit="1" customWidth="1"/>
    <col min="9227" max="9227" width="17" style="1" bestFit="1" customWidth="1"/>
    <col min="9228" max="9473" width="10.140625" style="1"/>
    <col min="9474" max="9474" width="75.42578125" style="1" bestFit="1" customWidth="1"/>
    <col min="9475" max="9480" width="20.7109375" style="1" customWidth="1"/>
    <col min="9481" max="9481" width="10.140625" style="1"/>
    <col min="9482" max="9482" width="25.85546875" style="1" bestFit="1" customWidth="1"/>
    <col min="9483" max="9483" width="17" style="1" bestFit="1" customWidth="1"/>
    <col min="9484" max="9729" width="10.140625" style="1"/>
    <col min="9730" max="9730" width="75.42578125" style="1" bestFit="1" customWidth="1"/>
    <col min="9731" max="9736" width="20.7109375" style="1" customWidth="1"/>
    <col min="9737" max="9737" width="10.140625" style="1"/>
    <col min="9738" max="9738" width="25.85546875" style="1" bestFit="1" customWidth="1"/>
    <col min="9739" max="9739" width="17" style="1" bestFit="1" customWidth="1"/>
    <col min="9740" max="9985" width="10.140625" style="1"/>
    <col min="9986" max="9986" width="75.42578125" style="1" bestFit="1" customWidth="1"/>
    <col min="9987" max="9992" width="20.7109375" style="1" customWidth="1"/>
    <col min="9993" max="9993" width="10.140625" style="1"/>
    <col min="9994" max="9994" width="25.85546875" style="1" bestFit="1" customWidth="1"/>
    <col min="9995" max="9995" width="17" style="1" bestFit="1" customWidth="1"/>
    <col min="9996" max="10241" width="10.140625" style="1"/>
    <col min="10242" max="10242" width="75.42578125" style="1" bestFit="1" customWidth="1"/>
    <col min="10243" max="10248" width="20.7109375" style="1" customWidth="1"/>
    <col min="10249" max="10249" width="10.140625" style="1"/>
    <col min="10250" max="10250" width="25.85546875" style="1" bestFit="1" customWidth="1"/>
    <col min="10251" max="10251" width="17" style="1" bestFit="1" customWidth="1"/>
    <col min="10252" max="10497" width="10.140625" style="1"/>
    <col min="10498" max="10498" width="75.42578125" style="1" bestFit="1" customWidth="1"/>
    <col min="10499" max="10504" width="20.7109375" style="1" customWidth="1"/>
    <col min="10505" max="10505" width="10.140625" style="1"/>
    <col min="10506" max="10506" width="25.85546875" style="1" bestFit="1" customWidth="1"/>
    <col min="10507" max="10507" width="17" style="1" bestFit="1" customWidth="1"/>
    <col min="10508" max="10753" width="10.140625" style="1"/>
    <col min="10754" max="10754" width="75.42578125" style="1" bestFit="1" customWidth="1"/>
    <col min="10755" max="10760" width="20.7109375" style="1" customWidth="1"/>
    <col min="10761" max="10761" width="10.140625" style="1"/>
    <col min="10762" max="10762" width="25.85546875" style="1" bestFit="1" customWidth="1"/>
    <col min="10763" max="10763" width="17" style="1" bestFit="1" customWidth="1"/>
    <col min="10764" max="11009" width="10.140625" style="1"/>
    <col min="11010" max="11010" width="75.42578125" style="1" bestFit="1" customWidth="1"/>
    <col min="11011" max="11016" width="20.7109375" style="1" customWidth="1"/>
    <col min="11017" max="11017" width="10.140625" style="1"/>
    <col min="11018" max="11018" width="25.85546875" style="1" bestFit="1" customWidth="1"/>
    <col min="11019" max="11019" width="17" style="1" bestFit="1" customWidth="1"/>
    <col min="11020" max="11265" width="10.140625" style="1"/>
    <col min="11266" max="11266" width="75.42578125" style="1" bestFit="1" customWidth="1"/>
    <col min="11267" max="11272" width="20.7109375" style="1" customWidth="1"/>
    <col min="11273" max="11273" width="10.140625" style="1"/>
    <col min="11274" max="11274" width="25.85546875" style="1" bestFit="1" customWidth="1"/>
    <col min="11275" max="11275" width="17" style="1" bestFit="1" customWidth="1"/>
    <col min="11276" max="11521" width="10.140625" style="1"/>
    <col min="11522" max="11522" width="75.42578125" style="1" bestFit="1" customWidth="1"/>
    <col min="11523" max="11528" width="20.7109375" style="1" customWidth="1"/>
    <col min="11529" max="11529" width="10.140625" style="1"/>
    <col min="11530" max="11530" width="25.85546875" style="1" bestFit="1" customWidth="1"/>
    <col min="11531" max="11531" width="17" style="1" bestFit="1" customWidth="1"/>
    <col min="11532" max="11777" width="10.140625" style="1"/>
    <col min="11778" max="11778" width="75.42578125" style="1" bestFit="1" customWidth="1"/>
    <col min="11779" max="11784" width="20.7109375" style="1" customWidth="1"/>
    <col min="11785" max="11785" width="10.140625" style="1"/>
    <col min="11786" max="11786" width="25.85546875" style="1" bestFit="1" customWidth="1"/>
    <col min="11787" max="11787" width="17" style="1" bestFit="1" customWidth="1"/>
    <col min="11788" max="12033" width="10.140625" style="1"/>
    <col min="12034" max="12034" width="75.42578125" style="1" bestFit="1" customWidth="1"/>
    <col min="12035" max="12040" width="20.7109375" style="1" customWidth="1"/>
    <col min="12041" max="12041" width="10.140625" style="1"/>
    <col min="12042" max="12042" width="25.85546875" style="1" bestFit="1" customWidth="1"/>
    <col min="12043" max="12043" width="17" style="1" bestFit="1" customWidth="1"/>
    <col min="12044" max="12289" width="10.140625" style="1"/>
    <col min="12290" max="12290" width="75.42578125" style="1" bestFit="1" customWidth="1"/>
    <col min="12291" max="12296" width="20.7109375" style="1" customWidth="1"/>
    <col min="12297" max="12297" width="10.140625" style="1"/>
    <col min="12298" max="12298" width="25.85546875" style="1" bestFit="1" customWidth="1"/>
    <col min="12299" max="12299" width="17" style="1" bestFit="1" customWidth="1"/>
    <col min="12300" max="12545" width="10.140625" style="1"/>
    <col min="12546" max="12546" width="75.42578125" style="1" bestFit="1" customWidth="1"/>
    <col min="12547" max="12552" width="20.7109375" style="1" customWidth="1"/>
    <col min="12553" max="12553" width="10.140625" style="1"/>
    <col min="12554" max="12554" width="25.85546875" style="1" bestFit="1" customWidth="1"/>
    <col min="12555" max="12555" width="17" style="1" bestFit="1" customWidth="1"/>
    <col min="12556" max="12801" width="10.140625" style="1"/>
    <col min="12802" max="12802" width="75.42578125" style="1" bestFit="1" customWidth="1"/>
    <col min="12803" max="12808" width="20.7109375" style="1" customWidth="1"/>
    <col min="12809" max="12809" width="10.140625" style="1"/>
    <col min="12810" max="12810" width="25.85546875" style="1" bestFit="1" customWidth="1"/>
    <col min="12811" max="12811" width="17" style="1" bestFit="1" customWidth="1"/>
    <col min="12812" max="13057" width="10.140625" style="1"/>
    <col min="13058" max="13058" width="75.42578125" style="1" bestFit="1" customWidth="1"/>
    <col min="13059" max="13064" width="20.7109375" style="1" customWidth="1"/>
    <col min="13065" max="13065" width="10.140625" style="1"/>
    <col min="13066" max="13066" width="25.85546875" style="1" bestFit="1" customWidth="1"/>
    <col min="13067" max="13067" width="17" style="1" bestFit="1" customWidth="1"/>
    <col min="13068" max="13313" width="10.140625" style="1"/>
    <col min="13314" max="13314" width="75.42578125" style="1" bestFit="1" customWidth="1"/>
    <col min="13315" max="13320" width="20.7109375" style="1" customWidth="1"/>
    <col min="13321" max="13321" width="10.140625" style="1"/>
    <col min="13322" max="13322" width="25.85546875" style="1" bestFit="1" customWidth="1"/>
    <col min="13323" max="13323" width="17" style="1" bestFit="1" customWidth="1"/>
    <col min="13324" max="13569" width="10.140625" style="1"/>
    <col min="13570" max="13570" width="75.42578125" style="1" bestFit="1" customWidth="1"/>
    <col min="13571" max="13576" width="20.7109375" style="1" customWidth="1"/>
    <col min="13577" max="13577" width="10.140625" style="1"/>
    <col min="13578" max="13578" width="25.85546875" style="1" bestFit="1" customWidth="1"/>
    <col min="13579" max="13579" width="17" style="1" bestFit="1" customWidth="1"/>
    <col min="13580" max="13825" width="10.140625" style="1"/>
    <col min="13826" max="13826" width="75.42578125" style="1" bestFit="1" customWidth="1"/>
    <col min="13827" max="13832" width="20.7109375" style="1" customWidth="1"/>
    <col min="13833" max="13833" width="10.140625" style="1"/>
    <col min="13834" max="13834" width="25.85546875" style="1" bestFit="1" customWidth="1"/>
    <col min="13835" max="13835" width="17" style="1" bestFit="1" customWidth="1"/>
    <col min="13836" max="14081" width="10.140625" style="1"/>
    <col min="14082" max="14082" width="75.42578125" style="1" bestFit="1" customWidth="1"/>
    <col min="14083" max="14088" width="20.7109375" style="1" customWidth="1"/>
    <col min="14089" max="14089" width="10.140625" style="1"/>
    <col min="14090" max="14090" width="25.85546875" style="1" bestFit="1" customWidth="1"/>
    <col min="14091" max="14091" width="17" style="1" bestFit="1" customWidth="1"/>
    <col min="14092" max="14337" width="10.140625" style="1"/>
    <col min="14338" max="14338" width="75.42578125" style="1" bestFit="1" customWidth="1"/>
    <col min="14339" max="14344" width="20.7109375" style="1" customWidth="1"/>
    <col min="14345" max="14345" width="10.140625" style="1"/>
    <col min="14346" max="14346" width="25.85546875" style="1" bestFit="1" customWidth="1"/>
    <col min="14347" max="14347" width="17" style="1" bestFit="1" customWidth="1"/>
    <col min="14348" max="14593" width="10.140625" style="1"/>
    <col min="14594" max="14594" width="75.42578125" style="1" bestFit="1" customWidth="1"/>
    <col min="14595" max="14600" width="20.7109375" style="1" customWidth="1"/>
    <col min="14601" max="14601" width="10.140625" style="1"/>
    <col min="14602" max="14602" width="25.85546875" style="1" bestFit="1" customWidth="1"/>
    <col min="14603" max="14603" width="17" style="1" bestFit="1" customWidth="1"/>
    <col min="14604" max="14849" width="10.140625" style="1"/>
    <col min="14850" max="14850" width="75.42578125" style="1" bestFit="1" customWidth="1"/>
    <col min="14851" max="14856" width="20.7109375" style="1" customWidth="1"/>
    <col min="14857" max="14857" width="10.140625" style="1"/>
    <col min="14858" max="14858" width="25.85546875" style="1" bestFit="1" customWidth="1"/>
    <col min="14859" max="14859" width="17" style="1" bestFit="1" customWidth="1"/>
    <col min="14860" max="15105" width="10.140625" style="1"/>
    <col min="15106" max="15106" width="75.42578125" style="1" bestFit="1" customWidth="1"/>
    <col min="15107" max="15112" width="20.7109375" style="1" customWidth="1"/>
    <col min="15113" max="15113" width="10.140625" style="1"/>
    <col min="15114" max="15114" width="25.85546875" style="1" bestFit="1" customWidth="1"/>
    <col min="15115" max="15115" width="17" style="1" bestFit="1" customWidth="1"/>
    <col min="15116" max="15361" width="10.140625" style="1"/>
    <col min="15362" max="15362" width="75.42578125" style="1" bestFit="1" customWidth="1"/>
    <col min="15363" max="15368" width="20.7109375" style="1" customWidth="1"/>
    <col min="15369" max="15369" width="10.140625" style="1"/>
    <col min="15370" max="15370" width="25.85546875" style="1" bestFit="1" customWidth="1"/>
    <col min="15371" max="15371" width="17" style="1" bestFit="1" customWidth="1"/>
    <col min="15372" max="15617" width="10.140625" style="1"/>
    <col min="15618" max="15618" width="75.42578125" style="1" bestFit="1" customWidth="1"/>
    <col min="15619" max="15624" width="20.7109375" style="1" customWidth="1"/>
    <col min="15625" max="15625" width="10.140625" style="1"/>
    <col min="15626" max="15626" width="25.85546875" style="1" bestFit="1" customWidth="1"/>
    <col min="15627" max="15627" width="17" style="1" bestFit="1" customWidth="1"/>
    <col min="15628" max="15873" width="10.140625" style="1"/>
    <col min="15874" max="15874" width="75.42578125" style="1" bestFit="1" customWidth="1"/>
    <col min="15875" max="15880" width="20.7109375" style="1" customWidth="1"/>
    <col min="15881" max="15881" width="10.140625" style="1"/>
    <col min="15882" max="15882" width="25.85546875" style="1" bestFit="1" customWidth="1"/>
    <col min="15883" max="15883" width="17" style="1" bestFit="1" customWidth="1"/>
    <col min="15884" max="16129" width="10.140625" style="1"/>
    <col min="16130" max="16130" width="75.42578125" style="1" bestFit="1" customWidth="1"/>
    <col min="16131" max="16136" width="20.7109375" style="1" customWidth="1"/>
    <col min="16137" max="16137" width="10.140625" style="1"/>
    <col min="16138" max="16138" width="25.85546875" style="1" bestFit="1" customWidth="1"/>
    <col min="16139" max="16139" width="17" style="1" bestFit="1" customWidth="1"/>
    <col min="16140" max="16384" width="10.140625" style="1"/>
  </cols>
  <sheetData>
    <row r="1" spans="2:11" s="19" customFormat="1" x14ac:dyDescent="0.25">
      <c r="B1" s="848" t="s">
        <v>0</v>
      </c>
      <c r="C1" s="848"/>
      <c r="D1" s="848"/>
      <c r="E1" s="848"/>
      <c r="F1" s="848"/>
      <c r="G1" s="848"/>
      <c r="H1" s="848"/>
      <c r="I1" s="18"/>
      <c r="J1" s="18"/>
    </row>
    <row r="2" spans="2:11" s="19" customFormat="1" x14ac:dyDescent="0.25">
      <c r="B2" s="848" t="s">
        <v>1</v>
      </c>
      <c r="C2" s="848"/>
      <c r="D2" s="848"/>
      <c r="E2" s="848"/>
      <c r="F2" s="848"/>
      <c r="G2" s="848"/>
      <c r="H2" s="848"/>
      <c r="I2" s="18"/>
      <c r="J2" s="18"/>
    </row>
    <row r="3" spans="2:11" s="19" customFormat="1" x14ac:dyDescent="0.25">
      <c r="B3" s="849" t="s">
        <v>2</v>
      </c>
      <c r="C3" s="849"/>
      <c r="D3" s="849"/>
      <c r="E3" s="849"/>
      <c r="F3" s="849"/>
      <c r="G3" s="849"/>
      <c r="H3" s="849"/>
      <c r="I3" s="20"/>
      <c r="J3" s="20"/>
    </row>
    <row r="5" spans="2:11" ht="15.75" thickBot="1" x14ac:dyDescent="0.3">
      <c r="B5" s="1028" t="s">
        <v>990</v>
      </c>
      <c r="C5" s="1028"/>
      <c r="D5" s="1028"/>
      <c r="E5" s="1028"/>
      <c r="F5" s="1028"/>
      <c r="G5" s="1028"/>
      <c r="H5" s="1028"/>
    </row>
    <row r="6" spans="2:11" ht="15.75" thickBot="1" x14ac:dyDescent="0.3">
      <c r="B6" s="1028" t="s">
        <v>991</v>
      </c>
      <c r="C6" s="1028"/>
      <c r="D6" s="1028"/>
      <c r="E6" s="1028"/>
      <c r="F6" s="1028"/>
      <c r="G6" s="1028"/>
      <c r="H6" s="1028"/>
    </row>
    <row r="7" spans="2:11" ht="21" customHeight="1" thickBot="1" x14ac:dyDescent="0.3">
      <c r="B7" s="892" t="s">
        <v>824</v>
      </c>
      <c r="C7" s="892"/>
      <c r="D7" s="892"/>
      <c r="E7" s="892"/>
      <c r="F7" s="892"/>
      <c r="G7" s="892"/>
      <c r="H7" s="892"/>
    </row>
    <row r="8" spans="2:11" ht="21" customHeight="1" thickBot="1" x14ac:dyDescent="0.3">
      <c r="B8" s="754"/>
      <c r="C8" s="754"/>
      <c r="D8" s="754"/>
      <c r="E8" s="754"/>
      <c r="F8" s="754"/>
      <c r="G8" s="754"/>
      <c r="H8" s="754"/>
    </row>
    <row r="9" spans="2:11" x14ac:dyDescent="0.25">
      <c r="B9" s="1029" t="s">
        <v>992</v>
      </c>
      <c r="C9" s="1032" t="s">
        <v>993</v>
      </c>
      <c r="D9" s="1033"/>
      <c r="E9" s="1032" t="s">
        <v>994</v>
      </c>
      <c r="F9" s="1033"/>
      <c r="G9" s="1032" t="s">
        <v>995</v>
      </c>
      <c r="H9" s="1033"/>
    </row>
    <row r="10" spans="2:11" ht="18.75" customHeight="1" thickBot="1" x14ac:dyDescent="0.3">
      <c r="B10" s="1030"/>
      <c r="C10" s="1034"/>
      <c r="D10" s="1035"/>
      <c r="E10" s="1034"/>
      <c r="F10" s="1035"/>
      <c r="G10" s="1034"/>
      <c r="H10" s="1035"/>
    </row>
    <row r="11" spans="2:11" ht="18.600000000000001" customHeight="1" thickBot="1" x14ac:dyDescent="0.3">
      <c r="B11" s="1031"/>
      <c r="C11" s="703">
        <v>2021</v>
      </c>
      <c r="D11" s="703">
        <v>2022</v>
      </c>
      <c r="E11" s="703">
        <v>2021</v>
      </c>
      <c r="F11" s="703">
        <v>2022</v>
      </c>
      <c r="G11" s="703">
        <v>2021</v>
      </c>
      <c r="H11" s="703">
        <v>2022</v>
      </c>
    </row>
    <row r="12" spans="2:11" x14ac:dyDescent="0.25">
      <c r="B12" s="773" t="s">
        <v>996</v>
      </c>
      <c r="C12" s="774">
        <v>58</v>
      </c>
      <c r="D12" s="774">
        <v>57</v>
      </c>
      <c r="E12" s="774">
        <v>49</v>
      </c>
      <c r="F12" s="774">
        <v>49</v>
      </c>
      <c r="G12" s="775">
        <f t="shared" ref="G12:H14" si="0">E12/C12</f>
        <v>0.84482758620689657</v>
      </c>
      <c r="H12" s="775">
        <f t="shared" si="0"/>
        <v>0.85964912280701755</v>
      </c>
    </row>
    <row r="13" spans="2:11" ht="15.75" thickBot="1" x14ac:dyDescent="0.3">
      <c r="B13" s="776" t="s">
        <v>997</v>
      </c>
      <c r="C13" s="777">
        <v>8</v>
      </c>
      <c r="D13" s="777">
        <v>8</v>
      </c>
      <c r="E13" s="777">
        <v>5</v>
      </c>
      <c r="F13" s="777">
        <v>5</v>
      </c>
      <c r="G13" s="778">
        <f t="shared" si="0"/>
        <v>0.625</v>
      </c>
      <c r="H13" s="778">
        <f t="shared" si="0"/>
        <v>0.625</v>
      </c>
      <c r="I13" s="22"/>
    </row>
    <row r="14" spans="2:11" ht="15.75" thickBot="1" x14ac:dyDescent="0.3">
      <c r="B14" s="721" t="s">
        <v>341</v>
      </c>
      <c r="C14" s="779">
        <v>66</v>
      </c>
      <c r="D14" s="779">
        <f>SUM(D12:D13)</f>
        <v>65</v>
      </c>
      <c r="E14" s="779">
        <v>54</v>
      </c>
      <c r="F14" s="779">
        <f>SUM(F12:F13)</f>
        <v>54</v>
      </c>
      <c r="G14" s="34">
        <f t="shared" si="0"/>
        <v>0.81818181818181823</v>
      </c>
      <c r="H14" s="34">
        <f t="shared" si="0"/>
        <v>0.83076923076923082</v>
      </c>
      <c r="J14" s="22"/>
      <c r="K14" s="22"/>
    </row>
    <row r="15" spans="2:11" x14ac:dyDescent="0.25">
      <c r="B15" s="23" t="s">
        <v>998</v>
      </c>
    </row>
    <row r="16" spans="2:11" x14ac:dyDescent="0.25">
      <c r="F16" s="22"/>
    </row>
    <row r="19" spans="5:8" x14ac:dyDescent="0.25">
      <c r="G19" s="22"/>
      <c r="H19" s="22"/>
    </row>
    <row r="22" spans="5:8" x14ac:dyDescent="0.25">
      <c r="E22" s="152"/>
      <c r="F22" s="22"/>
      <c r="G22" s="22"/>
      <c r="H22" s="22"/>
    </row>
    <row r="23" spans="5:8" x14ac:dyDescent="0.25">
      <c r="E23" s="22"/>
    </row>
    <row r="38" spans="5:5" x14ac:dyDescent="0.25">
      <c r="E38" s="22"/>
    </row>
    <row r="82" spans="5:5" x14ac:dyDescent="0.25">
      <c r="E82" s="699"/>
    </row>
  </sheetData>
  <mergeCells count="10">
    <mergeCell ref="B7:H7"/>
    <mergeCell ref="B9:B11"/>
    <mergeCell ref="C9:D10"/>
    <mergeCell ref="E9:F10"/>
    <mergeCell ref="G9:H10"/>
    <mergeCell ref="B5:H5"/>
    <mergeCell ref="B1:H1"/>
    <mergeCell ref="B2:H2"/>
    <mergeCell ref="B3:H3"/>
    <mergeCell ref="B6:H6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DBAD-0755-450D-A6CF-B622A43E9F38}">
  <dimension ref="B1:O111"/>
  <sheetViews>
    <sheetView showGridLines="0" topLeftCell="A16" zoomScale="89" zoomScaleNormal="89" workbookViewId="0">
      <selection activeCell="B49" sqref="B49"/>
    </sheetView>
  </sheetViews>
  <sheetFormatPr baseColWidth="10" defaultColWidth="10.140625" defaultRowHeight="15" x14ac:dyDescent="0.25"/>
  <cols>
    <col min="1" max="1" width="10.140625" style="1"/>
    <col min="2" max="2" width="94" style="1" customWidth="1"/>
    <col min="3" max="3" width="21.5703125" style="1" customWidth="1"/>
    <col min="4" max="4" width="22" style="1" customWidth="1"/>
    <col min="5" max="5" width="20.28515625" style="1" bestFit="1" customWidth="1"/>
    <col min="6" max="6" width="13.7109375" style="1" bestFit="1" customWidth="1"/>
    <col min="7" max="7" width="11.140625" style="1" bestFit="1" customWidth="1"/>
    <col min="8" max="8" width="16.42578125" style="1" bestFit="1" customWidth="1"/>
    <col min="9" max="9" width="10.28515625" style="1" bestFit="1" customWidth="1"/>
    <col min="10" max="10" width="10.42578125" style="1" bestFit="1" customWidth="1"/>
    <col min="11" max="11" width="14.5703125" style="1" bestFit="1" customWidth="1"/>
    <col min="12" max="12" width="10.140625" style="1"/>
    <col min="13" max="13" width="25.85546875" style="1" bestFit="1" customWidth="1"/>
    <col min="14" max="14" width="23.85546875" style="1" bestFit="1" customWidth="1"/>
    <col min="15" max="257" width="10.140625" style="1"/>
    <col min="258" max="258" width="91.85546875" style="1" customWidth="1"/>
    <col min="259" max="259" width="17.28515625" style="1" bestFit="1" customWidth="1"/>
    <col min="260" max="260" width="22" style="1" customWidth="1"/>
    <col min="261" max="261" width="25" style="1" customWidth="1"/>
    <col min="262" max="262" width="17.28515625" style="1" bestFit="1" customWidth="1"/>
    <col min="263" max="263" width="15.140625" style="1" bestFit="1" customWidth="1"/>
    <col min="264" max="264" width="20" style="1" customWidth="1"/>
    <col min="265" max="265" width="15.28515625" style="1" customWidth="1"/>
    <col min="266" max="266" width="12.7109375" style="1" customWidth="1"/>
    <col min="267" max="267" width="14.28515625" style="1" customWidth="1"/>
    <col min="268" max="268" width="10.140625" style="1"/>
    <col min="269" max="269" width="25.85546875" style="1" bestFit="1" customWidth="1"/>
    <col min="270" max="270" width="20.7109375" style="1" bestFit="1" customWidth="1"/>
    <col min="271" max="513" width="10.140625" style="1"/>
    <col min="514" max="514" width="91.85546875" style="1" customWidth="1"/>
    <col min="515" max="515" width="17.28515625" style="1" bestFit="1" customWidth="1"/>
    <col min="516" max="516" width="22" style="1" customWidth="1"/>
    <col min="517" max="517" width="25" style="1" customWidth="1"/>
    <col min="518" max="518" width="17.28515625" style="1" bestFit="1" customWidth="1"/>
    <col min="519" max="519" width="15.140625" style="1" bestFit="1" customWidth="1"/>
    <col min="520" max="520" width="20" style="1" customWidth="1"/>
    <col min="521" max="521" width="15.28515625" style="1" customWidth="1"/>
    <col min="522" max="522" width="12.7109375" style="1" customWidth="1"/>
    <col min="523" max="523" width="14.28515625" style="1" customWidth="1"/>
    <col min="524" max="524" width="10.140625" style="1"/>
    <col min="525" max="525" width="25.85546875" style="1" bestFit="1" customWidth="1"/>
    <col min="526" max="526" width="20.7109375" style="1" bestFit="1" customWidth="1"/>
    <col min="527" max="769" width="10.140625" style="1"/>
    <col min="770" max="770" width="91.85546875" style="1" customWidth="1"/>
    <col min="771" max="771" width="17.28515625" style="1" bestFit="1" customWidth="1"/>
    <col min="772" max="772" width="22" style="1" customWidth="1"/>
    <col min="773" max="773" width="25" style="1" customWidth="1"/>
    <col min="774" max="774" width="17.28515625" style="1" bestFit="1" customWidth="1"/>
    <col min="775" max="775" width="15.140625" style="1" bestFit="1" customWidth="1"/>
    <col min="776" max="776" width="20" style="1" customWidth="1"/>
    <col min="777" max="777" width="15.28515625" style="1" customWidth="1"/>
    <col min="778" max="778" width="12.7109375" style="1" customWidth="1"/>
    <col min="779" max="779" width="14.28515625" style="1" customWidth="1"/>
    <col min="780" max="780" width="10.140625" style="1"/>
    <col min="781" max="781" width="25.85546875" style="1" bestFit="1" customWidth="1"/>
    <col min="782" max="782" width="20.7109375" style="1" bestFit="1" customWidth="1"/>
    <col min="783" max="1025" width="10.140625" style="1"/>
    <col min="1026" max="1026" width="91.85546875" style="1" customWidth="1"/>
    <col min="1027" max="1027" width="17.28515625" style="1" bestFit="1" customWidth="1"/>
    <col min="1028" max="1028" width="22" style="1" customWidth="1"/>
    <col min="1029" max="1029" width="25" style="1" customWidth="1"/>
    <col min="1030" max="1030" width="17.28515625" style="1" bestFit="1" customWidth="1"/>
    <col min="1031" max="1031" width="15.140625" style="1" bestFit="1" customWidth="1"/>
    <col min="1032" max="1032" width="20" style="1" customWidth="1"/>
    <col min="1033" max="1033" width="15.28515625" style="1" customWidth="1"/>
    <col min="1034" max="1034" width="12.7109375" style="1" customWidth="1"/>
    <col min="1035" max="1035" width="14.28515625" style="1" customWidth="1"/>
    <col min="1036" max="1036" width="10.140625" style="1"/>
    <col min="1037" max="1037" width="25.85546875" style="1" bestFit="1" customWidth="1"/>
    <col min="1038" max="1038" width="20.7109375" style="1" bestFit="1" customWidth="1"/>
    <col min="1039" max="1281" width="10.140625" style="1"/>
    <col min="1282" max="1282" width="91.85546875" style="1" customWidth="1"/>
    <col min="1283" max="1283" width="17.28515625" style="1" bestFit="1" customWidth="1"/>
    <col min="1284" max="1284" width="22" style="1" customWidth="1"/>
    <col min="1285" max="1285" width="25" style="1" customWidth="1"/>
    <col min="1286" max="1286" width="17.28515625" style="1" bestFit="1" customWidth="1"/>
    <col min="1287" max="1287" width="15.140625" style="1" bestFit="1" customWidth="1"/>
    <col min="1288" max="1288" width="20" style="1" customWidth="1"/>
    <col min="1289" max="1289" width="15.28515625" style="1" customWidth="1"/>
    <col min="1290" max="1290" width="12.7109375" style="1" customWidth="1"/>
    <col min="1291" max="1291" width="14.28515625" style="1" customWidth="1"/>
    <col min="1292" max="1292" width="10.140625" style="1"/>
    <col min="1293" max="1293" width="25.85546875" style="1" bestFit="1" customWidth="1"/>
    <col min="1294" max="1294" width="20.7109375" style="1" bestFit="1" customWidth="1"/>
    <col min="1295" max="1537" width="10.140625" style="1"/>
    <col min="1538" max="1538" width="91.85546875" style="1" customWidth="1"/>
    <col min="1539" max="1539" width="17.28515625" style="1" bestFit="1" customWidth="1"/>
    <col min="1540" max="1540" width="22" style="1" customWidth="1"/>
    <col min="1541" max="1541" width="25" style="1" customWidth="1"/>
    <col min="1542" max="1542" width="17.28515625" style="1" bestFit="1" customWidth="1"/>
    <col min="1543" max="1543" width="15.140625" style="1" bestFit="1" customWidth="1"/>
    <col min="1544" max="1544" width="20" style="1" customWidth="1"/>
    <col min="1545" max="1545" width="15.28515625" style="1" customWidth="1"/>
    <col min="1546" max="1546" width="12.7109375" style="1" customWidth="1"/>
    <col min="1547" max="1547" width="14.28515625" style="1" customWidth="1"/>
    <col min="1548" max="1548" width="10.140625" style="1"/>
    <col min="1549" max="1549" width="25.85546875" style="1" bestFit="1" customWidth="1"/>
    <col min="1550" max="1550" width="20.7109375" style="1" bestFit="1" customWidth="1"/>
    <col min="1551" max="1793" width="10.140625" style="1"/>
    <col min="1794" max="1794" width="91.85546875" style="1" customWidth="1"/>
    <col min="1795" max="1795" width="17.28515625" style="1" bestFit="1" customWidth="1"/>
    <col min="1796" max="1796" width="22" style="1" customWidth="1"/>
    <col min="1797" max="1797" width="25" style="1" customWidth="1"/>
    <col min="1798" max="1798" width="17.28515625" style="1" bestFit="1" customWidth="1"/>
    <col min="1799" max="1799" width="15.140625" style="1" bestFit="1" customWidth="1"/>
    <col min="1800" max="1800" width="20" style="1" customWidth="1"/>
    <col min="1801" max="1801" width="15.28515625" style="1" customWidth="1"/>
    <col min="1802" max="1802" width="12.7109375" style="1" customWidth="1"/>
    <col min="1803" max="1803" width="14.28515625" style="1" customWidth="1"/>
    <col min="1804" max="1804" width="10.140625" style="1"/>
    <col min="1805" max="1805" width="25.85546875" style="1" bestFit="1" customWidth="1"/>
    <col min="1806" max="1806" width="20.7109375" style="1" bestFit="1" customWidth="1"/>
    <col min="1807" max="2049" width="10.140625" style="1"/>
    <col min="2050" max="2050" width="91.85546875" style="1" customWidth="1"/>
    <col min="2051" max="2051" width="17.28515625" style="1" bestFit="1" customWidth="1"/>
    <col min="2052" max="2052" width="22" style="1" customWidth="1"/>
    <col min="2053" max="2053" width="25" style="1" customWidth="1"/>
    <col min="2054" max="2054" width="17.28515625" style="1" bestFit="1" customWidth="1"/>
    <col min="2055" max="2055" width="15.140625" style="1" bestFit="1" customWidth="1"/>
    <col min="2056" max="2056" width="20" style="1" customWidth="1"/>
    <col min="2057" max="2057" width="15.28515625" style="1" customWidth="1"/>
    <col min="2058" max="2058" width="12.7109375" style="1" customWidth="1"/>
    <col min="2059" max="2059" width="14.28515625" style="1" customWidth="1"/>
    <col min="2060" max="2060" width="10.140625" style="1"/>
    <col min="2061" max="2061" width="25.85546875" style="1" bestFit="1" customWidth="1"/>
    <col min="2062" max="2062" width="20.7109375" style="1" bestFit="1" customWidth="1"/>
    <col min="2063" max="2305" width="10.140625" style="1"/>
    <col min="2306" max="2306" width="91.85546875" style="1" customWidth="1"/>
    <col min="2307" max="2307" width="17.28515625" style="1" bestFit="1" customWidth="1"/>
    <col min="2308" max="2308" width="22" style="1" customWidth="1"/>
    <col min="2309" max="2309" width="25" style="1" customWidth="1"/>
    <col min="2310" max="2310" width="17.28515625" style="1" bestFit="1" customWidth="1"/>
    <col min="2311" max="2311" width="15.140625" style="1" bestFit="1" customWidth="1"/>
    <col min="2312" max="2312" width="20" style="1" customWidth="1"/>
    <col min="2313" max="2313" width="15.28515625" style="1" customWidth="1"/>
    <col min="2314" max="2314" width="12.7109375" style="1" customWidth="1"/>
    <col min="2315" max="2315" width="14.28515625" style="1" customWidth="1"/>
    <col min="2316" max="2316" width="10.140625" style="1"/>
    <col min="2317" max="2317" width="25.85546875" style="1" bestFit="1" customWidth="1"/>
    <col min="2318" max="2318" width="20.7109375" style="1" bestFit="1" customWidth="1"/>
    <col min="2319" max="2561" width="10.140625" style="1"/>
    <col min="2562" max="2562" width="91.85546875" style="1" customWidth="1"/>
    <col min="2563" max="2563" width="17.28515625" style="1" bestFit="1" customWidth="1"/>
    <col min="2564" max="2564" width="22" style="1" customWidth="1"/>
    <col min="2565" max="2565" width="25" style="1" customWidth="1"/>
    <col min="2566" max="2566" width="17.28515625" style="1" bestFit="1" customWidth="1"/>
    <col min="2567" max="2567" width="15.140625" style="1" bestFit="1" customWidth="1"/>
    <col min="2568" max="2568" width="20" style="1" customWidth="1"/>
    <col min="2569" max="2569" width="15.28515625" style="1" customWidth="1"/>
    <col min="2570" max="2570" width="12.7109375" style="1" customWidth="1"/>
    <col min="2571" max="2571" width="14.28515625" style="1" customWidth="1"/>
    <col min="2572" max="2572" width="10.140625" style="1"/>
    <col min="2573" max="2573" width="25.85546875" style="1" bestFit="1" customWidth="1"/>
    <col min="2574" max="2574" width="20.7109375" style="1" bestFit="1" customWidth="1"/>
    <col min="2575" max="2817" width="10.140625" style="1"/>
    <col min="2818" max="2818" width="91.85546875" style="1" customWidth="1"/>
    <col min="2819" max="2819" width="17.28515625" style="1" bestFit="1" customWidth="1"/>
    <col min="2820" max="2820" width="22" style="1" customWidth="1"/>
    <col min="2821" max="2821" width="25" style="1" customWidth="1"/>
    <col min="2822" max="2822" width="17.28515625" style="1" bestFit="1" customWidth="1"/>
    <col min="2823" max="2823" width="15.140625" style="1" bestFit="1" customWidth="1"/>
    <col min="2824" max="2824" width="20" style="1" customWidth="1"/>
    <col min="2825" max="2825" width="15.28515625" style="1" customWidth="1"/>
    <col min="2826" max="2826" width="12.7109375" style="1" customWidth="1"/>
    <col min="2827" max="2827" width="14.28515625" style="1" customWidth="1"/>
    <col min="2828" max="2828" width="10.140625" style="1"/>
    <col min="2829" max="2829" width="25.85546875" style="1" bestFit="1" customWidth="1"/>
    <col min="2830" max="2830" width="20.7109375" style="1" bestFit="1" customWidth="1"/>
    <col min="2831" max="3073" width="10.140625" style="1"/>
    <col min="3074" max="3074" width="91.85546875" style="1" customWidth="1"/>
    <col min="3075" max="3075" width="17.28515625" style="1" bestFit="1" customWidth="1"/>
    <col min="3076" max="3076" width="22" style="1" customWidth="1"/>
    <col min="3077" max="3077" width="25" style="1" customWidth="1"/>
    <col min="3078" max="3078" width="17.28515625" style="1" bestFit="1" customWidth="1"/>
    <col min="3079" max="3079" width="15.140625" style="1" bestFit="1" customWidth="1"/>
    <col min="3080" max="3080" width="20" style="1" customWidth="1"/>
    <col min="3081" max="3081" width="15.28515625" style="1" customWidth="1"/>
    <col min="3082" max="3082" width="12.7109375" style="1" customWidth="1"/>
    <col min="3083" max="3083" width="14.28515625" style="1" customWidth="1"/>
    <col min="3084" max="3084" width="10.140625" style="1"/>
    <col min="3085" max="3085" width="25.85546875" style="1" bestFit="1" customWidth="1"/>
    <col min="3086" max="3086" width="20.7109375" style="1" bestFit="1" customWidth="1"/>
    <col min="3087" max="3329" width="10.140625" style="1"/>
    <col min="3330" max="3330" width="91.85546875" style="1" customWidth="1"/>
    <col min="3331" max="3331" width="17.28515625" style="1" bestFit="1" customWidth="1"/>
    <col min="3332" max="3332" width="22" style="1" customWidth="1"/>
    <col min="3333" max="3333" width="25" style="1" customWidth="1"/>
    <col min="3334" max="3334" width="17.28515625" style="1" bestFit="1" customWidth="1"/>
    <col min="3335" max="3335" width="15.140625" style="1" bestFit="1" customWidth="1"/>
    <col min="3336" max="3336" width="20" style="1" customWidth="1"/>
    <col min="3337" max="3337" width="15.28515625" style="1" customWidth="1"/>
    <col min="3338" max="3338" width="12.7109375" style="1" customWidth="1"/>
    <col min="3339" max="3339" width="14.28515625" style="1" customWidth="1"/>
    <col min="3340" max="3340" width="10.140625" style="1"/>
    <col min="3341" max="3341" width="25.85546875" style="1" bestFit="1" customWidth="1"/>
    <col min="3342" max="3342" width="20.7109375" style="1" bestFit="1" customWidth="1"/>
    <col min="3343" max="3585" width="10.140625" style="1"/>
    <col min="3586" max="3586" width="91.85546875" style="1" customWidth="1"/>
    <col min="3587" max="3587" width="17.28515625" style="1" bestFit="1" customWidth="1"/>
    <col min="3588" max="3588" width="22" style="1" customWidth="1"/>
    <col min="3589" max="3589" width="25" style="1" customWidth="1"/>
    <col min="3590" max="3590" width="17.28515625" style="1" bestFit="1" customWidth="1"/>
    <col min="3591" max="3591" width="15.140625" style="1" bestFit="1" customWidth="1"/>
    <col min="3592" max="3592" width="20" style="1" customWidth="1"/>
    <col min="3593" max="3593" width="15.28515625" style="1" customWidth="1"/>
    <col min="3594" max="3594" width="12.7109375" style="1" customWidth="1"/>
    <col min="3595" max="3595" width="14.28515625" style="1" customWidth="1"/>
    <col min="3596" max="3596" width="10.140625" style="1"/>
    <col min="3597" max="3597" width="25.85546875" style="1" bestFit="1" customWidth="1"/>
    <col min="3598" max="3598" width="20.7109375" style="1" bestFit="1" customWidth="1"/>
    <col min="3599" max="3841" width="10.140625" style="1"/>
    <col min="3842" max="3842" width="91.85546875" style="1" customWidth="1"/>
    <col min="3843" max="3843" width="17.28515625" style="1" bestFit="1" customWidth="1"/>
    <col min="3844" max="3844" width="22" style="1" customWidth="1"/>
    <col min="3845" max="3845" width="25" style="1" customWidth="1"/>
    <col min="3846" max="3846" width="17.28515625" style="1" bestFit="1" customWidth="1"/>
    <col min="3847" max="3847" width="15.140625" style="1" bestFit="1" customWidth="1"/>
    <col min="3848" max="3848" width="20" style="1" customWidth="1"/>
    <col min="3849" max="3849" width="15.28515625" style="1" customWidth="1"/>
    <col min="3850" max="3850" width="12.7109375" style="1" customWidth="1"/>
    <col min="3851" max="3851" width="14.28515625" style="1" customWidth="1"/>
    <col min="3852" max="3852" width="10.140625" style="1"/>
    <col min="3853" max="3853" width="25.85546875" style="1" bestFit="1" customWidth="1"/>
    <col min="3854" max="3854" width="20.7109375" style="1" bestFit="1" customWidth="1"/>
    <col min="3855" max="4097" width="10.140625" style="1"/>
    <col min="4098" max="4098" width="91.85546875" style="1" customWidth="1"/>
    <col min="4099" max="4099" width="17.28515625" style="1" bestFit="1" customWidth="1"/>
    <col min="4100" max="4100" width="22" style="1" customWidth="1"/>
    <col min="4101" max="4101" width="25" style="1" customWidth="1"/>
    <col min="4102" max="4102" width="17.28515625" style="1" bestFit="1" customWidth="1"/>
    <col min="4103" max="4103" width="15.140625" style="1" bestFit="1" customWidth="1"/>
    <col min="4104" max="4104" width="20" style="1" customWidth="1"/>
    <col min="4105" max="4105" width="15.28515625" style="1" customWidth="1"/>
    <col min="4106" max="4106" width="12.7109375" style="1" customWidth="1"/>
    <col min="4107" max="4107" width="14.28515625" style="1" customWidth="1"/>
    <col min="4108" max="4108" width="10.140625" style="1"/>
    <col min="4109" max="4109" width="25.85546875" style="1" bestFit="1" customWidth="1"/>
    <col min="4110" max="4110" width="20.7109375" style="1" bestFit="1" customWidth="1"/>
    <col min="4111" max="4353" width="10.140625" style="1"/>
    <col min="4354" max="4354" width="91.85546875" style="1" customWidth="1"/>
    <col min="4355" max="4355" width="17.28515625" style="1" bestFit="1" customWidth="1"/>
    <col min="4356" max="4356" width="22" style="1" customWidth="1"/>
    <col min="4357" max="4357" width="25" style="1" customWidth="1"/>
    <col min="4358" max="4358" width="17.28515625" style="1" bestFit="1" customWidth="1"/>
    <col min="4359" max="4359" width="15.140625" style="1" bestFit="1" customWidth="1"/>
    <col min="4360" max="4360" width="20" style="1" customWidth="1"/>
    <col min="4361" max="4361" width="15.28515625" style="1" customWidth="1"/>
    <col min="4362" max="4362" width="12.7109375" style="1" customWidth="1"/>
    <col min="4363" max="4363" width="14.28515625" style="1" customWidth="1"/>
    <col min="4364" max="4364" width="10.140625" style="1"/>
    <col min="4365" max="4365" width="25.85546875" style="1" bestFit="1" customWidth="1"/>
    <col min="4366" max="4366" width="20.7109375" style="1" bestFit="1" customWidth="1"/>
    <col min="4367" max="4609" width="10.140625" style="1"/>
    <col min="4610" max="4610" width="91.85546875" style="1" customWidth="1"/>
    <col min="4611" max="4611" width="17.28515625" style="1" bestFit="1" customWidth="1"/>
    <col min="4612" max="4612" width="22" style="1" customWidth="1"/>
    <col min="4613" max="4613" width="25" style="1" customWidth="1"/>
    <col min="4614" max="4614" width="17.28515625" style="1" bestFit="1" customWidth="1"/>
    <col min="4615" max="4615" width="15.140625" style="1" bestFit="1" customWidth="1"/>
    <col min="4616" max="4616" width="20" style="1" customWidth="1"/>
    <col min="4617" max="4617" width="15.28515625" style="1" customWidth="1"/>
    <col min="4618" max="4618" width="12.7109375" style="1" customWidth="1"/>
    <col min="4619" max="4619" width="14.28515625" style="1" customWidth="1"/>
    <col min="4620" max="4620" width="10.140625" style="1"/>
    <col min="4621" max="4621" width="25.85546875" style="1" bestFit="1" customWidth="1"/>
    <col min="4622" max="4622" width="20.7109375" style="1" bestFit="1" customWidth="1"/>
    <col min="4623" max="4865" width="10.140625" style="1"/>
    <col min="4866" max="4866" width="91.85546875" style="1" customWidth="1"/>
    <col min="4867" max="4867" width="17.28515625" style="1" bestFit="1" customWidth="1"/>
    <col min="4868" max="4868" width="22" style="1" customWidth="1"/>
    <col min="4869" max="4869" width="25" style="1" customWidth="1"/>
    <col min="4870" max="4870" width="17.28515625" style="1" bestFit="1" customWidth="1"/>
    <col min="4871" max="4871" width="15.140625" style="1" bestFit="1" customWidth="1"/>
    <col min="4872" max="4872" width="20" style="1" customWidth="1"/>
    <col min="4873" max="4873" width="15.28515625" style="1" customWidth="1"/>
    <col min="4874" max="4874" width="12.7109375" style="1" customWidth="1"/>
    <col min="4875" max="4875" width="14.28515625" style="1" customWidth="1"/>
    <col min="4876" max="4876" width="10.140625" style="1"/>
    <col min="4877" max="4877" width="25.85546875" style="1" bestFit="1" customWidth="1"/>
    <col min="4878" max="4878" width="20.7109375" style="1" bestFit="1" customWidth="1"/>
    <col min="4879" max="5121" width="10.140625" style="1"/>
    <col min="5122" max="5122" width="91.85546875" style="1" customWidth="1"/>
    <col min="5123" max="5123" width="17.28515625" style="1" bestFit="1" customWidth="1"/>
    <col min="5124" max="5124" width="22" style="1" customWidth="1"/>
    <col min="5125" max="5125" width="25" style="1" customWidth="1"/>
    <col min="5126" max="5126" width="17.28515625" style="1" bestFit="1" customWidth="1"/>
    <col min="5127" max="5127" width="15.140625" style="1" bestFit="1" customWidth="1"/>
    <col min="5128" max="5128" width="20" style="1" customWidth="1"/>
    <col min="5129" max="5129" width="15.28515625" style="1" customWidth="1"/>
    <col min="5130" max="5130" width="12.7109375" style="1" customWidth="1"/>
    <col min="5131" max="5131" width="14.28515625" style="1" customWidth="1"/>
    <col min="5132" max="5132" width="10.140625" style="1"/>
    <col min="5133" max="5133" width="25.85546875" style="1" bestFit="1" customWidth="1"/>
    <col min="5134" max="5134" width="20.7109375" style="1" bestFit="1" customWidth="1"/>
    <col min="5135" max="5377" width="10.140625" style="1"/>
    <col min="5378" max="5378" width="91.85546875" style="1" customWidth="1"/>
    <col min="5379" max="5379" width="17.28515625" style="1" bestFit="1" customWidth="1"/>
    <col min="5380" max="5380" width="22" style="1" customWidth="1"/>
    <col min="5381" max="5381" width="25" style="1" customWidth="1"/>
    <col min="5382" max="5382" width="17.28515625" style="1" bestFit="1" customWidth="1"/>
    <col min="5383" max="5383" width="15.140625" style="1" bestFit="1" customWidth="1"/>
    <col min="5384" max="5384" width="20" style="1" customWidth="1"/>
    <col min="5385" max="5385" width="15.28515625" style="1" customWidth="1"/>
    <col min="5386" max="5386" width="12.7109375" style="1" customWidth="1"/>
    <col min="5387" max="5387" width="14.28515625" style="1" customWidth="1"/>
    <col min="5388" max="5388" width="10.140625" style="1"/>
    <col min="5389" max="5389" width="25.85546875" style="1" bestFit="1" customWidth="1"/>
    <col min="5390" max="5390" width="20.7109375" style="1" bestFit="1" customWidth="1"/>
    <col min="5391" max="5633" width="10.140625" style="1"/>
    <col min="5634" max="5634" width="91.85546875" style="1" customWidth="1"/>
    <col min="5635" max="5635" width="17.28515625" style="1" bestFit="1" customWidth="1"/>
    <col min="5636" max="5636" width="22" style="1" customWidth="1"/>
    <col min="5637" max="5637" width="25" style="1" customWidth="1"/>
    <col min="5638" max="5638" width="17.28515625" style="1" bestFit="1" customWidth="1"/>
    <col min="5639" max="5639" width="15.140625" style="1" bestFit="1" customWidth="1"/>
    <col min="5640" max="5640" width="20" style="1" customWidth="1"/>
    <col min="5641" max="5641" width="15.28515625" style="1" customWidth="1"/>
    <col min="5642" max="5642" width="12.7109375" style="1" customWidth="1"/>
    <col min="5643" max="5643" width="14.28515625" style="1" customWidth="1"/>
    <col min="5644" max="5644" width="10.140625" style="1"/>
    <col min="5645" max="5645" width="25.85546875" style="1" bestFit="1" customWidth="1"/>
    <col min="5646" max="5646" width="20.7109375" style="1" bestFit="1" customWidth="1"/>
    <col min="5647" max="5889" width="10.140625" style="1"/>
    <col min="5890" max="5890" width="91.85546875" style="1" customWidth="1"/>
    <col min="5891" max="5891" width="17.28515625" style="1" bestFit="1" customWidth="1"/>
    <col min="5892" max="5892" width="22" style="1" customWidth="1"/>
    <col min="5893" max="5893" width="25" style="1" customWidth="1"/>
    <col min="5894" max="5894" width="17.28515625" style="1" bestFit="1" customWidth="1"/>
    <col min="5895" max="5895" width="15.140625" style="1" bestFit="1" customWidth="1"/>
    <col min="5896" max="5896" width="20" style="1" customWidth="1"/>
    <col min="5897" max="5897" width="15.28515625" style="1" customWidth="1"/>
    <col min="5898" max="5898" width="12.7109375" style="1" customWidth="1"/>
    <col min="5899" max="5899" width="14.28515625" style="1" customWidth="1"/>
    <col min="5900" max="5900" width="10.140625" style="1"/>
    <col min="5901" max="5901" width="25.85546875" style="1" bestFit="1" customWidth="1"/>
    <col min="5902" max="5902" width="20.7109375" style="1" bestFit="1" customWidth="1"/>
    <col min="5903" max="6145" width="10.140625" style="1"/>
    <col min="6146" max="6146" width="91.85546875" style="1" customWidth="1"/>
    <col min="6147" max="6147" width="17.28515625" style="1" bestFit="1" customWidth="1"/>
    <col min="6148" max="6148" width="22" style="1" customWidth="1"/>
    <col min="6149" max="6149" width="25" style="1" customWidth="1"/>
    <col min="6150" max="6150" width="17.28515625" style="1" bestFit="1" customWidth="1"/>
    <col min="6151" max="6151" width="15.140625" style="1" bestFit="1" customWidth="1"/>
    <col min="6152" max="6152" width="20" style="1" customWidth="1"/>
    <col min="6153" max="6153" width="15.28515625" style="1" customWidth="1"/>
    <col min="6154" max="6154" width="12.7109375" style="1" customWidth="1"/>
    <col min="6155" max="6155" width="14.28515625" style="1" customWidth="1"/>
    <col min="6156" max="6156" width="10.140625" style="1"/>
    <col min="6157" max="6157" width="25.85546875" style="1" bestFit="1" customWidth="1"/>
    <col min="6158" max="6158" width="20.7109375" style="1" bestFit="1" customWidth="1"/>
    <col min="6159" max="6401" width="10.140625" style="1"/>
    <col min="6402" max="6402" width="91.85546875" style="1" customWidth="1"/>
    <col min="6403" max="6403" width="17.28515625" style="1" bestFit="1" customWidth="1"/>
    <col min="6404" max="6404" width="22" style="1" customWidth="1"/>
    <col min="6405" max="6405" width="25" style="1" customWidth="1"/>
    <col min="6406" max="6406" width="17.28515625" style="1" bestFit="1" customWidth="1"/>
    <col min="6407" max="6407" width="15.140625" style="1" bestFit="1" customWidth="1"/>
    <col min="6408" max="6408" width="20" style="1" customWidth="1"/>
    <col min="6409" max="6409" width="15.28515625" style="1" customWidth="1"/>
    <col min="6410" max="6410" width="12.7109375" style="1" customWidth="1"/>
    <col min="6411" max="6411" width="14.28515625" style="1" customWidth="1"/>
    <col min="6412" max="6412" width="10.140625" style="1"/>
    <col min="6413" max="6413" width="25.85546875" style="1" bestFit="1" customWidth="1"/>
    <col min="6414" max="6414" width="20.7109375" style="1" bestFit="1" customWidth="1"/>
    <col min="6415" max="6657" width="10.140625" style="1"/>
    <col min="6658" max="6658" width="91.85546875" style="1" customWidth="1"/>
    <col min="6659" max="6659" width="17.28515625" style="1" bestFit="1" customWidth="1"/>
    <col min="6660" max="6660" width="22" style="1" customWidth="1"/>
    <col min="6661" max="6661" width="25" style="1" customWidth="1"/>
    <col min="6662" max="6662" width="17.28515625" style="1" bestFit="1" customWidth="1"/>
    <col min="6663" max="6663" width="15.140625" style="1" bestFit="1" customWidth="1"/>
    <col min="6664" max="6664" width="20" style="1" customWidth="1"/>
    <col min="6665" max="6665" width="15.28515625" style="1" customWidth="1"/>
    <col min="6666" max="6666" width="12.7109375" style="1" customWidth="1"/>
    <col min="6667" max="6667" width="14.28515625" style="1" customWidth="1"/>
    <col min="6668" max="6668" width="10.140625" style="1"/>
    <col min="6669" max="6669" width="25.85546875" style="1" bestFit="1" customWidth="1"/>
    <col min="6670" max="6670" width="20.7109375" style="1" bestFit="1" customWidth="1"/>
    <col min="6671" max="6913" width="10.140625" style="1"/>
    <col min="6914" max="6914" width="91.85546875" style="1" customWidth="1"/>
    <col min="6915" max="6915" width="17.28515625" style="1" bestFit="1" customWidth="1"/>
    <col min="6916" max="6916" width="22" style="1" customWidth="1"/>
    <col min="6917" max="6917" width="25" style="1" customWidth="1"/>
    <col min="6918" max="6918" width="17.28515625" style="1" bestFit="1" customWidth="1"/>
    <col min="6919" max="6919" width="15.140625" style="1" bestFit="1" customWidth="1"/>
    <col min="6920" max="6920" width="20" style="1" customWidth="1"/>
    <col min="6921" max="6921" width="15.28515625" style="1" customWidth="1"/>
    <col min="6922" max="6922" width="12.7109375" style="1" customWidth="1"/>
    <col min="6923" max="6923" width="14.28515625" style="1" customWidth="1"/>
    <col min="6924" max="6924" width="10.140625" style="1"/>
    <col min="6925" max="6925" width="25.85546875" style="1" bestFit="1" customWidth="1"/>
    <col min="6926" max="6926" width="20.7109375" style="1" bestFit="1" customWidth="1"/>
    <col min="6927" max="7169" width="10.140625" style="1"/>
    <col min="7170" max="7170" width="91.85546875" style="1" customWidth="1"/>
    <col min="7171" max="7171" width="17.28515625" style="1" bestFit="1" customWidth="1"/>
    <col min="7172" max="7172" width="22" style="1" customWidth="1"/>
    <col min="7173" max="7173" width="25" style="1" customWidth="1"/>
    <col min="7174" max="7174" width="17.28515625" style="1" bestFit="1" customWidth="1"/>
    <col min="7175" max="7175" width="15.140625" style="1" bestFit="1" customWidth="1"/>
    <col min="7176" max="7176" width="20" style="1" customWidth="1"/>
    <col min="7177" max="7177" width="15.28515625" style="1" customWidth="1"/>
    <col min="7178" max="7178" width="12.7109375" style="1" customWidth="1"/>
    <col min="7179" max="7179" width="14.28515625" style="1" customWidth="1"/>
    <col min="7180" max="7180" width="10.140625" style="1"/>
    <col min="7181" max="7181" width="25.85546875" style="1" bestFit="1" customWidth="1"/>
    <col min="7182" max="7182" width="20.7109375" style="1" bestFit="1" customWidth="1"/>
    <col min="7183" max="7425" width="10.140625" style="1"/>
    <col min="7426" max="7426" width="91.85546875" style="1" customWidth="1"/>
    <col min="7427" max="7427" width="17.28515625" style="1" bestFit="1" customWidth="1"/>
    <col min="7428" max="7428" width="22" style="1" customWidth="1"/>
    <col min="7429" max="7429" width="25" style="1" customWidth="1"/>
    <col min="7430" max="7430" width="17.28515625" style="1" bestFit="1" customWidth="1"/>
    <col min="7431" max="7431" width="15.140625" style="1" bestFit="1" customWidth="1"/>
    <col min="7432" max="7432" width="20" style="1" customWidth="1"/>
    <col min="7433" max="7433" width="15.28515625" style="1" customWidth="1"/>
    <col min="7434" max="7434" width="12.7109375" style="1" customWidth="1"/>
    <col min="7435" max="7435" width="14.28515625" style="1" customWidth="1"/>
    <col min="7436" max="7436" width="10.140625" style="1"/>
    <col min="7437" max="7437" width="25.85546875" style="1" bestFit="1" customWidth="1"/>
    <col min="7438" max="7438" width="20.7109375" style="1" bestFit="1" customWidth="1"/>
    <col min="7439" max="7681" width="10.140625" style="1"/>
    <col min="7682" max="7682" width="91.85546875" style="1" customWidth="1"/>
    <col min="7683" max="7683" width="17.28515625" style="1" bestFit="1" customWidth="1"/>
    <col min="7684" max="7684" width="22" style="1" customWidth="1"/>
    <col min="7685" max="7685" width="25" style="1" customWidth="1"/>
    <col min="7686" max="7686" width="17.28515625" style="1" bestFit="1" customWidth="1"/>
    <col min="7687" max="7687" width="15.140625" style="1" bestFit="1" customWidth="1"/>
    <col min="7688" max="7688" width="20" style="1" customWidth="1"/>
    <col min="7689" max="7689" width="15.28515625" style="1" customWidth="1"/>
    <col min="7690" max="7690" width="12.7109375" style="1" customWidth="1"/>
    <col min="7691" max="7691" width="14.28515625" style="1" customWidth="1"/>
    <col min="7692" max="7692" width="10.140625" style="1"/>
    <col min="7693" max="7693" width="25.85546875" style="1" bestFit="1" customWidth="1"/>
    <col min="7694" max="7694" width="20.7109375" style="1" bestFit="1" customWidth="1"/>
    <col min="7695" max="7937" width="10.140625" style="1"/>
    <col min="7938" max="7938" width="91.85546875" style="1" customWidth="1"/>
    <col min="7939" max="7939" width="17.28515625" style="1" bestFit="1" customWidth="1"/>
    <col min="7940" max="7940" width="22" style="1" customWidth="1"/>
    <col min="7941" max="7941" width="25" style="1" customWidth="1"/>
    <col min="7942" max="7942" width="17.28515625" style="1" bestFit="1" customWidth="1"/>
    <col min="7943" max="7943" width="15.140625" style="1" bestFit="1" customWidth="1"/>
    <col min="7944" max="7944" width="20" style="1" customWidth="1"/>
    <col min="7945" max="7945" width="15.28515625" style="1" customWidth="1"/>
    <col min="7946" max="7946" width="12.7109375" style="1" customWidth="1"/>
    <col min="7947" max="7947" width="14.28515625" style="1" customWidth="1"/>
    <col min="7948" max="7948" width="10.140625" style="1"/>
    <col min="7949" max="7949" width="25.85546875" style="1" bestFit="1" customWidth="1"/>
    <col min="7950" max="7950" width="20.7109375" style="1" bestFit="1" customWidth="1"/>
    <col min="7951" max="8193" width="10.140625" style="1"/>
    <col min="8194" max="8194" width="91.85546875" style="1" customWidth="1"/>
    <col min="8195" max="8195" width="17.28515625" style="1" bestFit="1" customWidth="1"/>
    <col min="8196" max="8196" width="22" style="1" customWidth="1"/>
    <col min="8197" max="8197" width="25" style="1" customWidth="1"/>
    <col min="8198" max="8198" width="17.28515625" style="1" bestFit="1" customWidth="1"/>
    <col min="8199" max="8199" width="15.140625" style="1" bestFit="1" customWidth="1"/>
    <col min="8200" max="8200" width="20" style="1" customWidth="1"/>
    <col min="8201" max="8201" width="15.28515625" style="1" customWidth="1"/>
    <col min="8202" max="8202" width="12.7109375" style="1" customWidth="1"/>
    <col min="8203" max="8203" width="14.28515625" style="1" customWidth="1"/>
    <col min="8204" max="8204" width="10.140625" style="1"/>
    <col min="8205" max="8205" width="25.85546875" style="1" bestFit="1" customWidth="1"/>
    <col min="8206" max="8206" width="20.7109375" style="1" bestFit="1" customWidth="1"/>
    <col min="8207" max="8449" width="10.140625" style="1"/>
    <col min="8450" max="8450" width="91.85546875" style="1" customWidth="1"/>
    <col min="8451" max="8451" width="17.28515625" style="1" bestFit="1" customWidth="1"/>
    <col min="8452" max="8452" width="22" style="1" customWidth="1"/>
    <col min="8453" max="8453" width="25" style="1" customWidth="1"/>
    <col min="8454" max="8454" width="17.28515625" style="1" bestFit="1" customWidth="1"/>
    <col min="8455" max="8455" width="15.140625" style="1" bestFit="1" customWidth="1"/>
    <col min="8456" max="8456" width="20" style="1" customWidth="1"/>
    <col min="8457" max="8457" width="15.28515625" style="1" customWidth="1"/>
    <col min="8458" max="8458" width="12.7109375" style="1" customWidth="1"/>
    <col min="8459" max="8459" width="14.28515625" style="1" customWidth="1"/>
    <col min="8460" max="8460" width="10.140625" style="1"/>
    <col min="8461" max="8461" width="25.85546875" style="1" bestFit="1" customWidth="1"/>
    <col min="8462" max="8462" width="20.7109375" style="1" bestFit="1" customWidth="1"/>
    <col min="8463" max="8705" width="10.140625" style="1"/>
    <col min="8706" max="8706" width="91.85546875" style="1" customWidth="1"/>
    <col min="8707" max="8707" width="17.28515625" style="1" bestFit="1" customWidth="1"/>
    <col min="8708" max="8708" width="22" style="1" customWidth="1"/>
    <col min="8709" max="8709" width="25" style="1" customWidth="1"/>
    <col min="8710" max="8710" width="17.28515625" style="1" bestFit="1" customWidth="1"/>
    <col min="8711" max="8711" width="15.140625" style="1" bestFit="1" customWidth="1"/>
    <col min="8712" max="8712" width="20" style="1" customWidth="1"/>
    <col min="8713" max="8713" width="15.28515625" style="1" customWidth="1"/>
    <col min="8714" max="8714" width="12.7109375" style="1" customWidth="1"/>
    <col min="8715" max="8715" width="14.28515625" style="1" customWidth="1"/>
    <col min="8716" max="8716" width="10.140625" style="1"/>
    <col min="8717" max="8717" width="25.85546875" style="1" bestFit="1" customWidth="1"/>
    <col min="8718" max="8718" width="20.7109375" style="1" bestFit="1" customWidth="1"/>
    <col min="8719" max="8961" width="10.140625" style="1"/>
    <col min="8962" max="8962" width="91.85546875" style="1" customWidth="1"/>
    <col min="8963" max="8963" width="17.28515625" style="1" bestFit="1" customWidth="1"/>
    <col min="8964" max="8964" width="22" style="1" customWidth="1"/>
    <col min="8965" max="8965" width="25" style="1" customWidth="1"/>
    <col min="8966" max="8966" width="17.28515625" style="1" bestFit="1" customWidth="1"/>
    <col min="8967" max="8967" width="15.140625" style="1" bestFit="1" customWidth="1"/>
    <col min="8968" max="8968" width="20" style="1" customWidth="1"/>
    <col min="8969" max="8969" width="15.28515625" style="1" customWidth="1"/>
    <col min="8970" max="8970" width="12.7109375" style="1" customWidth="1"/>
    <col min="8971" max="8971" width="14.28515625" style="1" customWidth="1"/>
    <col min="8972" max="8972" width="10.140625" style="1"/>
    <col min="8973" max="8973" width="25.85546875" style="1" bestFit="1" customWidth="1"/>
    <col min="8974" max="8974" width="20.7109375" style="1" bestFit="1" customWidth="1"/>
    <col min="8975" max="9217" width="10.140625" style="1"/>
    <col min="9218" max="9218" width="91.85546875" style="1" customWidth="1"/>
    <col min="9219" max="9219" width="17.28515625" style="1" bestFit="1" customWidth="1"/>
    <col min="9220" max="9220" width="22" style="1" customWidth="1"/>
    <col min="9221" max="9221" width="25" style="1" customWidth="1"/>
    <col min="9222" max="9222" width="17.28515625" style="1" bestFit="1" customWidth="1"/>
    <col min="9223" max="9223" width="15.140625" style="1" bestFit="1" customWidth="1"/>
    <col min="9224" max="9224" width="20" style="1" customWidth="1"/>
    <col min="9225" max="9225" width="15.28515625" style="1" customWidth="1"/>
    <col min="9226" max="9226" width="12.7109375" style="1" customWidth="1"/>
    <col min="9227" max="9227" width="14.28515625" style="1" customWidth="1"/>
    <col min="9228" max="9228" width="10.140625" style="1"/>
    <col min="9229" max="9229" width="25.85546875" style="1" bestFit="1" customWidth="1"/>
    <col min="9230" max="9230" width="20.7109375" style="1" bestFit="1" customWidth="1"/>
    <col min="9231" max="9473" width="10.140625" style="1"/>
    <col min="9474" max="9474" width="91.85546875" style="1" customWidth="1"/>
    <col min="9475" max="9475" width="17.28515625" style="1" bestFit="1" customWidth="1"/>
    <col min="9476" max="9476" width="22" style="1" customWidth="1"/>
    <col min="9477" max="9477" width="25" style="1" customWidth="1"/>
    <col min="9478" max="9478" width="17.28515625" style="1" bestFit="1" customWidth="1"/>
    <col min="9479" max="9479" width="15.140625" style="1" bestFit="1" customWidth="1"/>
    <col min="9480" max="9480" width="20" style="1" customWidth="1"/>
    <col min="9481" max="9481" width="15.28515625" style="1" customWidth="1"/>
    <col min="9482" max="9482" width="12.7109375" style="1" customWidth="1"/>
    <col min="9483" max="9483" width="14.28515625" style="1" customWidth="1"/>
    <col min="9484" max="9484" width="10.140625" style="1"/>
    <col min="9485" max="9485" width="25.85546875" style="1" bestFit="1" customWidth="1"/>
    <col min="9486" max="9486" width="20.7109375" style="1" bestFit="1" customWidth="1"/>
    <col min="9487" max="9729" width="10.140625" style="1"/>
    <col min="9730" max="9730" width="91.85546875" style="1" customWidth="1"/>
    <col min="9731" max="9731" width="17.28515625" style="1" bestFit="1" customWidth="1"/>
    <col min="9732" max="9732" width="22" style="1" customWidth="1"/>
    <col min="9733" max="9733" width="25" style="1" customWidth="1"/>
    <col min="9734" max="9734" width="17.28515625" style="1" bestFit="1" customWidth="1"/>
    <col min="9735" max="9735" width="15.140625" style="1" bestFit="1" customWidth="1"/>
    <col min="9736" max="9736" width="20" style="1" customWidth="1"/>
    <col min="9737" max="9737" width="15.28515625" style="1" customWidth="1"/>
    <col min="9738" max="9738" width="12.7109375" style="1" customWidth="1"/>
    <col min="9739" max="9739" width="14.28515625" style="1" customWidth="1"/>
    <col min="9740" max="9740" width="10.140625" style="1"/>
    <col min="9741" max="9741" width="25.85546875" style="1" bestFit="1" customWidth="1"/>
    <col min="9742" max="9742" width="20.7109375" style="1" bestFit="1" customWidth="1"/>
    <col min="9743" max="9985" width="10.140625" style="1"/>
    <col min="9986" max="9986" width="91.85546875" style="1" customWidth="1"/>
    <col min="9987" max="9987" width="17.28515625" style="1" bestFit="1" customWidth="1"/>
    <col min="9988" max="9988" width="22" style="1" customWidth="1"/>
    <col min="9989" max="9989" width="25" style="1" customWidth="1"/>
    <col min="9990" max="9990" width="17.28515625" style="1" bestFit="1" customWidth="1"/>
    <col min="9991" max="9991" width="15.140625" style="1" bestFit="1" customWidth="1"/>
    <col min="9992" max="9992" width="20" style="1" customWidth="1"/>
    <col min="9993" max="9993" width="15.28515625" style="1" customWidth="1"/>
    <col min="9994" max="9994" width="12.7109375" style="1" customWidth="1"/>
    <col min="9995" max="9995" width="14.28515625" style="1" customWidth="1"/>
    <col min="9996" max="9996" width="10.140625" style="1"/>
    <col min="9997" max="9997" width="25.85546875" style="1" bestFit="1" customWidth="1"/>
    <col min="9998" max="9998" width="20.7109375" style="1" bestFit="1" customWidth="1"/>
    <col min="9999" max="10241" width="10.140625" style="1"/>
    <col min="10242" max="10242" width="91.85546875" style="1" customWidth="1"/>
    <col min="10243" max="10243" width="17.28515625" style="1" bestFit="1" customWidth="1"/>
    <col min="10244" max="10244" width="22" style="1" customWidth="1"/>
    <col min="10245" max="10245" width="25" style="1" customWidth="1"/>
    <col min="10246" max="10246" width="17.28515625" style="1" bestFit="1" customWidth="1"/>
    <col min="10247" max="10247" width="15.140625" style="1" bestFit="1" customWidth="1"/>
    <col min="10248" max="10248" width="20" style="1" customWidth="1"/>
    <col min="10249" max="10249" width="15.28515625" style="1" customWidth="1"/>
    <col min="10250" max="10250" width="12.7109375" style="1" customWidth="1"/>
    <col min="10251" max="10251" width="14.28515625" style="1" customWidth="1"/>
    <col min="10252" max="10252" width="10.140625" style="1"/>
    <col min="10253" max="10253" width="25.85546875" style="1" bestFit="1" customWidth="1"/>
    <col min="10254" max="10254" width="20.7109375" style="1" bestFit="1" customWidth="1"/>
    <col min="10255" max="10497" width="10.140625" style="1"/>
    <col min="10498" max="10498" width="91.85546875" style="1" customWidth="1"/>
    <col min="10499" max="10499" width="17.28515625" style="1" bestFit="1" customWidth="1"/>
    <col min="10500" max="10500" width="22" style="1" customWidth="1"/>
    <col min="10501" max="10501" width="25" style="1" customWidth="1"/>
    <col min="10502" max="10502" width="17.28515625" style="1" bestFit="1" customWidth="1"/>
    <col min="10503" max="10503" width="15.140625" style="1" bestFit="1" customWidth="1"/>
    <col min="10504" max="10504" width="20" style="1" customWidth="1"/>
    <col min="10505" max="10505" width="15.28515625" style="1" customWidth="1"/>
    <col min="10506" max="10506" width="12.7109375" style="1" customWidth="1"/>
    <col min="10507" max="10507" width="14.28515625" style="1" customWidth="1"/>
    <col min="10508" max="10508" width="10.140625" style="1"/>
    <col min="10509" max="10509" width="25.85546875" style="1" bestFit="1" customWidth="1"/>
    <col min="10510" max="10510" width="20.7109375" style="1" bestFit="1" customWidth="1"/>
    <col min="10511" max="10753" width="10.140625" style="1"/>
    <col min="10754" max="10754" width="91.85546875" style="1" customWidth="1"/>
    <col min="10755" max="10755" width="17.28515625" style="1" bestFit="1" customWidth="1"/>
    <col min="10756" max="10756" width="22" style="1" customWidth="1"/>
    <col min="10757" max="10757" width="25" style="1" customWidth="1"/>
    <col min="10758" max="10758" width="17.28515625" style="1" bestFit="1" customWidth="1"/>
    <col min="10759" max="10759" width="15.140625" style="1" bestFit="1" customWidth="1"/>
    <col min="10760" max="10760" width="20" style="1" customWidth="1"/>
    <col min="10761" max="10761" width="15.28515625" style="1" customWidth="1"/>
    <col min="10762" max="10762" width="12.7109375" style="1" customWidth="1"/>
    <col min="10763" max="10763" width="14.28515625" style="1" customWidth="1"/>
    <col min="10764" max="10764" width="10.140625" style="1"/>
    <col min="10765" max="10765" width="25.85546875" style="1" bestFit="1" customWidth="1"/>
    <col min="10766" max="10766" width="20.7109375" style="1" bestFit="1" customWidth="1"/>
    <col min="10767" max="11009" width="10.140625" style="1"/>
    <col min="11010" max="11010" width="91.85546875" style="1" customWidth="1"/>
    <col min="11011" max="11011" width="17.28515625" style="1" bestFit="1" customWidth="1"/>
    <col min="11012" max="11012" width="22" style="1" customWidth="1"/>
    <col min="11013" max="11013" width="25" style="1" customWidth="1"/>
    <col min="11014" max="11014" width="17.28515625" style="1" bestFit="1" customWidth="1"/>
    <col min="11015" max="11015" width="15.140625" style="1" bestFit="1" customWidth="1"/>
    <col min="11016" max="11016" width="20" style="1" customWidth="1"/>
    <col min="11017" max="11017" width="15.28515625" style="1" customWidth="1"/>
    <col min="11018" max="11018" width="12.7109375" style="1" customWidth="1"/>
    <col min="11019" max="11019" width="14.28515625" style="1" customWidth="1"/>
    <col min="11020" max="11020" width="10.140625" style="1"/>
    <col min="11021" max="11021" width="25.85546875" style="1" bestFit="1" customWidth="1"/>
    <col min="11022" max="11022" width="20.7109375" style="1" bestFit="1" customWidth="1"/>
    <col min="11023" max="11265" width="10.140625" style="1"/>
    <col min="11266" max="11266" width="91.85546875" style="1" customWidth="1"/>
    <col min="11267" max="11267" width="17.28515625" style="1" bestFit="1" customWidth="1"/>
    <col min="11268" max="11268" width="22" style="1" customWidth="1"/>
    <col min="11269" max="11269" width="25" style="1" customWidth="1"/>
    <col min="11270" max="11270" width="17.28515625" style="1" bestFit="1" customWidth="1"/>
    <col min="11271" max="11271" width="15.140625" style="1" bestFit="1" customWidth="1"/>
    <col min="11272" max="11272" width="20" style="1" customWidth="1"/>
    <col min="11273" max="11273" width="15.28515625" style="1" customWidth="1"/>
    <col min="11274" max="11274" width="12.7109375" style="1" customWidth="1"/>
    <col min="11275" max="11275" width="14.28515625" style="1" customWidth="1"/>
    <col min="11276" max="11276" width="10.140625" style="1"/>
    <col min="11277" max="11277" width="25.85546875" style="1" bestFit="1" customWidth="1"/>
    <col min="11278" max="11278" width="20.7109375" style="1" bestFit="1" customWidth="1"/>
    <col min="11279" max="11521" width="10.140625" style="1"/>
    <col min="11522" max="11522" width="91.85546875" style="1" customWidth="1"/>
    <col min="11523" max="11523" width="17.28515625" style="1" bestFit="1" customWidth="1"/>
    <col min="11524" max="11524" width="22" style="1" customWidth="1"/>
    <col min="11525" max="11525" width="25" style="1" customWidth="1"/>
    <col min="11526" max="11526" width="17.28515625" style="1" bestFit="1" customWidth="1"/>
    <col min="11527" max="11527" width="15.140625" style="1" bestFit="1" customWidth="1"/>
    <col min="11528" max="11528" width="20" style="1" customWidth="1"/>
    <col min="11529" max="11529" width="15.28515625" style="1" customWidth="1"/>
    <col min="11530" max="11530" width="12.7109375" style="1" customWidth="1"/>
    <col min="11531" max="11531" width="14.28515625" style="1" customWidth="1"/>
    <col min="11532" max="11532" width="10.140625" style="1"/>
    <col min="11533" max="11533" width="25.85546875" style="1" bestFit="1" customWidth="1"/>
    <col min="11534" max="11534" width="20.7109375" style="1" bestFit="1" customWidth="1"/>
    <col min="11535" max="11777" width="10.140625" style="1"/>
    <col min="11778" max="11778" width="91.85546875" style="1" customWidth="1"/>
    <col min="11779" max="11779" width="17.28515625" style="1" bestFit="1" customWidth="1"/>
    <col min="11780" max="11780" width="22" style="1" customWidth="1"/>
    <col min="11781" max="11781" width="25" style="1" customWidth="1"/>
    <col min="11782" max="11782" width="17.28515625" style="1" bestFit="1" customWidth="1"/>
    <col min="11783" max="11783" width="15.140625" style="1" bestFit="1" customWidth="1"/>
    <col min="11784" max="11784" width="20" style="1" customWidth="1"/>
    <col min="11785" max="11785" width="15.28515625" style="1" customWidth="1"/>
    <col min="11786" max="11786" width="12.7109375" style="1" customWidth="1"/>
    <col min="11787" max="11787" width="14.28515625" style="1" customWidth="1"/>
    <col min="11788" max="11788" width="10.140625" style="1"/>
    <col min="11789" max="11789" width="25.85546875" style="1" bestFit="1" customWidth="1"/>
    <col min="11790" max="11790" width="20.7109375" style="1" bestFit="1" customWidth="1"/>
    <col min="11791" max="12033" width="10.140625" style="1"/>
    <col min="12034" max="12034" width="91.85546875" style="1" customWidth="1"/>
    <col min="12035" max="12035" width="17.28515625" style="1" bestFit="1" customWidth="1"/>
    <col min="12036" max="12036" width="22" style="1" customWidth="1"/>
    <col min="12037" max="12037" width="25" style="1" customWidth="1"/>
    <col min="12038" max="12038" width="17.28515625" style="1" bestFit="1" customWidth="1"/>
    <col min="12039" max="12039" width="15.140625" style="1" bestFit="1" customWidth="1"/>
    <col min="12040" max="12040" width="20" style="1" customWidth="1"/>
    <col min="12041" max="12041" width="15.28515625" style="1" customWidth="1"/>
    <col min="12042" max="12042" width="12.7109375" style="1" customWidth="1"/>
    <col min="12043" max="12043" width="14.28515625" style="1" customWidth="1"/>
    <col min="12044" max="12044" width="10.140625" style="1"/>
    <col min="12045" max="12045" width="25.85546875" style="1" bestFit="1" customWidth="1"/>
    <col min="12046" max="12046" width="20.7109375" style="1" bestFit="1" customWidth="1"/>
    <col min="12047" max="12289" width="10.140625" style="1"/>
    <col min="12290" max="12290" width="91.85546875" style="1" customWidth="1"/>
    <col min="12291" max="12291" width="17.28515625" style="1" bestFit="1" customWidth="1"/>
    <col min="12292" max="12292" width="22" style="1" customWidth="1"/>
    <col min="12293" max="12293" width="25" style="1" customWidth="1"/>
    <col min="12294" max="12294" width="17.28515625" style="1" bestFit="1" customWidth="1"/>
    <col min="12295" max="12295" width="15.140625" style="1" bestFit="1" customWidth="1"/>
    <col min="12296" max="12296" width="20" style="1" customWidth="1"/>
    <col min="12297" max="12297" width="15.28515625" style="1" customWidth="1"/>
    <col min="12298" max="12298" width="12.7109375" style="1" customWidth="1"/>
    <col min="12299" max="12299" width="14.28515625" style="1" customWidth="1"/>
    <col min="12300" max="12300" width="10.140625" style="1"/>
    <col min="12301" max="12301" width="25.85546875" style="1" bestFit="1" customWidth="1"/>
    <col min="12302" max="12302" width="20.7109375" style="1" bestFit="1" customWidth="1"/>
    <col min="12303" max="12545" width="10.140625" style="1"/>
    <col min="12546" max="12546" width="91.85546875" style="1" customWidth="1"/>
    <col min="12547" max="12547" width="17.28515625" style="1" bestFit="1" customWidth="1"/>
    <col min="12548" max="12548" width="22" style="1" customWidth="1"/>
    <col min="12549" max="12549" width="25" style="1" customWidth="1"/>
    <col min="12550" max="12550" width="17.28515625" style="1" bestFit="1" customWidth="1"/>
    <col min="12551" max="12551" width="15.140625" style="1" bestFit="1" customWidth="1"/>
    <col min="12552" max="12552" width="20" style="1" customWidth="1"/>
    <col min="12553" max="12553" width="15.28515625" style="1" customWidth="1"/>
    <col min="12554" max="12554" width="12.7109375" style="1" customWidth="1"/>
    <col min="12555" max="12555" width="14.28515625" style="1" customWidth="1"/>
    <col min="12556" max="12556" width="10.140625" style="1"/>
    <col min="12557" max="12557" width="25.85546875" style="1" bestFit="1" customWidth="1"/>
    <col min="12558" max="12558" width="20.7109375" style="1" bestFit="1" customWidth="1"/>
    <col min="12559" max="12801" width="10.140625" style="1"/>
    <col min="12802" max="12802" width="91.85546875" style="1" customWidth="1"/>
    <col min="12803" max="12803" width="17.28515625" style="1" bestFit="1" customWidth="1"/>
    <col min="12804" max="12804" width="22" style="1" customWidth="1"/>
    <col min="12805" max="12805" width="25" style="1" customWidth="1"/>
    <col min="12806" max="12806" width="17.28515625" style="1" bestFit="1" customWidth="1"/>
    <col min="12807" max="12807" width="15.140625" style="1" bestFit="1" customWidth="1"/>
    <col min="12808" max="12808" width="20" style="1" customWidth="1"/>
    <col min="12809" max="12809" width="15.28515625" style="1" customWidth="1"/>
    <col min="12810" max="12810" width="12.7109375" style="1" customWidth="1"/>
    <col min="12811" max="12811" width="14.28515625" style="1" customWidth="1"/>
    <col min="12812" max="12812" width="10.140625" style="1"/>
    <col min="12813" max="12813" width="25.85546875" style="1" bestFit="1" customWidth="1"/>
    <col min="12814" max="12814" width="20.7109375" style="1" bestFit="1" customWidth="1"/>
    <col min="12815" max="13057" width="10.140625" style="1"/>
    <col min="13058" max="13058" width="91.85546875" style="1" customWidth="1"/>
    <col min="13059" max="13059" width="17.28515625" style="1" bestFit="1" customWidth="1"/>
    <col min="13060" max="13060" width="22" style="1" customWidth="1"/>
    <col min="13061" max="13061" width="25" style="1" customWidth="1"/>
    <col min="13062" max="13062" width="17.28515625" style="1" bestFit="1" customWidth="1"/>
    <col min="13063" max="13063" width="15.140625" style="1" bestFit="1" customWidth="1"/>
    <col min="13064" max="13064" width="20" style="1" customWidth="1"/>
    <col min="13065" max="13065" width="15.28515625" style="1" customWidth="1"/>
    <col min="13066" max="13066" width="12.7109375" style="1" customWidth="1"/>
    <col min="13067" max="13067" width="14.28515625" style="1" customWidth="1"/>
    <col min="13068" max="13068" width="10.140625" style="1"/>
    <col min="13069" max="13069" width="25.85546875" style="1" bestFit="1" customWidth="1"/>
    <col min="13070" max="13070" width="20.7109375" style="1" bestFit="1" customWidth="1"/>
    <col min="13071" max="13313" width="10.140625" style="1"/>
    <col min="13314" max="13314" width="91.85546875" style="1" customWidth="1"/>
    <col min="13315" max="13315" width="17.28515625" style="1" bestFit="1" customWidth="1"/>
    <col min="13316" max="13316" width="22" style="1" customWidth="1"/>
    <col min="13317" max="13317" width="25" style="1" customWidth="1"/>
    <col min="13318" max="13318" width="17.28515625" style="1" bestFit="1" customWidth="1"/>
    <col min="13319" max="13319" width="15.140625" style="1" bestFit="1" customWidth="1"/>
    <col min="13320" max="13320" width="20" style="1" customWidth="1"/>
    <col min="13321" max="13321" width="15.28515625" style="1" customWidth="1"/>
    <col min="13322" max="13322" width="12.7109375" style="1" customWidth="1"/>
    <col min="13323" max="13323" width="14.28515625" style="1" customWidth="1"/>
    <col min="13324" max="13324" width="10.140625" style="1"/>
    <col min="13325" max="13325" width="25.85546875" style="1" bestFit="1" customWidth="1"/>
    <col min="13326" max="13326" width="20.7109375" style="1" bestFit="1" customWidth="1"/>
    <col min="13327" max="13569" width="10.140625" style="1"/>
    <col min="13570" max="13570" width="91.85546875" style="1" customWidth="1"/>
    <col min="13571" max="13571" width="17.28515625" style="1" bestFit="1" customWidth="1"/>
    <col min="13572" max="13572" width="22" style="1" customWidth="1"/>
    <col min="13573" max="13573" width="25" style="1" customWidth="1"/>
    <col min="13574" max="13574" width="17.28515625" style="1" bestFit="1" customWidth="1"/>
    <col min="13575" max="13575" width="15.140625" style="1" bestFit="1" customWidth="1"/>
    <col min="13576" max="13576" width="20" style="1" customWidth="1"/>
    <col min="13577" max="13577" width="15.28515625" style="1" customWidth="1"/>
    <col min="13578" max="13578" width="12.7109375" style="1" customWidth="1"/>
    <col min="13579" max="13579" width="14.28515625" style="1" customWidth="1"/>
    <col min="13580" max="13580" width="10.140625" style="1"/>
    <col min="13581" max="13581" width="25.85546875" style="1" bestFit="1" customWidth="1"/>
    <col min="13582" max="13582" width="20.7109375" style="1" bestFit="1" customWidth="1"/>
    <col min="13583" max="13825" width="10.140625" style="1"/>
    <col min="13826" max="13826" width="91.85546875" style="1" customWidth="1"/>
    <col min="13827" max="13827" width="17.28515625" style="1" bestFit="1" customWidth="1"/>
    <col min="13828" max="13828" width="22" style="1" customWidth="1"/>
    <col min="13829" max="13829" width="25" style="1" customWidth="1"/>
    <col min="13830" max="13830" width="17.28515625" style="1" bestFit="1" customWidth="1"/>
    <col min="13831" max="13831" width="15.140625" style="1" bestFit="1" customWidth="1"/>
    <col min="13832" max="13832" width="20" style="1" customWidth="1"/>
    <col min="13833" max="13833" width="15.28515625" style="1" customWidth="1"/>
    <col min="13834" max="13834" width="12.7109375" style="1" customWidth="1"/>
    <col min="13835" max="13835" width="14.28515625" style="1" customWidth="1"/>
    <col min="13836" max="13836" width="10.140625" style="1"/>
    <col min="13837" max="13837" width="25.85546875" style="1" bestFit="1" customWidth="1"/>
    <col min="13838" max="13838" width="20.7109375" style="1" bestFit="1" customWidth="1"/>
    <col min="13839" max="14081" width="10.140625" style="1"/>
    <col min="14082" max="14082" width="91.85546875" style="1" customWidth="1"/>
    <col min="14083" max="14083" width="17.28515625" style="1" bestFit="1" customWidth="1"/>
    <col min="14084" max="14084" width="22" style="1" customWidth="1"/>
    <col min="14085" max="14085" width="25" style="1" customWidth="1"/>
    <col min="14086" max="14086" width="17.28515625" style="1" bestFit="1" customWidth="1"/>
    <col min="14087" max="14087" width="15.140625" style="1" bestFit="1" customWidth="1"/>
    <col min="14088" max="14088" width="20" style="1" customWidth="1"/>
    <col min="14089" max="14089" width="15.28515625" style="1" customWidth="1"/>
    <col min="14090" max="14090" width="12.7109375" style="1" customWidth="1"/>
    <col min="14091" max="14091" width="14.28515625" style="1" customWidth="1"/>
    <col min="14092" max="14092" width="10.140625" style="1"/>
    <col min="14093" max="14093" width="25.85546875" style="1" bestFit="1" customWidth="1"/>
    <col min="14094" max="14094" width="20.7109375" style="1" bestFit="1" customWidth="1"/>
    <col min="14095" max="14337" width="10.140625" style="1"/>
    <col min="14338" max="14338" width="91.85546875" style="1" customWidth="1"/>
    <col min="14339" max="14339" width="17.28515625" style="1" bestFit="1" customWidth="1"/>
    <col min="14340" max="14340" width="22" style="1" customWidth="1"/>
    <col min="14341" max="14341" width="25" style="1" customWidth="1"/>
    <col min="14342" max="14342" width="17.28515625" style="1" bestFit="1" customWidth="1"/>
    <col min="14343" max="14343" width="15.140625" style="1" bestFit="1" customWidth="1"/>
    <col min="14344" max="14344" width="20" style="1" customWidth="1"/>
    <col min="14345" max="14345" width="15.28515625" style="1" customWidth="1"/>
    <col min="14346" max="14346" width="12.7109375" style="1" customWidth="1"/>
    <col min="14347" max="14347" width="14.28515625" style="1" customWidth="1"/>
    <col min="14348" max="14348" width="10.140625" style="1"/>
    <col min="14349" max="14349" width="25.85546875" style="1" bestFit="1" customWidth="1"/>
    <col min="14350" max="14350" width="20.7109375" style="1" bestFit="1" customWidth="1"/>
    <col min="14351" max="14593" width="10.140625" style="1"/>
    <col min="14594" max="14594" width="91.85546875" style="1" customWidth="1"/>
    <col min="14595" max="14595" width="17.28515625" style="1" bestFit="1" customWidth="1"/>
    <col min="14596" max="14596" width="22" style="1" customWidth="1"/>
    <col min="14597" max="14597" width="25" style="1" customWidth="1"/>
    <col min="14598" max="14598" width="17.28515625" style="1" bestFit="1" customWidth="1"/>
    <col min="14599" max="14599" width="15.140625" style="1" bestFit="1" customWidth="1"/>
    <col min="14600" max="14600" width="20" style="1" customWidth="1"/>
    <col min="14601" max="14601" width="15.28515625" style="1" customWidth="1"/>
    <col min="14602" max="14602" width="12.7109375" style="1" customWidth="1"/>
    <col min="14603" max="14603" width="14.28515625" style="1" customWidth="1"/>
    <col min="14604" max="14604" width="10.140625" style="1"/>
    <col min="14605" max="14605" width="25.85546875" style="1" bestFit="1" customWidth="1"/>
    <col min="14606" max="14606" width="20.7109375" style="1" bestFit="1" customWidth="1"/>
    <col min="14607" max="14849" width="10.140625" style="1"/>
    <col min="14850" max="14850" width="91.85546875" style="1" customWidth="1"/>
    <col min="14851" max="14851" width="17.28515625" style="1" bestFit="1" customWidth="1"/>
    <col min="14852" max="14852" width="22" style="1" customWidth="1"/>
    <col min="14853" max="14853" width="25" style="1" customWidth="1"/>
    <col min="14854" max="14854" width="17.28515625" style="1" bestFit="1" customWidth="1"/>
    <col min="14855" max="14855" width="15.140625" style="1" bestFit="1" customWidth="1"/>
    <col min="14856" max="14856" width="20" style="1" customWidth="1"/>
    <col min="14857" max="14857" width="15.28515625" style="1" customWidth="1"/>
    <col min="14858" max="14858" width="12.7109375" style="1" customWidth="1"/>
    <col min="14859" max="14859" width="14.28515625" style="1" customWidth="1"/>
    <col min="14860" max="14860" width="10.140625" style="1"/>
    <col min="14861" max="14861" width="25.85546875" style="1" bestFit="1" customWidth="1"/>
    <col min="14862" max="14862" width="20.7109375" style="1" bestFit="1" customWidth="1"/>
    <col min="14863" max="15105" width="10.140625" style="1"/>
    <col min="15106" max="15106" width="91.85546875" style="1" customWidth="1"/>
    <col min="15107" max="15107" width="17.28515625" style="1" bestFit="1" customWidth="1"/>
    <col min="15108" max="15108" width="22" style="1" customWidth="1"/>
    <col min="15109" max="15109" width="25" style="1" customWidth="1"/>
    <col min="15110" max="15110" width="17.28515625" style="1" bestFit="1" customWidth="1"/>
    <col min="15111" max="15111" width="15.140625" style="1" bestFit="1" customWidth="1"/>
    <col min="15112" max="15112" width="20" style="1" customWidth="1"/>
    <col min="15113" max="15113" width="15.28515625" style="1" customWidth="1"/>
    <col min="15114" max="15114" width="12.7109375" style="1" customWidth="1"/>
    <col min="15115" max="15115" width="14.28515625" style="1" customWidth="1"/>
    <col min="15116" max="15116" width="10.140625" style="1"/>
    <col min="15117" max="15117" width="25.85546875" style="1" bestFit="1" customWidth="1"/>
    <col min="15118" max="15118" width="20.7109375" style="1" bestFit="1" customWidth="1"/>
    <col min="15119" max="15361" width="10.140625" style="1"/>
    <col min="15362" max="15362" width="91.85546875" style="1" customWidth="1"/>
    <col min="15363" max="15363" width="17.28515625" style="1" bestFit="1" customWidth="1"/>
    <col min="15364" max="15364" width="22" style="1" customWidth="1"/>
    <col min="15365" max="15365" width="25" style="1" customWidth="1"/>
    <col min="15366" max="15366" width="17.28515625" style="1" bestFit="1" customWidth="1"/>
    <col min="15367" max="15367" width="15.140625" style="1" bestFit="1" customWidth="1"/>
    <col min="15368" max="15368" width="20" style="1" customWidth="1"/>
    <col min="15369" max="15369" width="15.28515625" style="1" customWidth="1"/>
    <col min="15370" max="15370" width="12.7109375" style="1" customWidth="1"/>
    <col min="15371" max="15371" width="14.28515625" style="1" customWidth="1"/>
    <col min="15372" max="15372" width="10.140625" style="1"/>
    <col min="15373" max="15373" width="25.85546875" style="1" bestFit="1" customWidth="1"/>
    <col min="15374" max="15374" width="20.7109375" style="1" bestFit="1" customWidth="1"/>
    <col min="15375" max="15617" width="10.140625" style="1"/>
    <col min="15618" max="15618" width="91.85546875" style="1" customWidth="1"/>
    <col min="15619" max="15619" width="17.28515625" style="1" bestFit="1" customWidth="1"/>
    <col min="15620" max="15620" width="22" style="1" customWidth="1"/>
    <col min="15621" max="15621" width="25" style="1" customWidth="1"/>
    <col min="15622" max="15622" width="17.28515625" style="1" bestFit="1" customWidth="1"/>
    <col min="15623" max="15623" width="15.140625" style="1" bestFit="1" customWidth="1"/>
    <col min="15624" max="15624" width="20" style="1" customWidth="1"/>
    <col min="15625" max="15625" width="15.28515625" style="1" customWidth="1"/>
    <col min="15626" max="15626" width="12.7109375" style="1" customWidth="1"/>
    <col min="15627" max="15627" width="14.28515625" style="1" customWidth="1"/>
    <col min="15628" max="15628" width="10.140625" style="1"/>
    <col min="15629" max="15629" width="25.85546875" style="1" bestFit="1" customWidth="1"/>
    <col min="15630" max="15630" width="20.7109375" style="1" bestFit="1" customWidth="1"/>
    <col min="15631" max="15873" width="10.140625" style="1"/>
    <col min="15874" max="15874" width="91.85546875" style="1" customWidth="1"/>
    <col min="15875" max="15875" width="17.28515625" style="1" bestFit="1" customWidth="1"/>
    <col min="15876" max="15876" width="22" style="1" customWidth="1"/>
    <col min="15877" max="15877" width="25" style="1" customWidth="1"/>
    <col min="15878" max="15878" width="17.28515625" style="1" bestFit="1" customWidth="1"/>
    <col min="15879" max="15879" width="15.140625" style="1" bestFit="1" customWidth="1"/>
    <col min="15880" max="15880" width="20" style="1" customWidth="1"/>
    <col min="15881" max="15881" width="15.28515625" style="1" customWidth="1"/>
    <col min="15882" max="15882" width="12.7109375" style="1" customWidth="1"/>
    <col min="15883" max="15883" width="14.28515625" style="1" customWidth="1"/>
    <col min="15884" max="15884" width="10.140625" style="1"/>
    <col min="15885" max="15885" width="25.85546875" style="1" bestFit="1" customWidth="1"/>
    <col min="15886" max="15886" width="20.7109375" style="1" bestFit="1" customWidth="1"/>
    <col min="15887" max="16129" width="10.140625" style="1"/>
    <col min="16130" max="16130" width="91.85546875" style="1" customWidth="1"/>
    <col min="16131" max="16131" width="17.28515625" style="1" bestFit="1" customWidth="1"/>
    <col min="16132" max="16132" width="22" style="1" customWidth="1"/>
    <col min="16133" max="16133" width="25" style="1" customWidth="1"/>
    <col min="16134" max="16134" width="17.28515625" style="1" bestFit="1" customWidth="1"/>
    <col min="16135" max="16135" width="15.140625" style="1" bestFit="1" customWidth="1"/>
    <col min="16136" max="16136" width="20" style="1" customWidth="1"/>
    <col min="16137" max="16137" width="15.28515625" style="1" customWidth="1"/>
    <col min="16138" max="16138" width="12.7109375" style="1" customWidth="1"/>
    <col min="16139" max="16139" width="14.28515625" style="1" customWidth="1"/>
    <col min="16140" max="16140" width="10.140625" style="1"/>
    <col min="16141" max="16141" width="25.85546875" style="1" bestFit="1" customWidth="1"/>
    <col min="16142" max="16142" width="20.7109375" style="1" bestFit="1" customWidth="1"/>
    <col min="16143" max="16384" width="10.140625" style="1"/>
  </cols>
  <sheetData>
    <row r="1" spans="2:14" s="19" customFormat="1" x14ac:dyDescent="0.25">
      <c r="B1" s="848" t="s">
        <v>0</v>
      </c>
      <c r="C1" s="848"/>
      <c r="D1" s="848"/>
      <c r="E1" s="848"/>
      <c r="F1" s="848"/>
      <c r="G1" s="848"/>
      <c r="H1" s="848"/>
      <c r="I1" s="848"/>
      <c r="J1" s="848"/>
      <c r="K1" s="848"/>
    </row>
    <row r="2" spans="2:14" s="19" customFormat="1" x14ac:dyDescent="0.25">
      <c r="B2" s="848" t="s">
        <v>1</v>
      </c>
      <c r="C2" s="848"/>
      <c r="D2" s="848"/>
      <c r="E2" s="848"/>
      <c r="F2" s="848"/>
      <c r="G2" s="848"/>
      <c r="H2" s="848"/>
      <c r="I2" s="848"/>
      <c r="J2" s="848"/>
      <c r="K2" s="848"/>
    </row>
    <row r="3" spans="2:14" s="19" customFormat="1" x14ac:dyDescent="0.25">
      <c r="B3" s="849" t="s">
        <v>2</v>
      </c>
      <c r="C3" s="849"/>
      <c r="D3" s="849"/>
      <c r="E3" s="849"/>
      <c r="F3" s="849"/>
      <c r="G3" s="849"/>
      <c r="H3" s="849"/>
      <c r="I3" s="849"/>
      <c r="J3" s="849"/>
      <c r="K3" s="849"/>
    </row>
    <row r="5" spans="2:14" ht="15.75" thickBot="1" x14ac:dyDescent="0.3">
      <c r="B5" s="843" t="s">
        <v>999</v>
      </c>
      <c r="C5" s="843"/>
      <c r="D5" s="843"/>
      <c r="E5" s="843"/>
      <c r="F5" s="843"/>
      <c r="G5" s="843"/>
      <c r="H5" s="843"/>
      <c r="I5" s="843"/>
      <c r="J5" s="843"/>
      <c r="K5" s="843"/>
    </row>
    <row r="6" spans="2:14" ht="15.75" thickBot="1" x14ac:dyDescent="0.3">
      <c r="B6" s="843" t="s">
        <v>1000</v>
      </c>
      <c r="C6" s="843"/>
      <c r="D6" s="843"/>
      <c r="E6" s="843"/>
      <c r="F6" s="843"/>
      <c r="G6" s="843"/>
      <c r="H6" s="843"/>
      <c r="I6" s="843"/>
      <c r="J6" s="843"/>
      <c r="M6" s="764" t="s">
        <v>1001</v>
      </c>
      <c r="N6" s="781">
        <v>6171961287450</v>
      </c>
    </row>
    <row r="7" spans="2:14" ht="15.75" thickBot="1" x14ac:dyDescent="0.3">
      <c r="B7" s="849" t="s">
        <v>824</v>
      </c>
      <c r="C7" s="849"/>
      <c r="D7" s="849"/>
      <c r="E7" s="849"/>
      <c r="F7" s="849"/>
      <c r="G7" s="849"/>
      <c r="H7" s="849"/>
      <c r="I7" s="849"/>
      <c r="J7" s="849"/>
    </row>
    <row r="8" spans="2:14" ht="15.75" thickBot="1" x14ac:dyDescent="0.3">
      <c r="B8" s="1044" t="s">
        <v>273</v>
      </c>
      <c r="C8" s="700">
        <v>2021</v>
      </c>
      <c r="D8" s="1036">
        <v>2022</v>
      </c>
      <c r="E8" s="1037"/>
      <c r="F8" s="1037"/>
      <c r="G8" s="1037"/>
      <c r="H8" s="1038"/>
      <c r="I8" s="1036" t="s">
        <v>1002</v>
      </c>
      <c r="J8" s="1038"/>
      <c r="K8" s="1032" t="s">
        <v>1003</v>
      </c>
    </row>
    <row r="9" spans="2:14" ht="15.75" thickBot="1" x14ac:dyDescent="0.3">
      <c r="B9" s="1045"/>
      <c r="C9" s="1040" t="s">
        <v>351</v>
      </c>
      <c r="D9" s="1040" t="s">
        <v>352</v>
      </c>
      <c r="E9" s="1040" t="s">
        <v>353</v>
      </c>
      <c r="F9" s="1040" t="s">
        <v>351</v>
      </c>
      <c r="G9" s="1042" t="s">
        <v>355</v>
      </c>
      <c r="H9" s="1042" t="s">
        <v>825</v>
      </c>
      <c r="I9" s="1032" t="s">
        <v>1004</v>
      </c>
      <c r="J9" s="1033"/>
      <c r="K9" s="1039"/>
    </row>
    <row r="10" spans="2:14" ht="18.600000000000001" customHeight="1" thickBot="1" x14ac:dyDescent="0.3">
      <c r="B10" s="1045"/>
      <c r="C10" s="1041"/>
      <c r="D10" s="1041"/>
      <c r="E10" s="1041"/>
      <c r="F10" s="1041"/>
      <c r="G10" s="1043"/>
      <c r="H10" s="1043"/>
      <c r="I10" s="701" t="s">
        <v>281</v>
      </c>
      <c r="J10" s="701" t="s">
        <v>283</v>
      </c>
      <c r="K10" s="1034"/>
    </row>
    <row r="11" spans="2:14" ht="15.75" thickBot="1" x14ac:dyDescent="0.3">
      <c r="B11" s="1046"/>
      <c r="C11" s="703">
        <v>1</v>
      </c>
      <c r="D11" s="703">
        <v>2</v>
      </c>
      <c r="E11" s="703">
        <v>3</v>
      </c>
      <c r="F11" s="702">
        <v>4</v>
      </c>
      <c r="G11" s="702">
        <v>5</v>
      </c>
      <c r="H11" s="704" t="s">
        <v>1005</v>
      </c>
      <c r="I11" s="705" t="s">
        <v>379</v>
      </c>
      <c r="J11" s="782" t="s">
        <v>359</v>
      </c>
      <c r="K11" s="783" t="s">
        <v>360</v>
      </c>
    </row>
    <row r="12" spans="2:14" x14ac:dyDescent="0.25">
      <c r="B12" s="784" t="s">
        <v>1006</v>
      </c>
      <c r="C12" s="785">
        <f>+C13+C26</f>
        <v>36546527242.999992</v>
      </c>
      <c r="D12" s="785">
        <f>+D13+D26</f>
        <v>142703367995</v>
      </c>
      <c r="E12" s="785">
        <f>+E13+E26</f>
        <v>49471554192.61998</v>
      </c>
      <c r="F12" s="785">
        <f>+F13+F26</f>
        <v>44949954036.229988</v>
      </c>
      <c r="G12" s="785">
        <f>+G13+G26</f>
        <v>43982514483.669991</v>
      </c>
      <c r="H12" s="786">
        <f t="shared" ref="H12:H35" si="0">F12/D12</f>
        <v>0.31498873970378144</v>
      </c>
      <c r="I12" s="785">
        <f>F12-C12</f>
        <v>8403426793.2299957</v>
      </c>
      <c r="J12" s="787">
        <f>IFERROR(((I12)/C12),"-")</f>
        <v>0.22993776501266783</v>
      </c>
      <c r="K12" s="788">
        <f>IFERROR((F12/$N$6),"-")</f>
        <v>7.2829287065735073E-3</v>
      </c>
      <c r="L12" s="22"/>
    </row>
    <row r="13" spans="2:14" x14ac:dyDescent="0.25">
      <c r="B13" s="206" t="s">
        <v>187</v>
      </c>
      <c r="C13" s="789">
        <v>33148817675.239994</v>
      </c>
      <c r="D13" s="789">
        <f>D14+D18+D19+D20+D25</f>
        <v>123615757870</v>
      </c>
      <c r="E13" s="789">
        <f t="shared" ref="E13:G13" si="1">E14+E18+E19+E20+E25</f>
        <v>45503316615.159981</v>
      </c>
      <c r="F13" s="789">
        <f t="shared" si="1"/>
        <v>41840362555.639992</v>
      </c>
      <c r="G13" s="789">
        <f t="shared" si="1"/>
        <v>41123093374.62999</v>
      </c>
      <c r="H13" s="790">
        <f t="shared" si="0"/>
        <v>0.33847110818704229</v>
      </c>
      <c r="I13" s="789">
        <f t="shared" ref="I13:I43" si="2">F13-C13</f>
        <v>8691544880.3999977</v>
      </c>
      <c r="J13" s="791">
        <f t="shared" ref="J13:J43" si="3">IFERROR(((I13)/C13),"-")</f>
        <v>0.26219773403538355</v>
      </c>
      <c r="K13" s="792">
        <f t="shared" ref="K13:K43" si="4">IFERROR((F13/$N$6),"-")</f>
        <v>6.7791032067420348E-3</v>
      </c>
      <c r="M13" s="22"/>
      <c r="N13" s="22"/>
    </row>
    <row r="14" spans="2:14" x14ac:dyDescent="0.25">
      <c r="B14" s="208" t="s">
        <v>188</v>
      </c>
      <c r="C14" s="793">
        <v>33033235560.929993</v>
      </c>
      <c r="D14" s="793">
        <v>120424435585</v>
      </c>
      <c r="E14" s="793">
        <v>45326134982.61998</v>
      </c>
      <c r="F14" s="793">
        <v>41663458564.099991</v>
      </c>
      <c r="G14" s="793">
        <v>40948659312.889992</v>
      </c>
      <c r="H14" s="794">
        <f t="shared" si="0"/>
        <v>0.34597179851170978</v>
      </c>
      <c r="I14" s="793">
        <f t="shared" si="2"/>
        <v>8630223003.1699982</v>
      </c>
      <c r="J14" s="795">
        <f t="shared" si="3"/>
        <v>0.26125878548141318</v>
      </c>
      <c r="K14" s="796">
        <f t="shared" si="4"/>
        <v>6.7504406822541194E-3</v>
      </c>
      <c r="M14" s="22"/>
      <c r="N14" s="22"/>
    </row>
    <row r="15" spans="2:14" x14ac:dyDescent="0.25">
      <c r="B15" s="797" t="s">
        <v>361</v>
      </c>
      <c r="C15" s="793">
        <v>29318676695.209991</v>
      </c>
      <c r="D15" s="793">
        <v>93287314263</v>
      </c>
      <c r="E15" s="793">
        <v>35678539491.789993</v>
      </c>
      <c r="F15" s="793">
        <v>34693813120.18</v>
      </c>
      <c r="G15" s="793">
        <v>34572080861.869995</v>
      </c>
      <c r="H15" s="794">
        <f t="shared" si="0"/>
        <v>0.37190279722674363</v>
      </c>
      <c r="I15" s="793">
        <f t="shared" si="2"/>
        <v>5375136424.9700089</v>
      </c>
      <c r="J15" s="795">
        <f t="shared" si="3"/>
        <v>0.18333489198194899</v>
      </c>
      <c r="K15" s="796">
        <f t="shared" si="4"/>
        <v>5.6211974612877151E-3</v>
      </c>
      <c r="M15" s="22"/>
      <c r="N15" s="22"/>
    </row>
    <row r="16" spans="2:14" x14ac:dyDescent="0.25">
      <c r="B16" s="797" t="s">
        <v>362</v>
      </c>
      <c r="C16" s="793">
        <v>3701239081.1200013</v>
      </c>
      <c r="D16" s="793">
        <v>26778493250</v>
      </c>
      <c r="E16" s="793">
        <v>9633593291.7200031</v>
      </c>
      <c r="F16" s="793">
        <v>6955645488.8099995</v>
      </c>
      <c r="G16" s="793">
        <v>6362889668.8799982</v>
      </c>
      <c r="H16" s="794">
        <f t="shared" si="0"/>
        <v>0.25974745568666374</v>
      </c>
      <c r="I16" s="793">
        <f t="shared" si="2"/>
        <v>3254406407.6899981</v>
      </c>
      <c r="J16" s="795">
        <f t="shared" si="3"/>
        <v>0.87927484184707383</v>
      </c>
      <c r="K16" s="796">
        <f t="shared" si="4"/>
        <v>1.1269749055220963E-3</v>
      </c>
      <c r="M16" s="22"/>
      <c r="N16" s="22"/>
    </row>
    <row r="17" spans="2:14" x14ac:dyDescent="0.25">
      <c r="B17" s="797" t="s">
        <v>363</v>
      </c>
      <c r="C17" s="793">
        <v>13319784.600000001</v>
      </c>
      <c r="D17" s="793">
        <v>358628072</v>
      </c>
      <c r="E17" s="793">
        <v>14002199.109999999</v>
      </c>
      <c r="F17" s="793">
        <v>13999955.109999999</v>
      </c>
      <c r="G17" s="793">
        <v>13688782.140000001</v>
      </c>
      <c r="H17" s="794">
        <f t="shared" si="0"/>
        <v>3.9037532761796737E-2</v>
      </c>
      <c r="I17" s="793">
        <f t="shared" si="2"/>
        <v>680170.50999999791</v>
      </c>
      <c r="J17" s="795">
        <f t="shared" si="3"/>
        <v>5.1064677877748703E-2</v>
      </c>
      <c r="K17" s="796">
        <f t="shared" si="4"/>
        <v>2.2683154443089846E-6</v>
      </c>
      <c r="M17" s="22"/>
      <c r="N17" s="22"/>
    </row>
    <row r="18" spans="2:14" x14ac:dyDescent="0.25">
      <c r="B18" s="208" t="s">
        <v>1007</v>
      </c>
      <c r="C18" s="793">
        <v>0</v>
      </c>
      <c r="D18" s="793">
        <v>1882276469</v>
      </c>
      <c r="E18" s="793">
        <v>0</v>
      </c>
      <c r="F18" s="793">
        <v>0</v>
      </c>
      <c r="G18" s="793">
        <v>0</v>
      </c>
      <c r="H18" s="794">
        <f t="shared" si="0"/>
        <v>0</v>
      </c>
      <c r="I18" s="793">
        <f t="shared" si="2"/>
        <v>0</v>
      </c>
      <c r="J18" s="795" t="str">
        <f t="shared" si="3"/>
        <v>-</v>
      </c>
      <c r="K18" s="796">
        <f t="shared" si="4"/>
        <v>0</v>
      </c>
      <c r="M18" s="22"/>
      <c r="N18" s="22"/>
    </row>
    <row r="19" spans="2:14" x14ac:dyDescent="0.25">
      <c r="B19" s="208" t="s">
        <v>190</v>
      </c>
      <c r="C19" s="793">
        <v>0</v>
      </c>
      <c r="D19" s="793">
        <v>27043834</v>
      </c>
      <c r="E19" s="793">
        <v>0</v>
      </c>
      <c r="F19" s="793">
        <v>0</v>
      </c>
      <c r="G19" s="793">
        <v>0</v>
      </c>
      <c r="H19" s="794">
        <f t="shared" si="0"/>
        <v>0</v>
      </c>
      <c r="I19" s="793">
        <f t="shared" si="2"/>
        <v>0</v>
      </c>
      <c r="J19" s="795" t="str">
        <f t="shared" si="3"/>
        <v>-</v>
      </c>
      <c r="K19" s="796">
        <f t="shared" si="4"/>
        <v>0</v>
      </c>
      <c r="M19" s="22"/>
      <c r="N19" s="22"/>
    </row>
    <row r="20" spans="2:14" x14ac:dyDescent="0.25">
      <c r="B20" s="208" t="s">
        <v>192</v>
      </c>
      <c r="C20" s="793">
        <v>115562856.29000002</v>
      </c>
      <c r="D20" s="793">
        <v>1056625252</v>
      </c>
      <c r="E20" s="793">
        <v>177181632.54000002</v>
      </c>
      <c r="F20" s="793">
        <v>176903991.54000002</v>
      </c>
      <c r="G20" s="793">
        <v>174434061.73999998</v>
      </c>
      <c r="H20" s="794">
        <f t="shared" si="0"/>
        <v>0.16742358864238086</v>
      </c>
      <c r="I20" s="793">
        <f t="shared" si="2"/>
        <v>61341135.25</v>
      </c>
      <c r="J20" s="795">
        <f t="shared" si="3"/>
        <v>0.53080321150999465</v>
      </c>
      <c r="K20" s="796">
        <f t="shared" si="4"/>
        <v>2.8662524487915163E-5</v>
      </c>
      <c r="M20" s="22"/>
      <c r="N20" s="22"/>
    </row>
    <row r="21" spans="2:14" x14ac:dyDescent="0.25">
      <c r="B21" s="798" t="s">
        <v>367</v>
      </c>
      <c r="C21" s="793">
        <v>91625527.720000014</v>
      </c>
      <c r="D21" s="793">
        <v>836379181</v>
      </c>
      <c r="E21" s="793">
        <v>144339453.91</v>
      </c>
      <c r="F21" s="793">
        <v>144061812.91</v>
      </c>
      <c r="G21" s="793">
        <v>142241892.91</v>
      </c>
      <c r="H21" s="794">
        <f t="shared" si="0"/>
        <v>0.17224461844896161</v>
      </c>
      <c r="I21" s="793">
        <f t="shared" si="2"/>
        <v>52436285.189999983</v>
      </c>
      <c r="J21" s="795">
        <f t="shared" si="3"/>
        <v>0.57228903881722681</v>
      </c>
      <c r="K21" s="796">
        <f t="shared" si="4"/>
        <v>2.3341334496529287E-5</v>
      </c>
      <c r="M21" s="22"/>
      <c r="N21" s="22"/>
    </row>
    <row r="22" spans="2:14" x14ac:dyDescent="0.25">
      <c r="B22" s="798" t="s">
        <v>368</v>
      </c>
      <c r="C22" s="793">
        <v>0</v>
      </c>
      <c r="D22" s="793">
        <v>51796300</v>
      </c>
      <c r="E22" s="793">
        <v>80000</v>
      </c>
      <c r="F22" s="793">
        <v>80000</v>
      </c>
      <c r="G22" s="793">
        <v>80000</v>
      </c>
      <c r="H22" s="794">
        <f t="shared" si="0"/>
        <v>1.5445118666777356E-3</v>
      </c>
      <c r="I22" s="793">
        <f t="shared" si="2"/>
        <v>80000</v>
      </c>
      <c r="J22" s="795" t="str">
        <f t="shared" si="3"/>
        <v>-</v>
      </c>
      <c r="K22" s="796">
        <f t="shared" si="4"/>
        <v>1.2961844100135746E-8</v>
      </c>
      <c r="M22" s="22"/>
      <c r="N22" s="22"/>
    </row>
    <row r="23" spans="2:14" x14ac:dyDescent="0.25">
      <c r="B23" s="798" t="s">
        <v>369</v>
      </c>
      <c r="C23" s="793">
        <v>23937328.57</v>
      </c>
      <c r="D23" s="793">
        <v>78199771</v>
      </c>
      <c r="E23" s="793">
        <v>32762178.629999995</v>
      </c>
      <c r="F23" s="793">
        <v>32762178.629999995</v>
      </c>
      <c r="G23" s="793">
        <v>32112168.830000002</v>
      </c>
      <c r="H23" s="794">
        <f t="shared" si="0"/>
        <v>0.41895491778358268</v>
      </c>
      <c r="I23" s="793">
        <f t="shared" si="2"/>
        <v>8824850.0599999949</v>
      </c>
      <c r="J23" s="795">
        <f t="shared" si="3"/>
        <v>0.36866478371608846</v>
      </c>
      <c r="K23" s="796">
        <f t="shared" si="4"/>
        <v>5.3082281472857355E-6</v>
      </c>
      <c r="M23" s="22"/>
      <c r="N23" s="22"/>
    </row>
    <row r="24" spans="2:14" x14ac:dyDescent="0.25">
      <c r="B24" s="798" t="s">
        <v>370</v>
      </c>
      <c r="C24" s="793">
        <v>0</v>
      </c>
      <c r="D24" s="793">
        <v>90250000</v>
      </c>
      <c r="E24" s="793">
        <v>0</v>
      </c>
      <c r="F24" s="793">
        <v>0</v>
      </c>
      <c r="G24" s="793">
        <v>0</v>
      </c>
      <c r="H24" s="794">
        <f t="shared" si="0"/>
        <v>0</v>
      </c>
      <c r="I24" s="793">
        <f t="shared" si="2"/>
        <v>0</v>
      </c>
      <c r="J24" s="795" t="str">
        <f t="shared" si="3"/>
        <v>-</v>
      </c>
      <c r="K24" s="796">
        <f t="shared" si="4"/>
        <v>0</v>
      </c>
      <c r="M24" s="22"/>
      <c r="N24" s="22"/>
    </row>
    <row r="25" spans="2:14" x14ac:dyDescent="0.25">
      <c r="B25" s="208" t="s">
        <v>193</v>
      </c>
      <c r="C25" s="793">
        <v>19258.02</v>
      </c>
      <c r="D25" s="793">
        <v>225376730</v>
      </c>
      <c r="E25" s="793">
        <v>0</v>
      </c>
      <c r="F25" s="793">
        <v>0</v>
      </c>
      <c r="G25" s="793">
        <v>0</v>
      </c>
      <c r="H25" s="794">
        <f t="shared" si="0"/>
        <v>0</v>
      </c>
      <c r="I25" s="793">
        <f t="shared" si="2"/>
        <v>-19258.02</v>
      </c>
      <c r="J25" s="799">
        <f t="shared" si="3"/>
        <v>-1</v>
      </c>
      <c r="K25" s="800">
        <f t="shared" si="4"/>
        <v>0</v>
      </c>
      <c r="M25" s="22"/>
      <c r="N25" s="22"/>
    </row>
    <row r="26" spans="2:14" x14ac:dyDescent="0.25">
      <c r="B26" s="206" t="s">
        <v>194</v>
      </c>
      <c r="C26" s="801">
        <f>SUM(C27:C32)</f>
        <v>3397709567.7600007</v>
      </c>
      <c r="D26" s="801">
        <f>SUM(D27:D32)</f>
        <v>19087610125</v>
      </c>
      <c r="E26" s="801">
        <f t="shared" ref="E26:G26" si="5">SUM(E27:E32)</f>
        <v>3968237577.4599996</v>
      </c>
      <c r="F26" s="801">
        <f>SUM(F27:F32)</f>
        <v>3109591480.5899997</v>
      </c>
      <c r="G26" s="801">
        <f t="shared" si="5"/>
        <v>2859421109.0399995</v>
      </c>
      <c r="H26" s="802">
        <f t="shared" si="0"/>
        <v>0.16291151486362412</v>
      </c>
      <c r="I26" s="801">
        <f t="shared" si="2"/>
        <v>-288118087.17000103</v>
      </c>
      <c r="J26" s="791">
        <f t="shared" si="3"/>
        <v>-8.479773842469647E-2</v>
      </c>
      <c r="K26" s="792">
        <f t="shared" si="4"/>
        <v>5.0382549983147326E-4</v>
      </c>
      <c r="M26" s="22"/>
      <c r="N26" s="22"/>
    </row>
    <row r="27" spans="2:14" x14ac:dyDescent="0.25">
      <c r="B27" s="208" t="s">
        <v>195</v>
      </c>
      <c r="C27" s="793">
        <v>2577677231.9400005</v>
      </c>
      <c r="D27" s="793">
        <v>6176680683</v>
      </c>
      <c r="E27" s="793">
        <v>2039099379.3700001</v>
      </c>
      <c r="F27" s="793">
        <v>1802592069.8799999</v>
      </c>
      <c r="G27" s="793">
        <v>1714070626.4599998</v>
      </c>
      <c r="H27" s="794">
        <f t="shared" si="0"/>
        <v>0.29183831290506101</v>
      </c>
      <c r="I27" s="793">
        <f t="shared" si="2"/>
        <v>-775085162.06000066</v>
      </c>
      <c r="J27" s="795">
        <f t="shared" si="3"/>
        <v>-0.30069131715015357</v>
      </c>
      <c r="K27" s="796">
        <f t="shared" si="4"/>
        <v>2.9206146732406945E-4</v>
      </c>
      <c r="M27" s="22"/>
      <c r="N27" s="22"/>
    </row>
    <row r="28" spans="2:14" x14ac:dyDescent="0.25">
      <c r="B28" s="208" t="s">
        <v>196</v>
      </c>
      <c r="C28" s="793">
        <v>709369341.21000004</v>
      </c>
      <c r="D28" s="793">
        <v>10934109140</v>
      </c>
      <c r="E28" s="793">
        <v>1884017994.54</v>
      </c>
      <c r="F28" s="793">
        <v>1262027425.7800002</v>
      </c>
      <c r="G28" s="793">
        <v>1140378497.6499999</v>
      </c>
      <c r="H28" s="794">
        <f t="shared" si="0"/>
        <v>0.115421147678429</v>
      </c>
      <c r="I28" s="793">
        <f t="shared" si="2"/>
        <v>552658084.57000017</v>
      </c>
      <c r="J28" s="795">
        <f t="shared" si="3"/>
        <v>0.77908369091242213</v>
      </c>
      <c r="K28" s="796">
        <f t="shared" si="4"/>
        <v>2.0447753428819997E-4</v>
      </c>
      <c r="M28" s="22"/>
      <c r="N28" s="22"/>
    </row>
    <row r="29" spans="2:14" x14ac:dyDescent="0.25">
      <c r="B29" s="208" t="s">
        <v>197</v>
      </c>
      <c r="C29" s="793">
        <v>0</v>
      </c>
      <c r="D29" s="793">
        <v>65902327</v>
      </c>
      <c r="E29" s="793">
        <v>2164927.12</v>
      </c>
      <c r="F29" s="793">
        <v>2016708.5</v>
      </c>
      <c r="G29" s="793">
        <v>2016708.5</v>
      </c>
      <c r="H29" s="794">
        <f t="shared" si="0"/>
        <v>3.0601476333301555E-2</v>
      </c>
      <c r="I29" s="793">
        <f t="shared" si="2"/>
        <v>2016708.5</v>
      </c>
      <c r="J29" s="795" t="str">
        <f t="shared" si="3"/>
        <v>-</v>
      </c>
      <c r="K29" s="796">
        <f t="shared" si="4"/>
        <v>3.2675326465523263E-7</v>
      </c>
      <c r="M29" s="22"/>
      <c r="N29" s="22"/>
    </row>
    <row r="30" spans="2:14" x14ac:dyDescent="0.25">
      <c r="B30" s="208" t="s">
        <v>198</v>
      </c>
      <c r="C30" s="793">
        <v>95841186.829999998</v>
      </c>
      <c r="D30" s="793">
        <v>167822420</v>
      </c>
      <c r="E30" s="793">
        <v>0</v>
      </c>
      <c r="F30" s="793">
        <v>0</v>
      </c>
      <c r="G30" s="793">
        <v>0</v>
      </c>
      <c r="H30" s="794">
        <f t="shared" si="0"/>
        <v>0</v>
      </c>
      <c r="I30" s="793">
        <f t="shared" si="2"/>
        <v>-95841186.829999998</v>
      </c>
      <c r="J30" s="800">
        <f t="shared" si="3"/>
        <v>-1</v>
      </c>
      <c r="K30" s="796">
        <f t="shared" si="4"/>
        <v>0</v>
      </c>
      <c r="M30" s="22"/>
      <c r="N30" s="22"/>
    </row>
    <row r="31" spans="2:14" x14ac:dyDescent="0.25">
      <c r="B31" s="208" t="s">
        <v>199</v>
      </c>
      <c r="C31" s="793">
        <v>14821807.780000001</v>
      </c>
      <c r="D31" s="793">
        <v>1742947577</v>
      </c>
      <c r="E31" s="793">
        <v>42955276.43</v>
      </c>
      <c r="F31" s="793">
        <v>42955276.43</v>
      </c>
      <c r="G31" s="793">
        <v>2955276.43</v>
      </c>
      <c r="H31" s="794">
        <f t="shared" si="0"/>
        <v>2.4645191282193106E-2</v>
      </c>
      <c r="I31" s="793">
        <f t="shared" si="2"/>
        <v>28133468.649999999</v>
      </c>
      <c r="J31" s="800">
        <f t="shared" si="3"/>
        <v>1.8981131767180424</v>
      </c>
      <c r="K31" s="796">
        <f t="shared" si="4"/>
        <v>6.9597449545486942E-6</v>
      </c>
      <c r="M31" s="22"/>
      <c r="N31" s="22"/>
    </row>
    <row r="32" spans="2:14" x14ac:dyDescent="0.25">
      <c r="B32" s="208" t="s">
        <v>1008</v>
      </c>
      <c r="C32" s="793">
        <v>0</v>
      </c>
      <c r="D32" s="793">
        <v>147978</v>
      </c>
      <c r="E32" s="793">
        <v>0</v>
      </c>
      <c r="F32" s="793">
        <v>0</v>
      </c>
      <c r="G32" s="793">
        <v>0</v>
      </c>
      <c r="H32" s="794">
        <f t="shared" si="0"/>
        <v>0</v>
      </c>
      <c r="I32" s="793">
        <f t="shared" si="2"/>
        <v>0</v>
      </c>
      <c r="J32" s="803" t="str">
        <f t="shared" si="3"/>
        <v>-</v>
      </c>
      <c r="K32" s="803">
        <f t="shared" si="4"/>
        <v>0</v>
      </c>
      <c r="M32" s="22"/>
      <c r="N32" s="22"/>
    </row>
    <row r="33" spans="2:15" ht="19.5" customHeight="1" x14ac:dyDescent="0.25">
      <c r="B33" s="784" t="s">
        <v>1009</v>
      </c>
      <c r="C33" s="804">
        <f>+C34+C40</f>
        <v>9414352743.2999992</v>
      </c>
      <c r="D33" s="804">
        <f t="shared" ref="D33:G33" si="6">+D34+D40</f>
        <v>58434039304</v>
      </c>
      <c r="E33" s="804">
        <f t="shared" si="6"/>
        <v>9711825804.1500015</v>
      </c>
      <c r="F33" s="804">
        <f>+F34+F40</f>
        <v>9474431661.3899994</v>
      </c>
      <c r="G33" s="804">
        <f t="shared" si="6"/>
        <v>9402571497.710001</v>
      </c>
      <c r="H33" s="805">
        <f t="shared" si="0"/>
        <v>0.16213891379474504</v>
      </c>
      <c r="I33" s="804">
        <f t="shared" si="2"/>
        <v>60078918.090000153</v>
      </c>
      <c r="J33" s="806">
        <f t="shared" si="3"/>
        <v>6.3816302329182516E-3</v>
      </c>
      <c r="K33" s="807">
        <f t="shared" si="4"/>
        <v>1.5350763266540909E-3</v>
      </c>
      <c r="M33" s="22"/>
      <c r="N33" s="22"/>
      <c r="O33" s="22"/>
    </row>
    <row r="34" spans="2:15" x14ac:dyDescent="0.25">
      <c r="B34" s="206" t="s">
        <v>187</v>
      </c>
      <c r="C34" s="789">
        <f>SUM(C35:C39)</f>
        <v>9383195837.7299995</v>
      </c>
      <c r="D34" s="789">
        <f t="shared" ref="D34:E34" si="7">SUM(D35:D39)</f>
        <v>57904555170</v>
      </c>
      <c r="E34" s="789">
        <f t="shared" si="7"/>
        <v>9584182396.2800007</v>
      </c>
      <c r="F34" s="789">
        <f>SUM(F35:F39)</f>
        <v>9447361868.1599998</v>
      </c>
      <c r="G34" s="789">
        <f>SUM(G35:G39)</f>
        <v>9391711733.9700012</v>
      </c>
      <c r="H34" s="790">
        <f t="shared" si="0"/>
        <v>0.16315403581676458</v>
      </c>
      <c r="I34" s="789">
        <f t="shared" si="2"/>
        <v>64166030.430000305</v>
      </c>
      <c r="J34" s="791">
        <f t="shared" si="3"/>
        <v>6.8383982962379984E-3</v>
      </c>
      <c r="K34" s="792">
        <f t="shared" si="4"/>
        <v>1.5306903961582138E-3</v>
      </c>
    </row>
    <row r="35" spans="2:15" x14ac:dyDescent="0.25">
      <c r="B35" s="208" t="s">
        <v>188</v>
      </c>
      <c r="C35" s="793">
        <v>791303291.80000007</v>
      </c>
      <c r="D35" s="793">
        <v>40592500771</v>
      </c>
      <c r="E35" s="793">
        <v>991852052.3599999</v>
      </c>
      <c r="F35" s="793">
        <v>855061711.74000001</v>
      </c>
      <c r="G35" s="793">
        <v>799411577.54999995</v>
      </c>
      <c r="H35" s="794">
        <f t="shared" si="0"/>
        <v>2.1064524123896086E-2</v>
      </c>
      <c r="I35" s="793">
        <f t="shared" si="2"/>
        <v>63758419.939999938</v>
      </c>
      <c r="J35" s="795">
        <f t="shared" si="3"/>
        <v>8.0573934925718363E-2</v>
      </c>
      <c r="K35" s="796">
        <f t="shared" si="4"/>
        <v>1.3853970754461363E-4</v>
      </c>
    </row>
    <row r="36" spans="2:15" x14ac:dyDescent="0.25">
      <c r="B36" s="208" t="s">
        <v>1007</v>
      </c>
      <c r="C36" s="793">
        <v>9218139.8000000007</v>
      </c>
      <c r="D36" s="793">
        <v>0</v>
      </c>
      <c r="E36" s="793">
        <v>9672816.4000000004</v>
      </c>
      <c r="F36" s="793">
        <v>9642628.9000000004</v>
      </c>
      <c r="G36" s="793">
        <v>9642628.9000000004</v>
      </c>
      <c r="H36" s="794">
        <v>0</v>
      </c>
      <c r="I36" s="793">
        <f t="shared" si="2"/>
        <v>424489.09999999963</v>
      </c>
      <c r="J36" s="795">
        <f t="shared" si="3"/>
        <v>4.6049323313582163E-2</v>
      </c>
      <c r="K36" s="796">
        <f t="shared" si="4"/>
        <v>1.5623281564657929E-6</v>
      </c>
    </row>
    <row r="37" spans="2:15" x14ac:dyDescent="0.25">
      <c r="B37" s="208" t="s">
        <v>191</v>
      </c>
      <c r="C37" s="793">
        <v>0</v>
      </c>
      <c r="D37" s="793">
        <v>50000000</v>
      </c>
      <c r="E37" s="793">
        <v>0</v>
      </c>
      <c r="F37" s="793">
        <v>0</v>
      </c>
      <c r="G37" s="793">
        <v>0</v>
      </c>
      <c r="H37" s="794">
        <v>0</v>
      </c>
      <c r="I37" s="793">
        <f t="shared" si="2"/>
        <v>0</v>
      </c>
      <c r="J37" s="795" t="str">
        <f t="shared" si="3"/>
        <v>-</v>
      </c>
      <c r="K37" s="796">
        <f t="shared" si="4"/>
        <v>0</v>
      </c>
    </row>
    <row r="38" spans="2:15" x14ac:dyDescent="0.25">
      <c r="B38" s="208" t="s">
        <v>192</v>
      </c>
      <c r="C38" s="793">
        <v>8582655224.8499994</v>
      </c>
      <c r="D38" s="793">
        <v>17261454399</v>
      </c>
      <c r="E38" s="793">
        <v>8582631528</v>
      </c>
      <c r="F38" s="793">
        <v>8582631528</v>
      </c>
      <c r="G38" s="793">
        <v>8582631528</v>
      </c>
      <c r="H38" s="794">
        <f>F38/D38</f>
        <v>0.49721369530120324</v>
      </c>
      <c r="I38" s="793">
        <f t="shared" si="2"/>
        <v>-23696.849999427795</v>
      </c>
      <c r="J38" s="795">
        <f t="shared" si="3"/>
        <v>-2.7610161865545461E-6</v>
      </c>
      <c r="K38" s="796">
        <f t="shared" si="4"/>
        <v>1.3905841479355729E-3</v>
      </c>
    </row>
    <row r="39" spans="2:15" x14ac:dyDescent="0.25">
      <c r="B39" s="208" t="s">
        <v>193</v>
      </c>
      <c r="C39" s="793">
        <v>19181.28</v>
      </c>
      <c r="D39" s="793">
        <v>600000</v>
      </c>
      <c r="E39" s="793">
        <v>25999.52</v>
      </c>
      <c r="F39" s="793">
        <v>25999.52</v>
      </c>
      <c r="G39" s="793">
        <v>25999.52</v>
      </c>
      <c r="H39" s="794">
        <f>F39/D39</f>
        <v>4.3332533333333333E-2</v>
      </c>
      <c r="I39" s="793">
        <f t="shared" si="2"/>
        <v>6818.2400000000016</v>
      </c>
      <c r="J39" s="795">
        <f t="shared" si="3"/>
        <v>0.35546324332891244</v>
      </c>
      <c r="K39" s="796">
        <f t="shared" si="4"/>
        <v>4.2125215614795165E-9</v>
      </c>
    </row>
    <row r="40" spans="2:15" x14ac:dyDescent="0.25">
      <c r="B40" s="206" t="s">
        <v>194</v>
      </c>
      <c r="C40" s="801">
        <f>SUM(C41:C42)</f>
        <v>31156905.569999997</v>
      </c>
      <c r="D40" s="801">
        <f t="shared" ref="D40:G40" si="8">SUM(D41:D42)</f>
        <v>529484134</v>
      </c>
      <c r="E40" s="801">
        <f t="shared" si="8"/>
        <v>127643407.87</v>
      </c>
      <c r="F40" s="801">
        <f t="shared" si="8"/>
        <v>27069793.23</v>
      </c>
      <c r="G40" s="801">
        <f t="shared" si="8"/>
        <v>10859763.74</v>
      </c>
      <c r="H40" s="802">
        <f>F40/D40</f>
        <v>5.1124843015598276E-2</v>
      </c>
      <c r="I40" s="801">
        <f t="shared" si="2"/>
        <v>-4087112.3399999961</v>
      </c>
      <c r="J40" s="791">
        <f t="shared" si="3"/>
        <v>-0.13117837812286942</v>
      </c>
      <c r="K40" s="792">
        <f t="shared" si="4"/>
        <v>4.3859304958771255E-6</v>
      </c>
    </row>
    <row r="41" spans="2:15" x14ac:dyDescent="0.25">
      <c r="B41" s="208" t="s">
        <v>195</v>
      </c>
      <c r="C41" s="793">
        <v>0</v>
      </c>
      <c r="D41" s="793">
        <v>61334162</v>
      </c>
      <c r="E41" s="793">
        <v>168981.9</v>
      </c>
      <c r="F41" s="793">
        <v>0</v>
      </c>
      <c r="G41" s="793">
        <v>0</v>
      </c>
      <c r="H41" s="794">
        <v>0</v>
      </c>
      <c r="I41" s="793">
        <f t="shared" si="2"/>
        <v>0</v>
      </c>
      <c r="J41" s="795">
        <v>0</v>
      </c>
      <c r="K41" s="792">
        <f t="shared" si="4"/>
        <v>0</v>
      </c>
    </row>
    <row r="42" spans="2:15" ht="15.75" thickBot="1" x14ac:dyDescent="0.3">
      <c r="B42" s="208" t="s">
        <v>196</v>
      </c>
      <c r="C42" s="793">
        <v>31156905.569999997</v>
      </c>
      <c r="D42" s="793">
        <v>468149972</v>
      </c>
      <c r="E42" s="793">
        <v>127474425.97</v>
      </c>
      <c r="F42" s="793">
        <v>27069793.23</v>
      </c>
      <c r="G42" s="793">
        <v>10859763.74</v>
      </c>
      <c r="H42" s="794">
        <v>0</v>
      </c>
      <c r="I42" s="793">
        <f t="shared" si="2"/>
        <v>-4087112.3399999961</v>
      </c>
      <c r="J42" s="516">
        <f t="shared" si="3"/>
        <v>-0.13117837812286942</v>
      </c>
      <c r="K42" s="808">
        <f t="shared" si="4"/>
        <v>4.3859304958771255E-6</v>
      </c>
    </row>
    <row r="43" spans="2:15" x14ac:dyDescent="0.25">
      <c r="B43" s="809" t="s">
        <v>341</v>
      </c>
      <c r="C43" s="810">
        <f>C12+C33</f>
        <v>45960879986.299988</v>
      </c>
      <c r="D43" s="810">
        <f>+D12+D33</f>
        <v>201137407299</v>
      </c>
      <c r="E43" s="810">
        <f>+E12+E33</f>
        <v>59183379996.769981</v>
      </c>
      <c r="F43" s="810">
        <f>+F12+F33</f>
        <v>54424385697.619987</v>
      </c>
      <c r="G43" s="810">
        <f>+G12+G33</f>
        <v>53385085981.37999</v>
      </c>
      <c r="H43" s="811">
        <f>F43/D43</f>
        <v>0.27058311245265104</v>
      </c>
      <c r="I43" s="810">
        <f t="shared" si="2"/>
        <v>8463505711.3199997</v>
      </c>
      <c r="J43" s="811">
        <f t="shared" si="3"/>
        <v>0.1841458586920616</v>
      </c>
      <c r="K43" s="811">
        <f t="shared" si="4"/>
        <v>8.818005033227598E-3</v>
      </c>
    </row>
    <row r="44" spans="2:15" x14ac:dyDescent="0.25">
      <c r="B44" s="23" t="s">
        <v>346</v>
      </c>
    </row>
    <row r="45" spans="2:15" x14ac:dyDescent="0.25">
      <c r="B45" s="149" t="s">
        <v>373</v>
      </c>
      <c r="F45" s="22"/>
    </row>
    <row r="46" spans="2:15" x14ac:dyDescent="0.25">
      <c r="B46" s="149" t="s">
        <v>374</v>
      </c>
      <c r="F46" s="22"/>
    </row>
    <row r="47" spans="2:15" x14ac:dyDescent="0.25">
      <c r="B47" s="1" t="s">
        <v>1010</v>
      </c>
      <c r="F47" s="22"/>
    </row>
    <row r="48" spans="2:15" x14ac:dyDescent="0.25">
      <c r="F48" s="22"/>
      <c r="G48" s="22"/>
      <c r="H48" s="22"/>
    </row>
    <row r="49" spans="3:11" x14ac:dyDescent="0.25">
      <c r="F49" s="22"/>
      <c r="K49" s="672">
        <v>4936862.2</v>
      </c>
    </row>
    <row r="50" spans="3:11" x14ac:dyDescent="0.25">
      <c r="F50" s="22"/>
    </row>
    <row r="51" spans="3:11" x14ac:dyDescent="0.25">
      <c r="E51" s="152"/>
      <c r="F51" s="734"/>
      <c r="G51" s="22"/>
      <c r="H51" s="22"/>
    </row>
    <row r="52" spans="3:11" x14ac:dyDescent="0.25">
      <c r="E52" s="22"/>
    </row>
    <row r="58" spans="3:11" x14ac:dyDescent="0.25">
      <c r="C58" s="727"/>
      <c r="D58" s="727"/>
      <c r="E58" s="727"/>
      <c r="F58" s="727"/>
      <c r="G58" s="727"/>
      <c r="H58" s="727"/>
      <c r="I58" s="727"/>
      <c r="J58" s="727"/>
      <c r="K58" s="727"/>
    </row>
    <row r="67" spans="5:5" x14ac:dyDescent="0.25">
      <c r="E67" s="22"/>
    </row>
    <row r="111" spans="5:5" x14ac:dyDescent="0.25">
      <c r="E111" s="699"/>
    </row>
  </sheetData>
  <mergeCells count="17">
    <mergeCell ref="B8:B11"/>
    <mergeCell ref="D8:H8"/>
    <mergeCell ref="I8:J8"/>
    <mergeCell ref="B5:K5"/>
    <mergeCell ref="B1:K1"/>
    <mergeCell ref="B2:K2"/>
    <mergeCell ref="B3:K3"/>
    <mergeCell ref="K8:K10"/>
    <mergeCell ref="C9:C10"/>
    <mergeCell ref="D9:D10"/>
    <mergeCell ref="E9:E10"/>
    <mergeCell ref="F9:F10"/>
    <mergeCell ref="G9:G10"/>
    <mergeCell ref="H9:H10"/>
    <mergeCell ref="I9:J9"/>
    <mergeCell ref="B6:J6"/>
    <mergeCell ref="B7:J7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20AD-E5AE-4279-BF47-206DD5372864}">
  <dimension ref="A1:P140"/>
  <sheetViews>
    <sheetView showGridLines="0" tabSelected="1" topLeftCell="A40" zoomScale="85" zoomScaleNormal="85" workbookViewId="0">
      <selection activeCell="B8" sqref="B8:K81"/>
    </sheetView>
  </sheetViews>
  <sheetFormatPr baseColWidth="10" defaultColWidth="11.42578125" defaultRowHeight="15" x14ac:dyDescent="0.25"/>
  <cols>
    <col min="1" max="1" width="10.42578125" style="1" customWidth="1"/>
    <col min="2" max="2" width="79.28515625" style="1" customWidth="1"/>
    <col min="3" max="3" width="13.5703125" style="1" bestFit="1" customWidth="1"/>
    <col min="4" max="4" width="17.42578125" style="1" customWidth="1"/>
    <col min="5" max="5" width="19.5703125" style="1" bestFit="1" customWidth="1"/>
    <col min="6" max="6" width="13.5703125" style="1" bestFit="1" customWidth="1"/>
    <col min="7" max="7" width="12.42578125" style="1" bestFit="1" customWidth="1"/>
    <col min="8" max="8" width="16" style="1" customWidth="1"/>
    <col min="9" max="9" width="12.28515625" style="1" customWidth="1"/>
    <col min="10" max="10" width="10.28515625" style="1" customWidth="1"/>
    <col min="11" max="11" width="14.42578125" style="1" customWidth="1"/>
    <col min="12" max="12" width="11.42578125" style="1"/>
    <col min="13" max="13" width="19.28515625" style="1" bestFit="1" customWidth="1"/>
    <col min="14" max="14" width="23.85546875" style="1" bestFit="1" customWidth="1"/>
    <col min="15" max="19" width="11.42578125" style="1"/>
    <col min="20" max="20" width="30.140625" style="1" bestFit="1" customWidth="1"/>
    <col min="21" max="21" width="19.42578125" style="1" bestFit="1" customWidth="1"/>
    <col min="22" max="22" width="14.42578125" style="1" bestFit="1" customWidth="1"/>
    <col min="23" max="23" width="19.42578125" style="1" bestFit="1" customWidth="1"/>
    <col min="24" max="24" width="14.42578125" style="1" bestFit="1" customWidth="1"/>
    <col min="25" max="25" width="20" style="1" customWidth="1"/>
    <col min="26" max="26" width="13.140625" style="1" bestFit="1" customWidth="1"/>
    <col min="27" max="27" width="7.140625" style="1" bestFit="1" customWidth="1"/>
    <col min="28" max="28" width="9.140625" style="1" bestFit="1" customWidth="1"/>
    <col min="29" max="256" width="11.42578125" style="1"/>
    <col min="257" max="257" width="10.42578125" style="1" customWidth="1"/>
    <col min="258" max="258" width="79.28515625" style="1" customWidth="1"/>
    <col min="259" max="259" width="13.42578125" style="1" bestFit="1" customWidth="1"/>
    <col min="260" max="260" width="17.42578125" style="1" customWidth="1"/>
    <col min="261" max="261" width="19.42578125" style="1" bestFit="1" customWidth="1"/>
    <col min="262" max="262" width="13.42578125" style="1" bestFit="1" customWidth="1"/>
    <col min="263" max="263" width="10" style="1" bestFit="1" customWidth="1"/>
    <col min="264" max="264" width="16" style="1" customWidth="1"/>
    <col min="265" max="265" width="12.28515625" style="1" customWidth="1"/>
    <col min="266" max="266" width="10.28515625" style="1" customWidth="1"/>
    <col min="267" max="267" width="11.140625" style="1" customWidth="1"/>
    <col min="268" max="268" width="11.42578125" style="1"/>
    <col min="269" max="269" width="17.85546875" style="1" bestFit="1" customWidth="1"/>
    <col min="270" max="270" width="20.28515625" style="1" bestFit="1" customWidth="1"/>
    <col min="271" max="275" width="11.42578125" style="1"/>
    <col min="276" max="276" width="30.140625" style="1" bestFit="1" customWidth="1"/>
    <col min="277" max="277" width="19.42578125" style="1" bestFit="1" customWidth="1"/>
    <col min="278" max="278" width="14.42578125" style="1" bestFit="1" customWidth="1"/>
    <col min="279" max="279" width="19.42578125" style="1" bestFit="1" customWidth="1"/>
    <col min="280" max="280" width="14.42578125" style="1" bestFit="1" customWidth="1"/>
    <col min="281" max="281" width="20" style="1" customWidth="1"/>
    <col min="282" max="282" width="13.140625" style="1" bestFit="1" customWidth="1"/>
    <col min="283" max="283" width="7.140625" style="1" bestFit="1" customWidth="1"/>
    <col min="284" max="284" width="9.140625" style="1" bestFit="1" customWidth="1"/>
    <col min="285" max="512" width="11.42578125" style="1"/>
    <col min="513" max="513" width="10.42578125" style="1" customWidth="1"/>
    <col min="514" max="514" width="79.28515625" style="1" customWidth="1"/>
    <col min="515" max="515" width="13.42578125" style="1" bestFit="1" customWidth="1"/>
    <col min="516" max="516" width="17.42578125" style="1" customWidth="1"/>
    <col min="517" max="517" width="19.42578125" style="1" bestFit="1" customWidth="1"/>
    <col min="518" max="518" width="13.42578125" style="1" bestFit="1" customWidth="1"/>
    <col min="519" max="519" width="10" style="1" bestFit="1" customWidth="1"/>
    <col min="520" max="520" width="16" style="1" customWidth="1"/>
    <col min="521" max="521" width="12.28515625" style="1" customWidth="1"/>
    <col min="522" max="522" width="10.28515625" style="1" customWidth="1"/>
    <col min="523" max="523" width="11.140625" style="1" customWidth="1"/>
    <col min="524" max="524" width="11.42578125" style="1"/>
    <col min="525" max="525" width="17.85546875" style="1" bestFit="1" customWidth="1"/>
    <col min="526" max="526" width="20.28515625" style="1" bestFit="1" customWidth="1"/>
    <col min="527" max="531" width="11.42578125" style="1"/>
    <col min="532" max="532" width="30.140625" style="1" bestFit="1" customWidth="1"/>
    <col min="533" max="533" width="19.42578125" style="1" bestFit="1" customWidth="1"/>
    <col min="534" max="534" width="14.42578125" style="1" bestFit="1" customWidth="1"/>
    <col min="535" max="535" width="19.42578125" style="1" bestFit="1" customWidth="1"/>
    <col min="536" max="536" width="14.42578125" style="1" bestFit="1" customWidth="1"/>
    <col min="537" max="537" width="20" style="1" customWidth="1"/>
    <col min="538" max="538" width="13.140625" style="1" bestFit="1" customWidth="1"/>
    <col min="539" max="539" width="7.140625" style="1" bestFit="1" customWidth="1"/>
    <col min="540" max="540" width="9.140625" style="1" bestFit="1" customWidth="1"/>
    <col min="541" max="768" width="11.42578125" style="1"/>
    <col min="769" max="769" width="10.42578125" style="1" customWidth="1"/>
    <col min="770" max="770" width="79.28515625" style="1" customWidth="1"/>
    <col min="771" max="771" width="13.42578125" style="1" bestFit="1" customWidth="1"/>
    <col min="772" max="772" width="17.42578125" style="1" customWidth="1"/>
    <col min="773" max="773" width="19.42578125" style="1" bestFit="1" customWidth="1"/>
    <col min="774" max="774" width="13.42578125" style="1" bestFit="1" customWidth="1"/>
    <col min="775" max="775" width="10" style="1" bestFit="1" customWidth="1"/>
    <col min="776" max="776" width="16" style="1" customWidth="1"/>
    <col min="777" max="777" width="12.28515625" style="1" customWidth="1"/>
    <col min="778" max="778" width="10.28515625" style="1" customWidth="1"/>
    <col min="779" max="779" width="11.140625" style="1" customWidth="1"/>
    <col min="780" max="780" width="11.42578125" style="1"/>
    <col min="781" max="781" width="17.85546875" style="1" bestFit="1" customWidth="1"/>
    <col min="782" max="782" width="20.28515625" style="1" bestFit="1" customWidth="1"/>
    <col min="783" max="787" width="11.42578125" style="1"/>
    <col min="788" max="788" width="30.140625" style="1" bestFit="1" customWidth="1"/>
    <col min="789" max="789" width="19.42578125" style="1" bestFit="1" customWidth="1"/>
    <col min="790" max="790" width="14.42578125" style="1" bestFit="1" customWidth="1"/>
    <col min="791" max="791" width="19.42578125" style="1" bestFit="1" customWidth="1"/>
    <col min="792" max="792" width="14.42578125" style="1" bestFit="1" customWidth="1"/>
    <col min="793" max="793" width="20" style="1" customWidth="1"/>
    <col min="794" max="794" width="13.140625" style="1" bestFit="1" customWidth="1"/>
    <col min="795" max="795" width="7.140625" style="1" bestFit="1" customWidth="1"/>
    <col min="796" max="796" width="9.140625" style="1" bestFit="1" customWidth="1"/>
    <col min="797" max="1024" width="11.42578125" style="1"/>
    <col min="1025" max="1025" width="10.42578125" style="1" customWidth="1"/>
    <col min="1026" max="1026" width="79.28515625" style="1" customWidth="1"/>
    <col min="1027" max="1027" width="13.42578125" style="1" bestFit="1" customWidth="1"/>
    <col min="1028" max="1028" width="17.42578125" style="1" customWidth="1"/>
    <col min="1029" max="1029" width="19.42578125" style="1" bestFit="1" customWidth="1"/>
    <col min="1030" max="1030" width="13.42578125" style="1" bestFit="1" customWidth="1"/>
    <col min="1031" max="1031" width="10" style="1" bestFit="1" customWidth="1"/>
    <col min="1032" max="1032" width="16" style="1" customWidth="1"/>
    <col min="1033" max="1033" width="12.28515625" style="1" customWidth="1"/>
    <col min="1034" max="1034" width="10.28515625" style="1" customWidth="1"/>
    <col min="1035" max="1035" width="11.140625" style="1" customWidth="1"/>
    <col min="1036" max="1036" width="11.42578125" style="1"/>
    <col min="1037" max="1037" width="17.85546875" style="1" bestFit="1" customWidth="1"/>
    <col min="1038" max="1038" width="20.28515625" style="1" bestFit="1" customWidth="1"/>
    <col min="1039" max="1043" width="11.42578125" style="1"/>
    <col min="1044" max="1044" width="30.140625" style="1" bestFit="1" customWidth="1"/>
    <col min="1045" max="1045" width="19.42578125" style="1" bestFit="1" customWidth="1"/>
    <col min="1046" max="1046" width="14.42578125" style="1" bestFit="1" customWidth="1"/>
    <col min="1047" max="1047" width="19.42578125" style="1" bestFit="1" customWidth="1"/>
    <col min="1048" max="1048" width="14.42578125" style="1" bestFit="1" customWidth="1"/>
    <col min="1049" max="1049" width="20" style="1" customWidth="1"/>
    <col min="1050" max="1050" width="13.140625" style="1" bestFit="1" customWidth="1"/>
    <col min="1051" max="1051" width="7.140625" style="1" bestFit="1" customWidth="1"/>
    <col min="1052" max="1052" width="9.140625" style="1" bestFit="1" customWidth="1"/>
    <col min="1053" max="1280" width="11.42578125" style="1"/>
    <col min="1281" max="1281" width="10.42578125" style="1" customWidth="1"/>
    <col min="1282" max="1282" width="79.28515625" style="1" customWidth="1"/>
    <col min="1283" max="1283" width="13.42578125" style="1" bestFit="1" customWidth="1"/>
    <col min="1284" max="1284" width="17.42578125" style="1" customWidth="1"/>
    <col min="1285" max="1285" width="19.42578125" style="1" bestFit="1" customWidth="1"/>
    <col min="1286" max="1286" width="13.42578125" style="1" bestFit="1" customWidth="1"/>
    <col min="1287" max="1287" width="10" style="1" bestFit="1" customWidth="1"/>
    <col min="1288" max="1288" width="16" style="1" customWidth="1"/>
    <col min="1289" max="1289" width="12.28515625" style="1" customWidth="1"/>
    <col min="1290" max="1290" width="10.28515625" style="1" customWidth="1"/>
    <col min="1291" max="1291" width="11.140625" style="1" customWidth="1"/>
    <col min="1292" max="1292" width="11.42578125" style="1"/>
    <col min="1293" max="1293" width="17.85546875" style="1" bestFit="1" customWidth="1"/>
    <col min="1294" max="1294" width="20.28515625" style="1" bestFit="1" customWidth="1"/>
    <col min="1295" max="1299" width="11.42578125" style="1"/>
    <col min="1300" max="1300" width="30.140625" style="1" bestFit="1" customWidth="1"/>
    <col min="1301" max="1301" width="19.42578125" style="1" bestFit="1" customWidth="1"/>
    <col min="1302" max="1302" width="14.42578125" style="1" bestFit="1" customWidth="1"/>
    <col min="1303" max="1303" width="19.42578125" style="1" bestFit="1" customWidth="1"/>
    <col min="1304" max="1304" width="14.42578125" style="1" bestFit="1" customWidth="1"/>
    <col min="1305" max="1305" width="20" style="1" customWidth="1"/>
    <col min="1306" max="1306" width="13.140625" style="1" bestFit="1" customWidth="1"/>
    <col min="1307" max="1307" width="7.140625" style="1" bestFit="1" customWidth="1"/>
    <col min="1308" max="1308" width="9.140625" style="1" bestFit="1" customWidth="1"/>
    <col min="1309" max="1536" width="11.42578125" style="1"/>
    <col min="1537" max="1537" width="10.42578125" style="1" customWidth="1"/>
    <col min="1538" max="1538" width="79.28515625" style="1" customWidth="1"/>
    <col min="1539" max="1539" width="13.42578125" style="1" bestFit="1" customWidth="1"/>
    <col min="1540" max="1540" width="17.42578125" style="1" customWidth="1"/>
    <col min="1541" max="1541" width="19.42578125" style="1" bestFit="1" customWidth="1"/>
    <col min="1542" max="1542" width="13.42578125" style="1" bestFit="1" customWidth="1"/>
    <col min="1543" max="1543" width="10" style="1" bestFit="1" customWidth="1"/>
    <col min="1544" max="1544" width="16" style="1" customWidth="1"/>
    <col min="1545" max="1545" width="12.28515625" style="1" customWidth="1"/>
    <col min="1546" max="1546" width="10.28515625" style="1" customWidth="1"/>
    <col min="1547" max="1547" width="11.140625" style="1" customWidth="1"/>
    <col min="1548" max="1548" width="11.42578125" style="1"/>
    <col min="1549" max="1549" width="17.85546875" style="1" bestFit="1" customWidth="1"/>
    <col min="1550" max="1550" width="20.28515625" style="1" bestFit="1" customWidth="1"/>
    <col min="1551" max="1555" width="11.42578125" style="1"/>
    <col min="1556" max="1556" width="30.140625" style="1" bestFit="1" customWidth="1"/>
    <col min="1557" max="1557" width="19.42578125" style="1" bestFit="1" customWidth="1"/>
    <col min="1558" max="1558" width="14.42578125" style="1" bestFit="1" customWidth="1"/>
    <col min="1559" max="1559" width="19.42578125" style="1" bestFit="1" customWidth="1"/>
    <col min="1560" max="1560" width="14.42578125" style="1" bestFit="1" customWidth="1"/>
    <col min="1561" max="1561" width="20" style="1" customWidth="1"/>
    <col min="1562" max="1562" width="13.140625" style="1" bestFit="1" customWidth="1"/>
    <col min="1563" max="1563" width="7.140625" style="1" bestFit="1" customWidth="1"/>
    <col min="1564" max="1564" width="9.140625" style="1" bestFit="1" customWidth="1"/>
    <col min="1565" max="1792" width="11.42578125" style="1"/>
    <col min="1793" max="1793" width="10.42578125" style="1" customWidth="1"/>
    <col min="1794" max="1794" width="79.28515625" style="1" customWidth="1"/>
    <col min="1795" max="1795" width="13.42578125" style="1" bestFit="1" customWidth="1"/>
    <col min="1796" max="1796" width="17.42578125" style="1" customWidth="1"/>
    <col min="1797" max="1797" width="19.42578125" style="1" bestFit="1" customWidth="1"/>
    <col min="1798" max="1798" width="13.42578125" style="1" bestFit="1" customWidth="1"/>
    <col min="1799" max="1799" width="10" style="1" bestFit="1" customWidth="1"/>
    <col min="1800" max="1800" width="16" style="1" customWidth="1"/>
    <col min="1801" max="1801" width="12.28515625" style="1" customWidth="1"/>
    <col min="1802" max="1802" width="10.28515625" style="1" customWidth="1"/>
    <col min="1803" max="1803" width="11.140625" style="1" customWidth="1"/>
    <col min="1804" max="1804" width="11.42578125" style="1"/>
    <col min="1805" max="1805" width="17.85546875" style="1" bestFit="1" customWidth="1"/>
    <col min="1806" max="1806" width="20.28515625" style="1" bestFit="1" customWidth="1"/>
    <col min="1807" max="1811" width="11.42578125" style="1"/>
    <col min="1812" max="1812" width="30.140625" style="1" bestFit="1" customWidth="1"/>
    <col min="1813" max="1813" width="19.42578125" style="1" bestFit="1" customWidth="1"/>
    <col min="1814" max="1814" width="14.42578125" style="1" bestFit="1" customWidth="1"/>
    <col min="1815" max="1815" width="19.42578125" style="1" bestFit="1" customWidth="1"/>
    <col min="1816" max="1816" width="14.42578125" style="1" bestFit="1" customWidth="1"/>
    <col min="1817" max="1817" width="20" style="1" customWidth="1"/>
    <col min="1818" max="1818" width="13.140625" style="1" bestFit="1" customWidth="1"/>
    <col min="1819" max="1819" width="7.140625" style="1" bestFit="1" customWidth="1"/>
    <col min="1820" max="1820" width="9.140625" style="1" bestFit="1" customWidth="1"/>
    <col min="1821" max="2048" width="11.42578125" style="1"/>
    <col min="2049" max="2049" width="10.42578125" style="1" customWidth="1"/>
    <col min="2050" max="2050" width="79.28515625" style="1" customWidth="1"/>
    <col min="2051" max="2051" width="13.42578125" style="1" bestFit="1" customWidth="1"/>
    <col min="2052" max="2052" width="17.42578125" style="1" customWidth="1"/>
    <col min="2053" max="2053" width="19.42578125" style="1" bestFit="1" customWidth="1"/>
    <col min="2054" max="2054" width="13.42578125" style="1" bestFit="1" customWidth="1"/>
    <col min="2055" max="2055" width="10" style="1" bestFit="1" customWidth="1"/>
    <col min="2056" max="2056" width="16" style="1" customWidth="1"/>
    <col min="2057" max="2057" width="12.28515625" style="1" customWidth="1"/>
    <col min="2058" max="2058" width="10.28515625" style="1" customWidth="1"/>
    <col min="2059" max="2059" width="11.140625" style="1" customWidth="1"/>
    <col min="2060" max="2060" width="11.42578125" style="1"/>
    <col min="2061" max="2061" width="17.85546875" style="1" bestFit="1" customWidth="1"/>
    <col min="2062" max="2062" width="20.28515625" style="1" bestFit="1" customWidth="1"/>
    <col min="2063" max="2067" width="11.42578125" style="1"/>
    <col min="2068" max="2068" width="30.140625" style="1" bestFit="1" customWidth="1"/>
    <col min="2069" max="2069" width="19.42578125" style="1" bestFit="1" customWidth="1"/>
    <col min="2070" max="2070" width="14.42578125" style="1" bestFit="1" customWidth="1"/>
    <col min="2071" max="2071" width="19.42578125" style="1" bestFit="1" customWidth="1"/>
    <col min="2072" max="2072" width="14.42578125" style="1" bestFit="1" customWidth="1"/>
    <col min="2073" max="2073" width="20" style="1" customWidth="1"/>
    <col min="2074" max="2074" width="13.140625" style="1" bestFit="1" customWidth="1"/>
    <col min="2075" max="2075" width="7.140625" style="1" bestFit="1" customWidth="1"/>
    <col min="2076" max="2076" width="9.140625" style="1" bestFit="1" customWidth="1"/>
    <col min="2077" max="2304" width="11.42578125" style="1"/>
    <col min="2305" max="2305" width="10.42578125" style="1" customWidth="1"/>
    <col min="2306" max="2306" width="79.28515625" style="1" customWidth="1"/>
    <col min="2307" max="2307" width="13.42578125" style="1" bestFit="1" customWidth="1"/>
    <col min="2308" max="2308" width="17.42578125" style="1" customWidth="1"/>
    <col min="2309" max="2309" width="19.42578125" style="1" bestFit="1" customWidth="1"/>
    <col min="2310" max="2310" width="13.42578125" style="1" bestFit="1" customWidth="1"/>
    <col min="2311" max="2311" width="10" style="1" bestFit="1" customWidth="1"/>
    <col min="2312" max="2312" width="16" style="1" customWidth="1"/>
    <col min="2313" max="2313" width="12.28515625" style="1" customWidth="1"/>
    <col min="2314" max="2314" width="10.28515625" style="1" customWidth="1"/>
    <col min="2315" max="2315" width="11.140625" style="1" customWidth="1"/>
    <col min="2316" max="2316" width="11.42578125" style="1"/>
    <col min="2317" max="2317" width="17.85546875" style="1" bestFit="1" customWidth="1"/>
    <col min="2318" max="2318" width="20.28515625" style="1" bestFit="1" customWidth="1"/>
    <col min="2319" max="2323" width="11.42578125" style="1"/>
    <col min="2324" max="2324" width="30.140625" style="1" bestFit="1" customWidth="1"/>
    <col min="2325" max="2325" width="19.42578125" style="1" bestFit="1" customWidth="1"/>
    <col min="2326" max="2326" width="14.42578125" style="1" bestFit="1" customWidth="1"/>
    <col min="2327" max="2327" width="19.42578125" style="1" bestFit="1" customWidth="1"/>
    <col min="2328" max="2328" width="14.42578125" style="1" bestFit="1" customWidth="1"/>
    <col min="2329" max="2329" width="20" style="1" customWidth="1"/>
    <col min="2330" max="2330" width="13.140625" style="1" bestFit="1" customWidth="1"/>
    <col min="2331" max="2331" width="7.140625" style="1" bestFit="1" customWidth="1"/>
    <col min="2332" max="2332" width="9.140625" style="1" bestFit="1" customWidth="1"/>
    <col min="2333" max="2560" width="11.42578125" style="1"/>
    <col min="2561" max="2561" width="10.42578125" style="1" customWidth="1"/>
    <col min="2562" max="2562" width="79.28515625" style="1" customWidth="1"/>
    <col min="2563" max="2563" width="13.42578125" style="1" bestFit="1" customWidth="1"/>
    <col min="2564" max="2564" width="17.42578125" style="1" customWidth="1"/>
    <col min="2565" max="2565" width="19.42578125" style="1" bestFit="1" customWidth="1"/>
    <col min="2566" max="2566" width="13.42578125" style="1" bestFit="1" customWidth="1"/>
    <col min="2567" max="2567" width="10" style="1" bestFit="1" customWidth="1"/>
    <col min="2568" max="2568" width="16" style="1" customWidth="1"/>
    <col min="2569" max="2569" width="12.28515625" style="1" customWidth="1"/>
    <col min="2570" max="2570" width="10.28515625" style="1" customWidth="1"/>
    <col min="2571" max="2571" width="11.140625" style="1" customWidth="1"/>
    <col min="2572" max="2572" width="11.42578125" style="1"/>
    <col min="2573" max="2573" width="17.85546875" style="1" bestFit="1" customWidth="1"/>
    <col min="2574" max="2574" width="20.28515625" style="1" bestFit="1" customWidth="1"/>
    <col min="2575" max="2579" width="11.42578125" style="1"/>
    <col min="2580" max="2580" width="30.140625" style="1" bestFit="1" customWidth="1"/>
    <col min="2581" max="2581" width="19.42578125" style="1" bestFit="1" customWidth="1"/>
    <col min="2582" max="2582" width="14.42578125" style="1" bestFit="1" customWidth="1"/>
    <col min="2583" max="2583" width="19.42578125" style="1" bestFit="1" customWidth="1"/>
    <col min="2584" max="2584" width="14.42578125" style="1" bestFit="1" customWidth="1"/>
    <col min="2585" max="2585" width="20" style="1" customWidth="1"/>
    <col min="2586" max="2586" width="13.140625" style="1" bestFit="1" customWidth="1"/>
    <col min="2587" max="2587" width="7.140625" style="1" bestFit="1" customWidth="1"/>
    <col min="2588" max="2588" width="9.140625" style="1" bestFit="1" customWidth="1"/>
    <col min="2589" max="2816" width="11.42578125" style="1"/>
    <col min="2817" max="2817" width="10.42578125" style="1" customWidth="1"/>
    <col min="2818" max="2818" width="79.28515625" style="1" customWidth="1"/>
    <col min="2819" max="2819" width="13.42578125" style="1" bestFit="1" customWidth="1"/>
    <col min="2820" max="2820" width="17.42578125" style="1" customWidth="1"/>
    <col min="2821" max="2821" width="19.42578125" style="1" bestFit="1" customWidth="1"/>
    <col min="2822" max="2822" width="13.42578125" style="1" bestFit="1" customWidth="1"/>
    <col min="2823" max="2823" width="10" style="1" bestFit="1" customWidth="1"/>
    <col min="2824" max="2824" width="16" style="1" customWidth="1"/>
    <col min="2825" max="2825" width="12.28515625" style="1" customWidth="1"/>
    <col min="2826" max="2826" width="10.28515625" style="1" customWidth="1"/>
    <col min="2827" max="2827" width="11.140625" style="1" customWidth="1"/>
    <col min="2828" max="2828" width="11.42578125" style="1"/>
    <col min="2829" max="2829" width="17.85546875" style="1" bestFit="1" customWidth="1"/>
    <col min="2830" max="2830" width="20.28515625" style="1" bestFit="1" customWidth="1"/>
    <col min="2831" max="2835" width="11.42578125" style="1"/>
    <col min="2836" max="2836" width="30.140625" style="1" bestFit="1" customWidth="1"/>
    <col min="2837" max="2837" width="19.42578125" style="1" bestFit="1" customWidth="1"/>
    <col min="2838" max="2838" width="14.42578125" style="1" bestFit="1" customWidth="1"/>
    <col min="2839" max="2839" width="19.42578125" style="1" bestFit="1" customWidth="1"/>
    <col min="2840" max="2840" width="14.42578125" style="1" bestFit="1" customWidth="1"/>
    <col min="2841" max="2841" width="20" style="1" customWidth="1"/>
    <col min="2842" max="2842" width="13.140625" style="1" bestFit="1" customWidth="1"/>
    <col min="2843" max="2843" width="7.140625" style="1" bestFit="1" customWidth="1"/>
    <col min="2844" max="2844" width="9.140625" style="1" bestFit="1" customWidth="1"/>
    <col min="2845" max="3072" width="11.42578125" style="1"/>
    <col min="3073" max="3073" width="10.42578125" style="1" customWidth="1"/>
    <col min="3074" max="3074" width="79.28515625" style="1" customWidth="1"/>
    <col min="3075" max="3075" width="13.42578125" style="1" bestFit="1" customWidth="1"/>
    <col min="3076" max="3076" width="17.42578125" style="1" customWidth="1"/>
    <col min="3077" max="3077" width="19.42578125" style="1" bestFit="1" customWidth="1"/>
    <col min="3078" max="3078" width="13.42578125" style="1" bestFit="1" customWidth="1"/>
    <col min="3079" max="3079" width="10" style="1" bestFit="1" customWidth="1"/>
    <col min="3080" max="3080" width="16" style="1" customWidth="1"/>
    <col min="3081" max="3081" width="12.28515625" style="1" customWidth="1"/>
    <col min="3082" max="3082" width="10.28515625" style="1" customWidth="1"/>
    <col min="3083" max="3083" width="11.140625" style="1" customWidth="1"/>
    <col min="3084" max="3084" width="11.42578125" style="1"/>
    <col min="3085" max="3085" width="17.85546875" style="1" bestFit="1" customWidth="1"/>
    <col min="3086" max="3086" width="20.28515625" style="1" bestFit="1" customWidth="1"/>
    <col min="3087" max="3091" width="11.42578125" style="1"/>
    <col min="3092" max="3092" width="30.140625" style="1" bestFit="1" customWidth="1"/>
    <col min="3093" max="3093" width="19.42578125" style="1" bestFit="1" customWidth="1"/>
    <col min="3094" max="3094" width="14.42578125" style="1" bestFit="1" customWidth="1"/>
    <col min="3095" max="3095" width="19.42578125" style="1" bestFit="1" customWidth="1"/>
    <col min="3096" max="3096" width="14.42578125" style="1" bestFit="1" customWidth="1"/>
    <col min="3097" max="3097" width="20" style="1" customWidth="1"/>
    <col min="3098" max="3098" width="13.140625" style="1" bestFit="1" customWidth="1"/>
    <col min="3099" max="3099" width="7.140625" style="1" bestFit="1" customWidth="1"/>
    <col min="3100" max="3100" width="9.140625" style="1" bestFit="1" customWidth="1"/>
    <col min="3101" max="3328" width="11.42578125" style="1"/>
    <col min="3329" max="3329" width="10.42578125" style="1" customWidth="1"/>
    <col min="3330" max="3330" width="79.28515625" style="1" customWidth="1"/>
    <col min="3331" max="3331" width="13.42578125" style="1" bestFit="1" customWidth="1"/>
    <col min="3332" max="3332" width="17.42578125" style="1" customWidth="1"/>
    <col min="3333" max="3333" width="19.42578125" style="1" bestFit="1" customWidth="1"/>
    <col min="3334" max="3334" width="13.42578125" style="1" bestFit="1" customWidth="1"/>
    <col min="3335" max="3335" width="10" style="1" bestFit="1" customWidth="1"/>
    <col min="3336" max="3336" width="16" style="1" customWidth="1"/>
    <col min="3337" max="3337" width="12.28515625" style="1" customWidth="1"/>
    <col min="3338" max="3338" width="10.28515625" style="1" customWidth="1"/>
    <col min="3339" max="3339" width="11.140625" style="1" customWidth="1"/>
    <col min="3340" max="3340" width="11.42578125" style="1"/>
    <col min="3341" max="3341" width="17.85546875" style="1" bestFit="1" customWidth="1"/>
    <col min="3342" max="3342" width="20.28515625" style="1" bestFit="1" customWidth="1"/>
    <col min="3343" max="3347" width="11.42578125" style="1"/>
    <col min="3348" max="3348" width="30.140625" style="1" bestFit="1" customWidth="1"/>
    <col min="3349" max="3349" width="19.42578125" style="1" bestFit="1" customWidth="1"/>
    <col min="3350" max="3350" width="14.42578125" style="1" bestFit="1" customWidth="1"/>
    <col min="3351" max="3351" width="19.42578125" style="1" bestFit="1" customWidth="1"/>
    <col min="3352" max="3352" width="14.42578125" style="1" bestFit="1" customWidth="1"/>
    <col min="3353" max="3353" width="20" style="1" customWidth="1"/>
    <col min="3354" max="3354" width="13.140625" style="1" bestFit="1" customWidth="1"/>
    <col min="3355" max="3355" width="7.140625" style="1" bestFit="1" customWidth="1"/>
    <col min="3356" max="3356" width="9.140625" style="1" bestFit="1" customWidth="1"/>
    <col min="3357" max="3584" width="11.42578125" style="1"/>
    <col min="3585" max="3585" width="10.42578125" style="1" customWidth="1"/>
    <col min="3586" max="3586" width="79.28515625" style="1" customWidth="1"/>
    <col min="3587" max="3587" width="13.42578125" style="1" bestFit="1" customWidth="1"/>
    <col min="3588" max="3588" width="17.42578125" style="1" customWidth="1"/>
    <col min="3589" max="3589" width="19.42578125" style="1" bestFit="1" customWidth="1"/>
    <col min="3590" max="3590" width="13.42578125" style="1" bestFit="1" customWidth="1"/>
    <col min="3591" max="3591" width="10" style="1" bestFit="1" customWidth="1"/>
    <col min="3592" max="3592" width="16" style="1" customWidth="1"/>
    <col min="3593" max="3593" width="12.28515625" style="1" customWidth="1"/>
    <col min="3594" max="3594" width="10.28515625" style="1" customWidth="1"/>
    <col min="3595" max="3595" width="11.140625" style="1" customWidth="1"/>
    <col min="3596" max="3596" width="11.42578125" style="1"/>
    <col min="3597" max="3597" width="17.85546875" style="1" bestFit="1" customWidth="1"/>
    <col min="3598" max="3598" width="20.28515625" style="1" bestFit="1" customWidth="1"/>
    <col min="3599" max="3603" width="11.42578125" style="1"/>
    <col min="3604" max="3604" width="30.140625" style="1" bestFit="1" customWidth="1"/>
    <col min="3605" max="3605" width="19.42578125" style="1" bestFit="1" customWidth="1"/>
    <col min="3606" max="3606" width="14.42578125" style="1" bestFit="1" customWidth="1"/>
    <col min="3607" max="3607" width="19.42578125" style="1" bestFit="1" customWidth="1"/>
    <col min="3608" max="3608" width="14.42578125" style="1" bestFit="1" customWidth="1"/>
    <col min="3609" max="3609" width="20" style="1" customWidth="1"/>
    <col min="3610" max="3610" width="13.140625" style="1" bestFit="1" customWidth="1"/>
    <col min="3611" max="3611" width="7.140625" style="1" bestFit="1" customWidth="1"/>
    <col min="3612" max="3612" width="9.140625" style="1" bestFit="1" customWidth="1"/>
    <col min="3613" max="3840" width="11.42578125" style="1"/>
    <col min="3841" max="3841" width="10.42578125" style="1" customWidth="1"/>
    <col min="3842" max="3842" width="79.28515625" style="1" customWidth="1"/>
    <col min="3843" max="3843" width="13.42578125" style="1" bestFit="1" customWidth="1"/>
    <col min="3844" max="3844" width="17.42578125" style="1" customWidth="1"/>
    <col min="3845" max="3845" width="19.42578125" style="1" bestFit="1" customWidth="1"/>
    <col min="3846" max="3846" width="13.42578125" style="1" bestFit="1" customWidth="1"/>
    <col min="3847" max="3847" width="10" style="1" bestFit="1" customWidth="1"/>
    <col min="3848" max="3848" width="16" style="1" customWidth="1"/>
    <col min="3849" max="3849" width="12.28515625" style="1" customWidth="1"/>
    <col min="3850" max="3850" width="10.28515625" style="1" customWidth="1"/>
    <col min="3851" max="3851" width="11.140625" style="1" customWidth="1"/>
    <col min="3852" max="3852" width="11.42578125" style="1"/>
    <col min="3853" max="3853" width="17.85546875" style="1" bestFit="1" customWidth="1"/>
    <col min="3854" max="3854" width="20.28515625" style="1" bestFit="1" customWidth="1"/>
    <col min="3855" max="3859" width="11.42578125" style="1"/>
    <col min="3860" max="3860" width="30.140625" style="1" bestFit="1" customWidth="1"/>
    <col min="3861" max="3861" width="19.42578125" style="1" bestFit="1" customWidth="1"/>
    <col min="3862" max="3862" width="14.42578125" style="1" bestFit="1" customWidth="1"/>
    <col min="3863" max="3863" width="19.42578125" style="1" bestFit="1" customWidth="1"/>
    <col min="3864" max="3864" width="14.42578125" style="1" bestFit="1" customWidth="1"/>
    <col min="3865" max="3865" width="20" style="1" customWidth="1"/>
    <col min="3866" max="3866" width="13.140625" style="1" bestFit="1" customWidth="1"/>
    <col min="3867" max="3867" width="7.140625" style="1" bestFit="1" customWidth="1"/>
    <col min="3868" max="3868" width="9.140625" style="1" bestFit="1" customWidth="1"/>
    <col min="3869" max="4096" width="11.42578125" style="1"/>
    <col min="4097" max="4097" width="10.42578125" style="1" customWidth="1"/>
    <col min="4098" max="4098" width="79.28515625" style="1" customWidth="1"/>
    <col min="4099" max="4099" width="13.42578125" style="1" bestFit="1" customWidth="1"/>
    <col min="4100" max="4100" width="17.42578125" style="1" customWidth="1"/>
    <col min="4101" max="4101" width="19.42578125" style="1" bestFit="1" customWidth="1"/>
    <col min="4102" max="4102" width="13.42578125" style="1" bestFit="1" customWidth="1"/>
    <col min="4103" max="4103" width="10" style="1" bestFit="1" customWidth="1"/>
    <col min="4104" max="4104" width="16" style="1" customWidth="1"/>
    <col min="4105" max="4105" width="12.28515625" style="1" customWidth="1"/>
    <col min="4106" max="4106" width="10.28515625" style="1" customWidth="1"/>
    <col min="4107" max="4107" width="11.140625" style="1" customWidth="1"/>
    <col min="4108" max="4108" width="11.42578125" style="1"/>
    <col min="4109" max="4109" width="17.85546875" style="1" bestFit="1" customWidth="1"/>
    <col min="4110" max="4110" width="20.28515625" style="1" bestFit="1" customWidth="1"/>
    <col min="4111" max="4115" width="11.42578125" style="1"/>
    <col min="4116" max="4116" width="30.140625" style="1" bestFit="1" customWidth="1"/>
    <col min="4117" max="4117" width="19.42578125" style="1" bestFit="1" customWidth="1"/>
    <col min="4118" max="4118" width="14.42578125" style="1" bestFit="1" customWidth="1"/>
    <col min="4119" max="4119" width="19.42578125" style="1" bestFit="1" customWidth="1"/>
    <col min="4120" max="4120" width="14.42578125" style="1" bestFit="1" customWidth="1"/>
    <col min="4121" max="4121" width="20" style="1" customWidth="1"/>
    <col min="4122" max="4122" width="13.140625" style="1" bestFit="1" customWidth="1"/>
    <col min="4123" max="4123" width="7.140625" style="1" bestFit="1" customWidth="1"/>
    <col min="4124" max="4124" width="9.140625" style="1" bestFit="1" customWidth="1"/>
    <col min="4125" max="4352" width="11.42578125" style="1"/>
    <col min="4353" max="4353" width="10.42578125" style="1" customWidth="1"/>
    <col min="4354" max="4354" width="79.28515625" style="1" customWidth="1"/>
    <col min="4355" max="4355" width="13.42578125" style="1" bestFit="1" customWidth="1"/>
    <col min="4356" max="4356" width="17.42578125" style="1" customWidth="1"/>
    <col min="4357" max="4357" width="19.42578125" style="1" bestFit="1" customWidth="1"/>
    <col min="4358" max="4358" width="13.42578125" style="1" bestFit="1" customWidth="1"/>
    <col min="4359" max="4359" width="10" style="1" bestFit="1" customWidth="1"/>
    <col min="4360" max="4360" width="16" style="1" customWidth="1"/>
    <col min="4361" max="4361" width="12.28515625" style="1" customWidth="1"/>
    <col min="4362" max="4362" width="10.28515625" style="1" customWidth="1"/>
    <col min="4363" max="4363" width="11.140625" style="1" customWidth="1"/>
    <col min="4364" max="4364" width="11.42578125" style="1"/>
    <col min="4365" max="4365" width="17.85546875" style="1" bestFit="1" customWidth="1"/>
    <col min="4366" max="4366" width="20.28515625" style="1" bestFit="1" customWidth="1"/>
    <col min="4367" max="4371" width="11.42578125" style="1"/>
    <col min="4372" max="4372" width="30.140625" style="1" bestFit="1" customWidth="1"/>
    <col min="4373" max="4373" width="19.42578125" style="1" bestFit="1" customWidth="1"/>
    <col min="4374" max="4374" width="14.42578125" style="1" bestFit="1" customWidth="1"/>
    <col min="4375" max="4375" width="19.42578125" style="1" bestFit="1" customWidth="1"/>
    <col min="4376" max="4376" width="14.42578125" style="1" bestFit="1" customWidth="1"/>
    <col min="4377" max="4377" width="20" style="1" customWidth="1"/>
    <col min="4378" max="4378" width="13.140625" style="1" bestFit="1" customWidth="1"/>
    <col min="4379" max="4379" width="7.140625" style="1" bestFit="1" customWidth="1"/>
    <col min="4380" max="4380" width="9.140625" style="1" bestFit="1" customWidth="1"/>
    <col min="4381" max="4608" width="11.42578125" style="1"/>
    <col min="4609" max="4609" width="10.42578125" style="1" customWidth="1"/>
    <col min="4610" max="4610" width="79.28515625" style="1" customWidth="1"/>
    <col min="4611" max="4611" width="13.42578125" style="1" bestFit="1" customWidth="1"/>
    <col min="4612" max="4612" width="17.42578125" style="1" customWidth="1"/>
    <col min="4613" max="4613" width="19.42578125" style="1" bestFit="1" customWidth="1"/>
    <col min="4614" max="4614" width="13.42578125" style="1" bestFit="1" customWidth="1"/>
    <col min="4615" max="4615" width="10" style="1" bestFit="1" customWidth="1"/>
    <col min="4616" max="4616" width="16" style="1" customWidth="1"/>
    <col min="4617" max="4617" width="12.28515625" style="1" customWidth="1"/>
    <col min="4618" max="4618" width="10.28515625" style="1" customWidth="1"/>
    <col min="4619" max="4619" width="11.140625" style="1" customWidth="1"/>
    <col min="4620" max="4620" width="11.42578125" style="1"/>
    <col min="4621" max="4621" width="17.85546875" style="1" bestFit="1" customWidth="1"/>
    <col min="4622" max="4622" width="20.28515625" style="1" bestFit="1" customWidth="1"/>
    <col min="4623" max="4627" width="11.42578125" style="1"/>
    <col min="4628" max="4628" width="30.140625" style="1" bestFit="1" customWidth="1"/>
    <col min="4629" max="4629" width="19.42578125" style="1" bestFit="1" customWidth="1"/>
    <col min="4630" max="4630" width="14.42578125" style="1" bestFit="1" customWidth="1"/>
    <col min="4631" max="4631" width="19.42578125" style="1" bestFit="1" customWidth="1"/>
    <col min="4632" max="4632" width="14.42578125" style="1" bestFit="1" customWidth="1"/>
    <col min="4633" max="4633" width="20" style="1" customWidth="1"/>
    <col min="4634" max="4634" width="13.140625" style="1" bestFit="1" customWidth="1"/>
    <col min="4635" max="4635" width="7.140625" style="1" bestFit="1" customWidth="1"/>
    <col min="4636" max="4636" width="9.140625" style="1" bestFit="1" customWidth="1"/>
    <col min="4637" max="4864" width="11.42578125" style="1"/>
    <col min="4865" max="4865" width="10.42578125" style="1" customWidth="1"/>
    <col min="4866" max="4866" width="79.28515625" style="1" customWidth="1"/>
    <col min="4867" max="4867" width="13.42578125" style="1" bestFit="1" customWidth="1"/>
    <col min="4868" max="4868" width="17.42578125" style="1" customWidth="1"/>
    <col min="4869" max="4869" width="19.42578125" style="1" bestFit="1" customWidth="1"/>
    <col min="4870" max="4870" width="13.42578125" style="1" bestFit="1" customWidth="1"/>
    <col min="4871" max="4871" width="10" style="1" bestFit="1" customWidth="1"/>
    <col min="4872" max="4872" width="16" style="1" customWidth="1"/>
    <col min="4873" max="4873" width="12.28515625" style="1" customWidth="1"/>
    <col min="4874" max="4874" width="10.28515625" style="1" customWidth="1"/>
    <col min="4875" max="4875" width="11.140625" style="1" customWidth="1"/>
    <col min="4876" max="4876" width="11.42578125" style="1"/>
    <col min="4877" max="4877" width="17.85546875" style="1" bestFit="1" customWidth="1"/>
    <col min="4878" max="4878" width="20.28515625" style="1" bestFit="1" customWidth="1"/>
    <col min="4879" max="4883" width="11.42578125" style="1"/>
    <col min="4884" max="4884" width="30.140625" style="1" bestFit="1" customWidth="1"/>
    <col min="4885" max="4885" width="19.42578125" style="1" bestFit="1" customWidth="1"/>
    <col min="4886" max="4886" width="14.42578125" style="1" bestFit="1" customWidth="1"/>
    <col min="4887" max="4887" width="19.42578125" style="1" bestFit="1" customWidth="1"/>
    <col min="4888" max="4888" width="14.42578125" style="1" bestFit="1" customWidth="1"/>
    <col min="4889" max="4889" width="20" style="1" customWidth="1"/>
    <col min="4890" max="4890" width="13.140625" style="1" bestFit="1" customWidth="1"/>
    <col min="4891" max="4891" width="7.140625" style="1" bestFit="1" customWidth="1"/>
    <col min="4892" max="4892" width="9.140625" style="1" bestFit="1" customWidth="1"/>
    <col min="4893" max="5120" width="11.42578125" style="1"/>
    <col min="5121" max="5121" width="10.42578125" style="1" customWidth="1"/>
    <col min="5122" max="5122" width="79.28515625" style="1" customWidth="1"/>
    <col min="5123" max="5123" width="13.42578125" style="1" bestFit="1" customWidth="1"/>
    <col min="5124" max="5124" width="17.42578125" style="1" customWidth="1"/>
    <col min="5125" max="5125" width="19.42578125" style="1" bestFit="1" customWidth="1"/>
    <col min="5126" max="5126" width="13.42578125" style="1" bestFit="1" customWidth="1"/>
    <col min="5127" max="5127" width="10" style="1" bestFit="1" customWidth="1"/>
    <col min="5128" max="5128" width="16" style="1" customWidth="1"/>
    <col min="5129" max="5129" width="12.28515625" style="1" customWidth="1"/>
    <col min="5130" max="5130" width="10.28515625" style="1" customWidth="1"/>
    <col min="5131" max="5131" width="11.140625" style="1" customWidth="1"/>
    <col min="5132" max="5132" width="11.42578125" style="1"/>
    <col min="5133" max="5133" width="17.85546875" style="1" bestFit="1" customWidth="1"/>
    <col min="5134" max="5134" width="20.28515625" style="1" bestFit="1" customWidth="1"/>
    <col min="5135" max="5139" width="11.42578125" style="1"/>
    <col min="5140" max="5140" width="30.140625" style="1" bestFit="1" customWidth="1"/>
    <col min="5141" max="5141" width="19.42578125" style="1" bestFit="1" customWidth="1"/>
    <col min="5142" max="5142" width="14.42578125" style="1" bestFit="1" customWidth="1"/>
    <col min="5143" max="5143" width="19.42578125" style="1" bestFit="1" customWidth="1"/>
    <col min="5144" max="5144" width="14.42578125" style="1" bestFit="1" customWidth="1"/>
    <col min="5145" max="5145" width="20" style="1" customWidth="1"/>
    <col min="5146" max="5146" width="13.140625" style="1" bestFit="1" customWidth="1"/>
    <col min="5147" max="5147" width="7.140625" style="1" bestFit="1" customWidth="1"/>
    <col min="5148" max="5148" width="9.140625" style="1" bestFit="1" customWidth="1"/>
    <col min="5149" max="5376" width="11.42578125" style="1"/>
    <col min="5377" max="5377" width="10.42578125" style="1" customWidth="1"/>
    <col min="5378" max="5378" width="79.28515625" style="1" customWidth="1"/>
    <col min="5379" max="5379" width="13.42578125" style="1" bestFit="1" customWidth="1"/>
    <col min="5380" max="5380" width="17.42578125" style="1" customWidth="1"/>
    <col min="5381" max="5381" width="19.42578125" style="1" bestFit="1" customWidth="1"/>
    <col min="5382" max="5382" width="13.42578125" style="1" bestFit="1" customWidth="1"/>
    <col min="5383" max="5383" width="10" style="1" bestFit="1" customWidth="1"/>
    <col min="5384" max="5384" width="16" style="1" customWidth="1"/>
    <col min="5385" max="5385" width="12.28515625" style="1" customWidth="1"/>
    <col min="5386" max="5386" width="10.28515625" style="1" customWidth="1"/>
    <col min="5387" max="5387" width="11.140625" style="1" customWidth="1"/>
    <col min="5388" max="5388" width="11.42578125" style="1"/>
    <col min="5389" max="5389" width="17.85546875" style="1" bestFit="1" customWidth="1"/>
    <col min="5390" max="5390" width="20.28515625" style="1" bestFit="1" customWidth="1"/>
    <col min="5391" max="5395" width="11.42578125" style="1"/>
    <col min="5396" max="5396" width="30.140625" style="1" bestFit="1" customWidth="1"/>
    <col min="5397" max="5397" width="19.42578125" style="1" bestFit="1" customWidth="1"/>
    <col min="5398" max="5398" width="14.42578125" style="1" bestFit="1" customWidth="1"/>
    <col min="5399" max="5399" width="19.42578125" style="1" bestFit="1" customWidth="1"/>
    <col min="5400" max="5400" width="14.42578125" style="1" bestFit="1" customWidth="1"/>
    <col min="5401" max="5401" width="20" style="1" customWidth="1"/>
    <col min="5402" max="5402" width="13.140625" style="1" bestFit="1" customWidth="1"/>
    <col min="5403" max="5403" width="7.140625" style="1" bestFit="1" customWidth="1"/>
    <col min="5404" max="5404" width="9.140625" style="1" bestFit="1" customWidth="1"/>
    <col min="5405" max="5632" width="11.42578125" style="1"/>
    <col min="5633" max="5633" width="10.42578125" style="1" customWidth="1"/>
    <col min="5634" max="5634" width="79.28515625" style="1" customWidth="1"/>
    <col min="5635" max="5635" width="13.42578125" style="1" bestFit="1" customWidth="1"/>
    <col min="5636" max="5636" width="17.42578125" style="1" customWidth="1"/>
    <col min="5637" max="5637" width="19.42578125" style="1" bestFit="1" customWidth="1"/>
    <col min="5638" max="5638" width="13.42578125" style="1" bestFit="1" customWidth="1"/>
    <col min="5639" max="5639" width="10" style="1" bestFit="1" customWidth="1"/>
    <col min="5640" max="5640" width="16" style="1" customWidth="1"/>
    <col min="5641" max="5641" width="12.28515625" style="1" customWidth="1"/>
    <col min="5642" max="5642" width="10.28515625" style="1" customWidth="1"/>
    <col min="5643" max="5643" width="11.140625" style="1" customWidth="1"/>
    <col min="5644" max="5644" width="11.42578125" style="1"/>
    <col min="5645" max="5645" width="17.85546875" style="1" bestFit="1" customWidth="1"/>
    <col min="5646" max="5646" width="20.28515625" style="1" bestFit="1" customWidth="1"/>
    <col min="5647" max="5651" width="11.42578125" style="1"/>
    <col min="5652" max="5652" width="30.140625" style="1" bestFit="1" customWidth="1"/>
    <col min="5653" max="5653" width="19.42578125" style="1" bestFit="1" customWidth="1"/>
    <col min="5654" max="5654" width="14.42578125" style="1" bestFit="1" customWidth="1"/>
    <col min="5655" max="5655" width="19.42578125" style="1" bestFit="1" customWidth="1"/>
    <col min="5656" max="5656" width="14.42578125" style="1" bestFit="1" customWidth="1"/>
    <col min="5657" max="5657" width="20" style="1" customWidth="1"/>
    <col min="5658" max="5658" width="13.140625" style="1" bestFit="1" customWidth="1"/>
    <col min="5659" max="5659" width="7.140625" style="1" bestFit="1" customWidth="1"/>
    <col min="5660" max="5660" width="9.140625" style="1" bestFit="1" customWidth="1"/>
    <col min="5661" max="5888" width="11.42578125" style="1"/>
    <col min="5889" max="5889" width="10.42578125" style="1" customWidth="1"/>
    <col min="5890" max="5890" width="79.28515625" style="1" customWidth="1"/>
    <col min="5891" max="5891" width="13.42578125" style="1" bestFit="1" customWidth="1"/>
    <col min="5892" max="5892" width="17.42578125" style="1" customWidth="1"/>
    <col min="5893" max="5893" width="19.42578125" style="1" bestFit="1" customWidth="1"/>
    <col min="5894" max="5894" width="13.42578125" style="1" bestFit="1" customWidth="1"/>
    <col min="5895" max="5895" width="10" style="1" bestFit="1" customWidth="1"/>
    <col min="5896" max="5896" width="16" style="1" customWidth="1"/>
    <col min="5897" max="5897" width="12.28515625" style="1" customWidth="1"/>
    <col min="5898" max="5898" width="10.28515625" style="1" customWidth="1"/>
    <col min="5899" max="5899" width="11.140625" style="1" customWidth="1"/>
    <col min="5900" max="5900" width="11.42578125" style="1"/>
    <col min="5901" max="5901" width="17.85546875" style="1" bestFit="1" customWidth="1"/>
    <col min="5902" max="5902" width="20.28515625" style="1" bestFit="1" customWidth="1"/>
    <col min="5903" max="5907" width="11.42578125" style="1"/>
    <col min="5908" max="5908" width="30.140625" style="1" bestFit="1" customWidth="1"/>
    <col min="5909" max="5909" width="19.42578125" style="1" bestFit="1" customWidth="1"/>
    <col min="5910" max="5910" width="14.42578125" style="1" bestFit="1" customWidth="1"/>
    <col min="5911" max="5911" width="19.42578125" style="1" bestFit="1" customWidth="1"/>
    <col min="5912" max="5912" width="14.42578125" style="1" bestFit="1" customWidth="1"/>
    <col min="5913" max="5913" width="20" style="1" customWidth="1"/>
    <col min="5914" max="5914" width="13.140625" style="1" bestFit="1" customWidth="1"/>
    <col min="5915" max="5915" width="7.140625" style="1" bestFit="1" customWidth="1"/>
    <col min="5916" max="5916" width="9.140625" style="1" bestFit="1" customWidth="1"/>
    <col min="5917" max="6144" width="11.42578125" style="1"/>
    <col min="6145" max="6145" width="10.42578125" style="1" customWidth="1"/>
    <col min="6146" max="6146" width="79.28515625" style="1" customWidth="1"/>
    <col min="6147" max="6147" width="13.42578125" style="1" bestFit="1" customWidth="1"/>
    <col min="6148" max="6148" width="17.42578125" style="1" customWidth="1"/>
    <col min="6149" max="6149" width="19.42578125" style="1" bestFit="1" customWidth="1"/>
    <col min="6150" max="6150" width="13.42578125" style="1" bestFit="1" customWidth="1"/>
    <col min="6151" max="6151" width="10" style="1" bestFit="1" customWidth="1"/>
    <col min="6152" max="6152" width="16" style="1" customWidth="1"/>
    <col min="6153" max="6153" width="12.28515625" style="1" customWidth="1"/>
    <col min="6154" max="6154" width="10.28515625" style="1" customWidth="1"/>
    <col min="6155" max="6155" width="11.140625" style="1" customWidth="1"/>
    <col min="6156" max="6156" width="11.42578125" style="1"/>
    <col min="6157" max="6157" width="17.85546875" style="1" bestFit="1" customWidth="1"/>
    <col min="6158" max="6158" width="20.28515625" style="1" bestFit="1" customWidth="1"/>
    <col min="6159" max="6163" width="11.42578125" style="1"/>
    <col min="6164" max="6164" width="30.140625" style="1" bestFit="1" customWidth="1"/>
    <col min="6165" max="6165" width="19.42578125" style="1" bestFit="1" customWidth="1"/>
    <col min="6166" max="6166" width="14.42578125" style="1" bestFit="1" customWidth="1"/>
    <col min="6167" max="6167" width="19.42578125" style="1" bestFit="1" customWidth="1"/>
    <col min="6168" max="6168" width="14.42578125" style="1" bestFit="1" customWidth="1"/>
    <col min="6169" max="6169" width="20" style="1" customWidth="1"/>
    <col min="6170" max="6170" width="13.140625" style="1" bestFit="1" customWidth="1"/>
    <col min="6171" max="6171" width="7.140625" style="1" bestFit="1" customWidth="1"/>
    <col min="6172" max="6172" width="9.140625" style="1" bestFit="1" customWidth="1"/>
    <col min="6173" max="6400" width="11.42578125" style="1"/>
    <col min="6401" max="6401" width="10.42578125" style="1" customWidth="1"/>
    <col min="6402" max="6402" width="79.28515625" style="1" customWidth="1"/>
    <col min="6403" max="6403" width="13.42578125" style="1" bestFit="1" customWidth="1"/>
    <col min="6404" max="6404" width="17.42578125" style="1" customWidth="1"/>
    <col min="6405" max="6405" width="19.42578125" style="1" bestFit="1" customWidth="1"/>
    <col min="6406" max="6406" width="13.42578125" style="1" bestFit="1" customWidth="1"/>
    <col min="6407" max="6407" width="10" style="1" bestFit="1" customWidth="1"/>
    <col min="6408" max="6408" width="16" style="1" customWidth="1"/>
    <col min="6409" max="6409" width="12.28515625" style="1" customWidth="1"/>
    <col min="6410" max="6410" width="10.28515625" style="1" customWidth="1"/>
    <col min="6411" max="6411" width="11.140625" style="1" customWidth="1"/>
    <col min="6412" max="6412" width="11.42578125" style="1"/>
    <col min="6413" max="6413" width="17.85546875" style="1" bestFit="1" customWidth="1"/>
    <col min="6414" max="6414" width="20.28515625" style="1" bestFit="1" customWidth="1"/>
    <col min="6415" max="6419" width="11.42578125" style="1"/>
    <col min="6420" max="6420" width="30.140625" style="1" bestFit="1" customWidth="1"/>
    <col min="6421" max="6421" width="19.42578125" style="1" bestFit="1" customWidth="1"/>
    <col min="6422" max="6422" width="14.42578125" style="1" bestFit="1" customWidth="1"/>
    <col min="6423" max="6423" width="19.42578125" style="1" bestFit="1" customWidth="1"/>
    <col min="6424" max="6424" width="14.42578125" style="1" bestFit="1" customWidth="1"/>
    <col min="6425" max="6425" width="20" style="1" customWidth="1"/>
    <col min="6426" max="6426" width="13.140625" style="1" bestFit="1" customWidth="1"/>
    <col min="6427" max="6427" width="7.140625" style="1" bestFit="1" customWidth="1"/>
    <col min="6428" max="6428" width="9.140625" style="1" bestFit="1" customWidth="1"/>
    <col min="6429" max="6656" width="11.42578125" style="1"/>
    <col min="6657" max="6657" width="10.42578125" style="1" customWidth="1"/>
    <col min="6658" max="6658" width="79.28515625" style="1" customWidth="1"/>
    <col min="6659" max="6659" width="13.42578125" style="1" bestFit="1" customWidth="1"/>
    <col min="6660" max="6660" width="17.42578125" style="1" customWidth="1"/>
    <col min="6661" max="6661" width="19.42578125" style="1" bestFit="1" customWidth="1"/>
    <col min="6662" max="6662" width="13.42578125" style="1" bestFit="1" customWidth="1"/>
    <col min="6663" max="6663" width="10" style="1" bestFit="1" customWidth="1"/>
    <col min="6664" max="6664" width="16" style="1" customWidth="1"/>
    <col min="6665" max="6665" width="12.28515625" style="1" customWidth="1"/>
    <col min="6666" max="6666" width="10.28515625" style="1" customWidth="1"/>
    <col min="6667" max="6667" width="11.140625" style="1" customWidth="1"/>
    <col min="6668" max="6668" width="11.42578125" style="1"/>
    <col min="6669" max="6669" width="17.85546875" style="1" bestFit="1" customWidth="1"/>
    <col min="6670" max="6670" width="20.28515625" style="1" bestFit="1" customWidth="1"/>
    <col min="6671" max="6675" width="11.42578125" style="1"/>
    <col min="6676" max="6676" width="30.140625" style="1" bestFit="1" customWidth="1"/>
    <col min="6677" max="6677" width="19.42578125" style="1" bestFit="1" customWidth="1"/>
    <col min="6678" max="6678" width="14.42578125" style="1" bestFit="1" customWidth="1"/>
    <col min="6679" max="6679" width="19.42578125" style="1" bestFit="1" customWidth="1"/>
    <col min="6680" max="6680" width="14.42578125" style="1" bestFit="1" customWidth="1"/>
    <col min="6681" max="6681" width="20" style="1" customWidth="1"/>
    <col min="6682" max="6682" width="13.140625" style="1" bestFit="1" customWidth="1"/>
    <col min="6683" max="6683" width="7.140625" style="1" bestFit="1" customWidth="1"/>
    <col min="6684" max="6684" width="9.140625" style="1" bestFit="1" customWidth="1"/>
    <col min="6685" max="6912" width="11.42578125" style="1"/>
    <col min="6913" max="6913" width="10.42578125" style="1" customWidth="1"/>
    <col min="6914" max="6914" width="79.28515625" style="1" customWidth="1"/>
    <col min="6915" max="6915" width="13.42578125" style="1" bestFit="1" customWidth="1"/>
    <col min="6916" max="6916" width="17.42578125" style="1" customWidth="1"/>
    <col min="6917" max="6917" width="19.42578125" style="1" bestFit="1" customWidth="1"/>
    <col min="6918" max="6918" width="13.42578125" style="1" bestFit="1" customWidth="1"/>
    <col min="6919" max="6919" width="10" style="1" bestFit="1" customWidth="1"/>
    <col min="6920" max="6920" width="16" style="1" customWidth="1"/>
    <col min="6921" max="6921" width="12.28515625" style="1" customWidth="1"/>
    <col min="6922" max="6922" width="10.28515625" style="1" customWidth="1"/>
    <col min="6923" max="6923" width="11.140625" style="1" customWidth="1"/>
    <col min="6924" max="6924" width="11.42578125" style="1"/>
    <col min="6925" max="6925" width="17.85546875" style="1" bestFit="1" customWidth="1"/>
    <col min="6926" max="6926" width="20.28515625" style="1" bestFit="1" customWidth="1"/>
    <col min="6927" max="6931" width="11.42578125" style="1"/>
    <col min="6932" max="6932" width="30.140625" style="1" bestFit="1" customWidth="1"/>
    <col min="6933" max="6933" width="19.42578125" style="1" bestFit="1" customWidth="1"/>
    <col min="6934" max="6934" width="14.42578125" style="1" bestFit="1" customWidth="1"/>
    <col min="6935" max="6935" width="19.42578125" style="1" bestFit="1" customWidth="1"/>
    <col min="6936" max="6936" width="14.42578125" style="1" bestFit="1" customWidth="1"/>
    <col min="6937" max="6937" width="20" style="1" customWidth="1"/>
    <col min="6938" max="6938" width="13.140625" style="1" bestFit="1" customWidth="1"/>
    <col min="6939" max="6939" width="7.140625" style="1" bestFit="1" customWidth="1"/>
    <col min="6940" max="6940" width="9.140625" style="1" bestFit="1" customWidth="1"/>
    <col min="6941" max="7168" width="11.42578125" style="1"/>
    <col min="7169" max="7169" width="10.42578125" style="1" customWidth="1"/>
    <col min="7170" max="7170" width="79.28515625" style="1" customWidth="1"/>
    <col min="7171" max="7171" width="13.42578125" style="1" bestFit="1" customWidth="1"/>
    <col min="7172" max="7172" width="17.42578125" style="1" customWidth="1"/>
    <col min="7173" max="7173" width="19.42578125" style="1" bestFit="1" customWidth="1"/>
    <col min="7174" max="7174" width="13.42578125" style="1" bestFit="1" customWidth="1"/>
    <col min="7175" max="7175" width="10" style="1" bestFit="1" customWidth="1"/>
    <col min="7176" max="7176" width="16" style="1" customWidth="1"/>
    <col min="7177" max="7177" width="12.28515625" style="1" customWidth="1"/>
    <col min="7178" max="7178" width="10.28515625" style="1" customWidth="1"/>
    <col min="7179" max="7179" width="11.140625" style="1" customWidth="1"/>
    <col min="7180" max="7180" width="11.42578125" style="1"/>
    <col min="7181" max="7181" width="17.85546875" style="1" bestFit="1" customWidth="1"/>
    <col min="7182" max="7182" width="20.28515625" style="1" bestFit="1" customWidth="1"/>
    <col min="7183" max="7187" width="11.42578125" style="1"/>
    <col min="7188" max="7188" width="30.140625" style="1" bestFit="1" customWidth="1"/>
    <col min="7189" max="7189" width="19.42578125" style="1" bestFit="1" customWidth="1"/>
    <col min="7190" max="7190" width="14.42578125" style="1" bestFit="1" customWidth="1"/>
    <col min="7191" max="7191" width="19.42578125" style="1" bestFit="1" customWidth="1"/>
    <col min="7192" max="7192" width="14.42578125" style="1" bestFit="1" customWidth="1"/>
    <col min="7193" max="7193" width="20" style="1" customWidth="1"/>
    <col min="7194" max="7194" width="13.140625" style="1" bestFit="1" customWidth="1"/>
    <col min="7195" max="7195" width="7.140625" style="1" bestFit="1" customWidth="1"/>
    <col min="7196" max="7196" width="9.140625" style="1" bestFit="1" customWidth="1"/>
    <col min="7197" max="7424" width="11.42578125" style="1"/>
    <col min="7425" max="7425" width="10.42578125" style="1" customWidth="1"/>
    <col min="7426" max="7426" width="79.28515625" style="1" customWidth="1"/>
    <col min="7427" max="7427" width="13.42578125" style="1" bestFit="1" customWidth="1"/>
    <col min="7428" max="7428" width="17.42578125" style="1" customWidth="1"/>
    <col min="7429" max="7429" width="19.42578125" style="1" bestFit="1" customWidth="1"/>
    <col min="7430" max="7430" width="13.42578125" style="1" bestFit="1" customWidth="1"/>
    <col min="7431" max="7431" width="10" style="1" bestFit="1" customWidth="1"/>
    <col min="7432" max="7432" width="16" style="1" customWidth="1"/>
    <col min="7433" max="7433" width="12.28515625" style="1" customWidth="1"/>
    <col min="7434" max="7434" width="10.28515625" style="1" customWidth="1"/>
    <col min="7435" max="7435" width="11.140625" style="1" customWidth="1"/>
    <col min="7436" max="7436" width="11.42578125" style="1"/>
    <col min="7437" max="7437" width="17.85546875" style="1" bestFit="1" customWidth="1"/>
    <col min="7438" max="7438" width="20.28515625" style="1" bestFit="1" customWidth="1"/>
    <col min="7439" max="7443" width="11.42578125" style="1"/>
    <col min="7444" max="7444" width="30.140625" style="1" bestFit="1" customWidth="1"/>
    <col min="7445" max="7445" width="19.42578125" style="1" bestFit="1" customWidth="1"/>
    <col min="7446" max="7446" width="14.42578125" style="1" bestFit="1" customWidth="1"/>
    <col min="7447" max="7447" width="19.42578125" style="1" bestFit="1" customWidth="1"/>
    <col min="7448" max="7448" width="14.42578125" style="1" bestFit="1" customWidth="1"/>
    <col min="7449" max="7449" width="20" style="1" customWidth="1"/>
    <col min="7450" max="7450" width="13.140625" style="1" bestFit="1" customWidth="1"/>
    <col min="7451" max="7451" width="7.140625" style="1" bestFit="1" customWidth="1"/>
    <col min="7452" max="7452" width="9.140625" style="1" bestFit="1" customWidth="1"/>
    <col min="7453" max="7680" width="11.42578125" style="1"/>
    <col min="7681" max="7681" width="10.42578125" style="1" customWidth="1"/>
    <col min="7682" max="7682" width="79.28515625" style="1" customWidth="1"/>
    <col min="7683" max="7683" width="13.42578125" style="1" bestFit="1" customWidth="1"/>
    <col min="7684" max="7684" width="17.42578125" style="1" customWidth="1"/>
    <col min="7685" max="7685" width="19.42578125" style="1" bestFit="1" customWidth="1"/>
    <col min="7686" max="7686" width="13.42578125" style="1" bestFit="1" customWidth="1"/>
    <col min="7687" max="7687" width="10" style="1" bestFit="1" customWidth="1"/>
    <col min="7688" max="7688" width="16" style="1" customWidth="1"/>
    <col min="7689" max="7689" width="12.28515625" style="1" customWidth="1"/>
    <col min="7690" max="7690" width="10.28515625" style="1" customWidth="1"/>
    <col min="7691" max="7691" width="11.140625" style="1" customWidth="1"/>
    <col min="7692" max="7692" width="11.42578125" style="1"/>
    <col min="7693" max="7693" width="17.85546875" style="1" bestFit="1" customWidth="1"/>
    <col min="7694" max="7694" width="20.28515625" style="1" bestFit="1" customWidth="1"/>
    <col min="7695" max="7699" width="11.42578125" style="1"/>
    <col min="7700" max="7700" width="30.140625" style="1" bestFit="1" customWidth="1"/>
    <col min="7701" max="7701" width="19.42578125" style="1" bestFit="1" customWidth="1"/>
    <col min="7702" max="7702" width="14.42578125" style="1" bestFit="1" customWidth="1"/>
    <col min="7703" max="7703" width="19.42578125" style="1" bestFit="1" customWidth="1"/>
    <col min="7704" max="7704" width="14.42578125" style="1" bestFit="1" customWidth="1"/>
    <col min="7705" max="7705" width="20" style="1" customWidth="1"/>
    <col min="7706" max="7706" width="13.140625" style="1" bestFit="1" customWidth="1"/>
    <col min="7707" max="7707" width="7.140625" style="1" bestFit="1" customWidth="1"/>
    <col min="7708" max="7708" width="9.140625" style="1" bestFit="1" customWidth="1"/>
    <col min="7709" max="7936" width="11.42578125" style="1"/>
    <col min="7937" max="7937" width="10.42578125" style="1" customWidth="1"/>
    <col min="7938" max="7938" width="79.28515625" style="1" customWidth="1"/>
    <col min="7939" max="7939" width="13.42578125" style="1" bestFit="1" customWidth="1"/>
    <col min="7940" max="7940" width="17.42578125" style="1" customWidth="1"/>
    <col min="7941" max="7941" width="19.42578125" style="1" bestFit="1" customWidth="1"/>
    <col min="7942" max="7942" width="13.42578125" style="1" bestFit="1" customWidth="1"/>
    <col min="7943" max="7943" width="10" style="1" bestFit="1" customWidth="1"/>
    <col min="7944" max="7944" width="16" style="1" customWidth="1"/>
    <col min="7945" max="7945" width="12.28515625" style="1" customWidth="1"/>
    <col min="7946" max="7946" width="10.28515625" style="1" customWidth="1"/>
    <col min="7947" max="7947" width="11.140625" style="1" customWidth="1"/>
    <col min="7948" max="7948" width="11.42578125" style="1"/>
    <col min="7949" max="7949" width="17.85546875" style="1" bestFit="1" customWidth="1"/>
    <col min="7950" max="7950" width="20.28515625" style="1" bestFit="1" customWidth="1"/>
    <col min="7951" max="7955" width="11.42578125" style="1"/>
    <col min="7956" max="7956" width="30.140625" style="1" bestFit="1" customWidth="1"/>
    <col min="7957" max="7957" width="19.42578125" style="1" bestFit="1" customWidth="1"/>
    <col min="7958" max="7958" width="14.42578125" style="1" bestFit="1" customWidth="1"/>
    <col min="7959" max="7959" width="19.42578125" style="1" bestFit="1" customWidth="1"/>
    <col min="7960" max="7960" width="14.42578125" style="1" bestFit="1" customWidth="1"/>
    <col min="7961" max="7961" width="20" style="1" customWidth="1"/>
    <col min="7962" max="7962" width="13.140625" style="1" bestFit="1" customWidth="1"/>
    <col min="7963" max="7963" width="7.140625" style="1" bestFit="1" customWidth="1"/>
    <col min="7964" max="7964" width="9.140625" style="1" bestFit="1" customWidth="1"/>
    <col min="7965" max="8192" width="11.42578125" style="1"/>
    <col min="8193" max="8193" width="10.42578125" style="1" customWidth="1"/>
    <col min="8194" max="8194" width="79.28515625" style="1" customWidth="1"/>
    <col min="8195" max="8195" width="13.42578125" style="1" bestFit="1" customWidth="1"/>
    <col min="8196" max="8196" width="17.42578125" style="1" customWidth="1"/>
    <col min="8197" max="8197" width="19.42578125" style="1" bestFit="1" customWidth="1"/>
    <col min="8198" max="8198" width="13.42578125" style="1" bestFit="1" customWidth="1"/>
    <col min="8199" max="8199" width="10" style="1" bestFit="1" customWidth="1"/>
    <col min="8200" max="8200" width="16" style="1" customWidth="1"/>
    <col min="8201" max="8201" width="12.28515625" style="1" customWidth="1"/>
    <col min="8202" max="8202" width="10.28515625" style="1" customWidth="1"/>
    <col min="8203" max="8203" width="11.140625" style="1" customWidth="1"/>
    <col min="8204" max="8204" width="11.42578125" style="1"/>
    <col min="8205" max="8205" width="17.85546875" style="1" bestFit="1" customWidth="1"/>
    <col min="8206" max="8206" width="20.28515625" style="1" bestFit="1" customWidth="1"/>
    <col min="8207" max="8211" width="11.42578125" style="1"/>
    <col min="8212" max="8212" width="30.140625" style="1" bestFit="1" customWidth="1"/>
    <col min="8213" max="8213" width="19.42578125" style="1" bestFit="1" customWidth="1"/>
    <col min="8214" max="8214" width="14.42578125" style="1" bestFit="1" customWidth="1"/>
    <col min="8215" max="8215" width="19.42578125" style="1" bestFit="1" customWidth="1"/>
    <col min="8216" max="8216" width="14.42578125" style="1" bestFit="1" customWidth="1"/>
    <col min="8217" max="8217" width="20" style="1" customWidth="1"/>
    <col min="8218" max="8218" width="13.140625" style="1" bestFit="1" customWidth="1"/>
    <col min="8219" max="8219" width="7.140625" style="1" bestFit="1" customWidth="1"/>
    <col min="8220" max="8220" width="9.140625" style="1" bestFit="1" customWidth="1"/>
    <col min="8221" max="8448" width="11.42578125" style="1"/>
    <col min="8449" max="8449" width="10.42578125" style="1" customWidth="1"/>
    <col min="8450" max="8450" width="79.28515625" style="1" customWidth="1"/>
    <col min="8451" max="8451" width="13.42578125" style="1" bestFit="1" customWidth="1"/>
    <col min="8452" max="8452" width="17.42578125" style="1" customWidth="1"/>
    <col min="8453" max="8453" width="19.42578125" style="1" bestFit="1" customWidth="1"/>
    <col min="8454" max="8454" width="13.42578125" style="1" bestFit="1" customWidth="1"/>
    <col min="8455" max="8455" width="10" style="1" bestFit="1" customWidth="1"/>
    <col min="8456" max="8456" width="16" style="1" customWidth="1"/>
    <col min="8457" max="8457" width="12.28515625" style="1" customWidth="1"/>
    <col min="8458" max="8458" width="10.28515625" style="1" customWidth="1"/>
    <col min="8459" max="8459" width="11.140625" style="1" customWidth="1"/>
    <col min="8460" max="8460" width="11.42578125" style="1"/>
    <col min="8461" max="8461" width="17.85546875" style="1" bestFit="1" customWidth="1"/>
    <col min="8462" max="8462" width="20.28515625" style="1" bestFit="1" customWidth="1"/>
    <col min="8463" max="8467" width="11.42578125" style="1"/>
    <col min="8468" max="8468" width="30.140625" style="1" bestFit="1" customWidth="1"/>
    <col min="8469" max="8469" width="19.42578125" style="1" bestFit="1" customWidth="1"/>
    <col min="8470" max="8470" width="14.42578125" style="1" bestFit="1" customWidth="1"/>
    <col min="8471" max="8471" width="19.42578125" style="1" bestFit="1" customWidth="1"/>
    <col min="8472" max="8472" width="14.42578125" style="1" bestFit="1" customWidth="1"/>
    <col min="8473" max="8473" width="20" style="1" customWidth="1"/>
    <col min="8474" max="8474" width="13.140625" style="1" bestFit="1" customWidth="1"/>
    <col min="8475" max="8475" width="7.140625" style="1" bestFit="1" customWidth="1"/>
    <col min="8476" max="8476" width="9.140625" style="1" bestFit="1" customWidth="1"/>
    <col min="8477" max="8704" width="11.42578125" style="1"/>
    <col min="8705" max="8705" width="10.42578125" style="1" customWidth="1"/>
    <col min="8706" max="8706" width="79.28515625" style="1" customWidth="1"/>
    <col min="8707" max="8707" width="13.42578125" style="1" bestFit="1" customWidth="1"/>
    <col min="8708" max="8708" width="17.42578125" style="1" customWidth="1"/>
    <col min="8709" max="8709" width="19.42578125" style="1" bestFit="1" customWidth="1"/>
    <col min="8710" max="8710" width="13.42578125" style="1" bestFit="1" customWidth="1"/>
    <col min="8711" max="8711" width="10" style="1" bestFit="1" customWidth="1"/>
    <col min="8712" max="8712" width="16" style="1" customWidth="1"/>
    <col min="8713" max="8713" width="12.28515625" style="1" customWidth="1"/>
    <col min="8714" max="8714" width="10.28515625" style="1" customWidth="1"/>
    <col min="8715" max="8715" width="11.140625" style="1" customWidth="1"/>
    <col min="8716" max="8716" width="11.42578125" style="1"/>
    <col min="8717" max="8717" width="17.85546875" style="1" bestFit="1" customWidth="1"/>
    <col min="8718" max="8718" width="20.28515625" style="1" bestFit="1" customWidth="1"/>
    <col min="8719" max="8723" width="11.42578125" style="1"/>
    <col min="8724" max="8724" width="30.140625" style="1" bestFit="1" customWidth="1"/>
    <col min="8725" max="8725" width="19.42578125" style="1" bestFit="1" customWidth="1"/>
    <col min="8726" max="8726" width="14.42578125" style="1" bestFit="1" customWidth="1"/>
    <col min="8727" max="8727" width="19.42578125" style="1" bestFit="1" customWidth="1"/>
    <col min="8728" max="8728" width="14.42578125" style="1" bestFit="1" customWidth="1"/>
    <col min="8729" max="8729" width="20" style="1" customWidth="1"/>
    <col min="8730" max="8730" width="13.140625" style="1" bestFit="1" customWidth="1"/>
    <col min="8731" max="8731" width="7.140625" style="1" bestFit="1" customWidth="1"/>
    <col min="8732" max="8732" width="9.140625" style="1" bestFit="1" customWidth="1"/>
    <col min="8733" max="8960" width="11.42578125" style="1"/>
    <col min="8961" max="8961" width="10.42578125" style="1" customWidth="1"/>
    <col min="8962" max="8962" width="79.28515625" style="1" customWidth="1"/>
    <col min="8963" max="8963" width="13.42578125" style="1" bestFit="1" customWidth="1"/>
    <col min="8964" max="8964" width="17.42578125" style="1" customWidth="1"/>
    <col min="8965" max="8965" width="19.42578125" style="1" bestFit="1" customWidth="1"/>
    <col min="8966" max="8966" width="13.42578125" style="1" bestFit="1" customWidth="1"/>
    <col min="8967" max="8967" width="10" style="1" bestFit="1" customWidth="1"/>
    <col min="8968" max="8968" width="16" style="1" customWidth="1"/>
    <col min="8969" max="8969" width="12.28515625" style="1" customWidth="1"/>
    <col min="8970" max="8970" width="10.28515625" style="1" customWidth="1"/>
    <col min="8971" max="8971" width="11.140625" style="1" customWidth="1"/>
    <col min="8972" max="8972" width="11.42578125" style="1"/>
    <col min="8973" max="8973" width="17.85546875" style="1" bestFit="1" customWidth="1"/>
    <col min="8974" max="8974" width="20.28515625" style="1" bestFit="1" customWidth="1"/>
    <col min="8975" max="8979" width="11.42578125" style="1"/>
    <col min="8980" max="8980" width="30.140625" style="1" bestFit="1" customWidth="1"/>
    <col min="8981" max="8981" width="19.42578125" style="1" bestFit="1" customWidth="1"/>
    <col min="8982" max="8982" width="14.42578125" style="1" bestFit="1" customWidth="1"/>
    <col min="8983" max="8983" width="19.42578125" style="1" bestFit="1" customWidth="1"/>
    <col min="8984" max="8984" width="14.42578125" style="1" bestFit="1" customWidth="1"/>
    <col min="8985" max="8985" width="20" style="1" customWidth="1"/>
    <col min="8986" max="8986" width="13.140625" style="1" bestFit="1" customWidth="1"/>
    <col min="8987" max="8987" width="7.140625" style="1" bestFit="1" customWidth="1"/>
    <col min="8988" max="8988" width="9.140625" style="1" bestFit="1" customWidth="1"/>
    <col min="8989" max="9216" width="11.42578125" style="1"/>
    <col min="9217" max="9217" width="10.42578125" style="1" customWidth="1"/>
    <col min="9218" max="9218" width="79.28515625" style="1" customWidth="1"/>
    <col min="9219" max="9219" width="13.42578125" style="1" bestFit="1" customWidth="1"/>
    <col min="9220" max="9220" width="17.42578125" style="1" customWidth="1"/>
    <col min="9221" max="9221" width="19.42578125" style="1" bestFit="1" customWidth="1"/>
    <col min="9222" max="9222" width="13.42578125" style="1" bestFit="1" customWidth="1"/>
    <col min="9223" max="9223" width="10" style="1" bestFit="1" customWidth="1"/>
    <col min="9224" max="9224" width="16" style="1" customWidth="1"/>
    <col min="9225" max="9225" width="12.28515625" style="1" customWidth="1"/>
    <col min="9226" max="9226" width="10.28515625" style="1" customWidth="1"/>
    <col min="9227" max="9227" width="11.140625" style="1" customWidth="1"/>
    <col min="9228" max="9228" width="11.42578125" style="1"/>
    <col min="9229" max="9229" width="17.85546875" style="1" bestFit="1" customWidth="1"/>
    <col min="9230" max="9230" width="20.28515625" style="1" bestFit="1" customWidth="1"/>
    <col min="9231" max="9235" width="11.42578125" style="1"/>
    <col min="9236" max="9236" width="30.140625" style="1" bestFit="1" customWidth="1"/>
    <col min="9237" max="9237" width="19.42578125" style="1" bestFit="1" customWidth="1"/>
    <col min="9238" max="9238" width="14.42578125" style="1" bestFit="1" customWidth="1"/>
    <col min="9239" max="9239" width="19.42578125" style="1" bestFit="1" customWidth="1"/>
    <col min="9240" max="9240" width="14.42578125" style="1" bestFit="1" customWidth="1"/>
    <col min="9241" max="9241" width="20" style="1" customWidth="1"/>
    <col min="9242" max="9242" width="13.140625" style="1" bestFit="1" customWidth="1"/>
    <col min="9243" max="9243" width="7.140625" style="1" bestFit="1" customWidth="1"/>
    <col min="9244" max="9244" width="9.140625" style="1" bestFit="1" customWidth="1"/>
    <col min="9245" max="9472" width="11.42578125" style="1"/>
    <col min="9473" max="9473" width="10.42578125" style="1" customWidth="1"/>
    <col min="9474" max="9474" width="79.28515625" style="1" customWidth="1"/>
    <col min="9475" max="9475" width="13.42578125" style="1" bestFit="1" customWidth="1"/>
    <col min="9476" max="9476" width="17.42578125" style="1" customWidth="1"/>
    <col min="9477" max="9477" width="19.42578125" style="1" bestFit="1" customWidth="1"/>
    <col min="9478" max="9478" width="13.42578125" style="1" bestFit="1" customWidth="1"/>
    <col min="9479" max="9479" width="10" style="1" bestFit="1" customWidth="1"/>
    <col min="9480" max="9480" width="16" style="1" customWidth="1"/>
    <col min="9481" max="9481" width="12.28515625" style="1" customWidth="1"/>
    <col min="9482" max="9482" width="10.28515625" style="1" customWidth="1"/>
    <col min="9483" max="9483" width="11.140625" style="1" customWidth="1"/>
    <col min="9484" max="9484" width="11.42578125" style="1"/>
    <col min="9485" max="9485" width="17.85546875" style="1" bestFit="1" customWidth="1"/>
    <col min="9486" max="9486" width="20.28515625" style="1" bestFit="1" customWidth="1"/>
    <col min="9487" max="9491" width="11.42578125" style="1"/>
    <col min="9492" max="9492" width="30.140625" style="1" bestFit="1" customWidth="1"/>
    <col min="9493" max="9493" width="19.42578125" style="1" bestFit="1" customWidth="1"/>
    <col min="9494" max="9494" width="14.42578125" style="1" bestFit="1" customWidth="1"/>
    <col min="9495" max="9495" width="19.42578125" style="1" bestFit="1" customWidth="1"/>
    <col min="9496" max="9496" width="14.42578125" style="1" bestFit="1" customWidth="1"/>
    <col min="9497" max="9497" width="20" style="1" customWidth="1"/>
    <col min="9498" max="9498" width="13.140625" style="1" bestFit="1" customWidth="1"/>
    <col min="9499" max="9499" width="7.140625" style="1" bestFit="1" customWidth="1"/>
    <col min="9500" max="9500" width="9.140625" style="1" bestFit="1" customWidth="1"/>
    <col min="9501" max="9728" width="11.42578125" style="1"/>
    <col min="9729" max="9729" width="10.42578125" style="1" customWidth="1"/>
    <col min="9730" max="9730" width="79.28515625" style="1" customWidth="1"/>
    <col min="9731" max="9731" width="13.42578125" style="1" bestFit="1" customWidth="1"/>
    <col min="9732" max="9732" width="17.42578125" style="1" customWidth="1"/>
    <col min="9733" max="9733" width="19.42578125" style="1" bestFit="1" customWidth="1"/>
    <col min="9734" max="9734" width="13.42578125" style="1" bestFit="1" customWidth="1"/>
    <col min="9735" max="9735" width="10" style="1" bestFit="1" customWidth="1"/>
    <col min="9736" max="9736" width="16" style="1" customWidth="1"/>
    <col min="9737" max="9737" width="12.28515625" style="1" customWidth="1"/>
    <col min="9738" max="9738" width="10.28515625" style="1" customWidth="1"/>
    <col min="9739" max="9739" width="11.140625" style="1" customWidth="1"/>
    <col min="9740" max="9740" width="11.42578125" style="1"/>
    <col min="9741" max="9741" width="17.85546875" style="1" bestFit="1" customWidth="1"/>
    <col min="9742" max="9742" width="20.28515625" style="1" bestFit="1" customWidth="1"/>
    <col min="9743" max="9747" width="11.42578125" style="1"/>
    <col min="9748" max="9748" width="30.140625" style="1" bestFit="1" customWidth="1"/>
    <col min="9749" max="9749" width="19.42578125" style="1" bestFit="1" customWidth="1"/>
    <col min="9750" max="9750" width="14.42578125" style="1" bestFit="1" customWidth="1"/>
    <col min="9751" max="9751" width="19.42578125" style="1" bestFit="1" customWidth="1"/>
    <col min="9752" max="9752" width="14.42578125" style="1" bestFit="1" customWidth="1"/>
    <col min="9753" max="9753" width="20" style="1" customWidth="1"/>
    <col min="9754" max="9754" width="13.140625" style="1" bestFit="1" customWidth="1"/>
    <col min="9755" max="9755" width="7.140625" style="1" bestFit="1" customWidth="1"/>
    <col min="9756" max="9756" width="9.140625" style="1" bestFit="1" customWidth="1"/>
    <col min="9757" max="9984" width="11.42578125" style="1"/>
    <col min="9985" max="9985" width="10.42578125" style="1" customWidth="1"/>
    <col min="9986" max="9986" width="79.28515625" style="1" customWidth="1"/>
    <col min="9987" max="9987" width="13.42578125" style="1" bestFit="1" customWidth="1"/>
    <col min="9988" max="9988" width="17.42578125" style="1" customWidth="1"/>
    <col min="9989" max="9989" width="19.42578125" style="1" bestFit="1" customWidth="1"/>
    <col min="9990" max="9990" width="13.42578125" style="1" bestFit="1" customWidth="1"/>
    <col min="9991" max="9991" width="10" style="1" bestFit="1" customWidth="1"/>
    <col min="9992" max="9992" width="16" style="1" customWidth="1"/>
    <col min="9993" max="9993" width="12.28515625" style="1" customWidth="1"/>
    <col min="9994" max="9994" width="10.28515625" style="1" customWidth="1"/>
    <col min="9995" max="9995" width="11.140625" style="1" customWidth="1"/>
    <col min="9996" max="9996" width="11.42578125" style="1"/>
    <col min="9997" max="9997" width="17.85546875" style="1" bestFit="1" customWidth="1"/>
    <col min="9998" max="9998" width="20.28515625" style="1" bestFit="1" customWidth="1"/>
    <col min="9999" max="10003" width="11.42578125" style="1"/>
    <col min="10004" max="10004" width="30.140625" style="1" bestFit="1" customWidth="1"/>
    <col min="10005" max="10005" width="19.42578125" style="1" bestFit="1" customWidth="1"/>
    <col min="10006" max="10006" width="14.42578125" style="1" bestFit="1" customWidth="1"/>
    <col min="10007" max="10007" width="19.42578125" style="1" bestFit="1" customWidth="1"/>
    <col min="10008" max="10008" width="14.42578125" style="1" bestFit="1" customWidth="1"/>
    <col min="10009" max="10009" width="20" style="1" customWidth="1"/>
    <col min="10010" max="10010" width="13.140625" style="1" bestFit="1" customWidth="1"/>
    <col min="10011" max="10011" width="7.140625" style="1" bestFit="1" customWidth="1"/>
    <col min="10012" max="10012" width="9.140625" style="1" bestFit="1" customWidth="1"/>
    <col min="10013" max="10240" width="11.42578125" style="1"/>
    <col min="10241" max="10241" width="10.42578125" style="1" customWidth="1"/>
    <col min="10242" max="10242" width="79.28515625" style="1" customWidth="1"/>
    <col min="10243" max="10243" width="13.42578125" style="1" bestFit="1" customWidth="1"/>
    <col min="10244" max="10244" width="17.42578125" style="1" customWidth="1"/>
    <col min="10245" max="10245" width="19.42578125" style="1" bestFit="1" customWidth="1"/>
    <col min="10246" max="10246" width="13.42578125" style="1" bestFit="1" customWidth="1"/>
    <col min="10247" max="10247" width="10" style="1" bestFit="1" customWidth="1"/>
    <col min="10248" max="10248" width="16" style="1" customWidth="1"/>
    <col min="10249" max="10249" width="12.28515625" style="1" customWidth="1"/>
    <col min="10250" max="10250" width="10.28515625" style="1" customWidth="1"/>
    <col min="10251" max="10251" width="11.140625" style="1" customWidth="1"/>
    <col min="10252" max="10252" width="11.42578125" style="1"/>
    <col min="10253" max="10253" width="17.85546875" style="1" bestFit="1" customWidth="1"/>
    <col min="10254" max="10254" width="20.28515625" style="1" bestFit="1" customWidth="1"/>
    <col min="10255" max="10259" width="11.42578125" style="1"/>
    <col min="10260" max="10260" width="30.140625" style="1" bestFit="1" customWidth="1"/>
    <col min="10261" max="10261" width="19.42578125" style="1" bestFit="1" customWidth="1"/>
    <col min="10262" max="10262" width="14.42578125" style="1" bestFit="1" customWidth="1"/>
    <col min="10263" max="10263" width="19.42578125" style="1" bestFit="1" customWidth="1"/>
    <col min="10264" max="10264" width="14.42578125" style="1" bestFit="1" customWidth="1"/>
    <col min="10265" max="10265" width="20" style="1" customWidth="1"/>
    <col min="10266" max="10266" width="13.140625" style="1" bestFit="1" customWidth="1"/>
    <col min="10267" max="10267" width="7.140625" style="1" bestFit="1" customWidth="1"/>
    <col min="10268" max="10268" width="9.140625" style="1" bestFit="1" customWidth="1"/>
    <col min="10269" max="10496" width="11.42578125" style="1"/>
    <col min="10497" max="10497" width="10.42578125" style="1" customWidth="1"/>
    <col min="10498" max="10498" width="79.28515625" style="1" customWidth="1"/>
    <col min="10499" max="10499" width="13.42578125" style="1" bestFit="1" customWidth="1"/>
    <col min="10500" max="10500" width="17.42578125" style="1" customWidth="1"/>
    <col min="10501" max="10501" width="19.42578125" style="1" bestFit="1" customWidth="1"/>
    <col min="10502" max="10502" width="13.42578125" style="1" bestFit="1" customWidth="1"/>
    <col min="10503" max="10503" width="10" style="1" bestFit="1" customWidth="1"/>
    <col min="10504" max="10504" width="16" style="1" customWidth="1"/>
    <col min="10505" max="10505" width="12.28515625" style="1" customWidth="1"/>
    <col min="10506" max="10506" width="10.28515625" style="1" customWidth="1"/>
    <col min="10507" max="10507" width="11.140625" style="1" customWidth="1"/>
    <col min="10508" max="10508" width="11.42578125" style="1"/>
    <col min="10509" max="10509" width="17.85546875" style="1" bestFit="1" customWidth="1"/>
    <col min="10510" max="10510" width="20.28515625" style="1" bestFit="1" customWidth="1"/>
    <col min="10511" max="10515" width="11.42578125" style="1"/>
    <col min="10516" max="10516" width="30.140625" style="1" bestFit="1" customWidth="1"/>
    <col min="10517" max="10517" width="19.42578125" style="1" bestFit="1" customWidth="1"/>
    <col min="10518" max="10518" width="14.42578125" style="1" bestFit="1" customWidth="1"/>
    <col min="10519" max="10519" width="19.42578125" style="1" bestFit="1" customWidth="1"/>
    <col min="10520" max="10520" width="14.42578125" style="1" bestFit="1" customWidth="1"/>
    <col min="10521" max="10521" width="20" style="1" customWidth="1"/>
    <col min="10522" max="10522" width="13.140625" style="1" bestFit="1" customWidth="1"/>
    <col min="10523" max="10523" width="7.140625" style="1" bestFit="1" customWidth="1"/>
    <col min="10524" max="10524" width="9.140625" style="1" bestFit="1" customWidth="1"/>
    <col min="10525" max="10752" width="11.42578125" style="1"/>
    <col min="10753" max="10753" width="10.42578125" style="1" customWidth="1"/>
    <col min="10754" max="10754" width="79.28515625" style="1" customWidth="1"/>
    <col min="10755" max="10755" width="13.42578125" style="1" bestFit="1" customWidth="1"/>
    <col min="10756" max="10756" width="17.42578125" style="1" customWidth="1"/>
    <col min="10757" max="10757" width="19.42578125" style="1" bestFit="1" customWidth="1"/>
    <col min="10758" max="10758" width="13.42578125" style="1" bestFit="1" customWidth="1"/>
    <col min="10759" max="10759" width="10" style="1" bestFit="1" customWidth="1"/>
    <col min="10760" max="10760" width="16" style="1" customWidth="1"/>
    <col min="10761" max="10761" width="12.28515625" style="1" customWidth="1"/>
    <col min="10762" max="10762" width="10.28515625" style="1" customWidth="1"/>
    <col min="10763" max="10763" width="11.140625" style="1" customWidth="1"/>
    <col min="10764" max="10764" width="11.42578125" style="1"/>
    <col min="10765" max="10765" width="17.85546875" style="1" bestFit="1" customWidth="1"/>
    <col min="10766" max="10766" width="20.28515625" style="1" bestFit="1" customWidth="1"/>
    <col min="10767" max="10771" width="11.42578125" style="1"/>
    <col min="10772" max="10772" width="30.140625" style="1" bestFit="1" customWidth="1"/>
    <col min="10773" max="10773" width="19.42578125" style="1" bestFit="1" customWidth="1"/>
    <col min="10774" max="10774" width="14.42578125" style="1" bestFit="1" customWidth="1"/>
    <col min="10775" max="10775" width="19.42578125" style="1" bestFit="1" customWidth="1"/>
    <col min="10776" max="10776" width="14.42578125" style="1" bestFit="1" customWidth="1"/>
    <col min="10777" max="10777" width="20" style="1" customWidth="1"/>
    <col min="10778" max="10778" width="13.140625" style="1" bestFit="1" customWidth="1"/>
    <col min="10779" max="10779" width="7.140625" style="1" bestFit="1" customWidth="1"/>
    <col min="10780" max="10780" width="9.140625" style="1" bestFit="1" customWidth="1"/>
    <col min="10781" max="11008" width="11.42578125" style="1"/>
    <col min="11009" max="11009" width="10.42578125" style="1" customWidth="1"/>
    <col min="11010" max="11010" width="79.28515625" style="1" customWidth="1"/>
    <col min="11011" max="11011" width="13.42578125" style="1" bestFit="1" customWidth="1"/>
    <col min="11012" max="11012" width="17.42578125" style="1" customWidth="1"/>
    <col min="11013" max="11013" width="19.42578125" style="1" bestFit="1" customWidth="1"/>
    <col min="11014" max="11014" width="13.42578125" style="1" bestFit="1" customWidth="1"/>
    <col min="11015" max="11015" width="10" style="1" bestFit="1" customWidth="1"/>
    <col min="11016" max="11016" width="16" style="1" customWidth="1"/>
    <col min="11017" max="11017" width="12.28515625" style="1" customWidth="1"/>
    <col min="11018" max="11018" width="10.28515625" style="1" customWidth="1"/>
    <col min="11019" max="11019" width="11.140625" style="1" customWidth="1"/>
    <col min="11020" max="11020" width="11.42578125" style="1"/>
    <col min="11021" max="11021" width="17.85546875" style="1" bestFit="1" customWidth="1"/>
    <col min="11022" max="11022" width="20.28515625" style="1" bestFit="1" customWidth="1"/>
    <col min="11023" max="11027" width="11.42578125" style="1"/>
    <col min="11028" max="11028" width="30.140625" style="1" bestFit="1" customWidth="1"/>
    <col min="11029" max="11029" width="19.42578125" style="1" bestFit="1" customWidth="1"/>
    <col min="11030" max="11030" width="14.42578125" style="1" bestFit="1" customWidth="1"/>
    <col min="11031" max="11031" width="19.42578125" style="1" bestFit="1" customWidth="1"/>
    <col min="11032" max="11032" width="14.42578125" style="1" bestFit="1" customWidth="1"/>
    <col min="11033" max="11033" width="20" style="1" customWidth="1"/>
    <col min="11034" max="11034" width="13.140625" style="1" bestFit="1" customWidth="1"/>
    <col min="11035" max="11035" width="7.140625" style="1" bestFit="1" customWidth="1"/>
    <col min="11036" max="11036" width="9.140625" style="1" bestFit="1" customWidth="1"/>
    <col min="11037" max="11264" width="11.42578125" style="1"/>
    <col min="11265" max="11265" width="10.42578125" style="1" customWidth="1"/>
    <col min="11266" max="11266" width="79.28515625" style="1" customWidth="1"/>
    <col min="11267" max="11267" width="13.42578125" style="1" bestFit="1" customWidth="1"/>
    <col min="11268" max="11268" width="17.42578125" style="1" customWidth="1"/>
    <col min="11269" max="11269" width="19.42578125" style="1" bestFit="1" customWidth="1"/>
    <col min="11270" max="11270" width="13.42578125" style="1" bestFit="1" customWidth="1"/>
    <col min="11271" max="11271" width="10" style="1" bestFit="1" customWidth="1"/>
    <col min="11272" max="11272" width="16" style="1" customWidth="1"/>
    <col min="11273" max="11273" width="12.28515625" style="1" customWidth="1"/>
    <col min="11274" max="11274" width="10.28515625" style="1" customWidth="1"/>
    <col min="11275" max="11275" width="11.140625" style="1" customWidth="1"/>
    <col min="11276" max="11276" width="11.42578125" style="1"/>
    <col min="11277" max="11277" width="17.85546875" style="1" bestFit="1" customWidth="1"/>
    <col min="11278" max="11278" width="20.28515625" style="1" bestFit="1" customWidth="1"/>
    <col min="11279" max="11283" width="11.42578125" style="1"/>
    <col min="11284" max="11284" width="30.140625" style="1" bestFit="1" customWidth="1"/>
    <col min="11285" max="11285" width="19.42578125" style="1" bestFit="1" customWidth="1"/>
    <col min="11286" max="11286" width="14.42578125" style="1" bestFit="1" customWidth="1"/>
    <col min="11287" max="11287" width="19.42578125" style="1" bestFit="1" customWidth="1"/>
    <col min="11288" max="11288" width="14.42578125" style="1" bestFit="1" customWidth="1"/>
    <col min="11289" max="11289" width="20" style="1" customWidth="1"/>
    <col min="11290" max="11290" width="13.140625" style="1" bestFit="1" customWidth="1"/>
    <col min="11291" max="11291" width="7.140625" style="1" bestFit="1" customWidth="1"/>
    <col min="11292" max="11292" width="9.140625" style="1" bestFit="1" customWidth="1"/>
    <col min="11293" max="11520" width="11.42578125" style="1"/>
    <col min="11521" max="11521" width="10.42578125" style="1" customWidth="1"/>
    <col min="11522" max="11522" width="79.28515625" style="1" customWidth="1"/>
    <col min="11523" max="11523" width="13.42578125" style="1" bestFit="1" customWidth="1"/>
    <col min="11524" max="11524" width="17.42578125" style="1" customWidth="1"/>
    <col min="11525" max="11525" width="19.42578125" style="1" bestFit="1" customWidth="1"/>
    <col min="11526" max="11526" width="13.42578125" style="1" bestFit="1" customWidth="1"/>
    <col min="11527" max="11527" width="10" style="1" bestFit="1" customWidth="1"/>
    <col min="11528" max="11528" width="16" style="1" customWidth="1"/>
    <col min="11529" max="11529" width="12.28515625" style="1" customWidth="1"/>
    <col min="11530" max="11530" width="10.28515625" style="1" customWidth="1"/>
    <col min="11531" max="11531" width="11.140625" style="1" customWidth="1"/>
    <col min="11532" max="11532" width="11.42578125" style="1"/>
    <col min="11533" max="11533" width="17.85546875" style="1" bestFit="1" customWidth="1"/>
    <col min="11534" max="11534" width="20.28515625" style="1" bestFit="1" customWidth="1"/>
    <col min="11535" max="11539" width="11.42578125" style="1"/>
    <col min="11540" max="11540" width="30.140625" style="1" bestFit="1" customWidth="1"/>
    <col min="11541" max="11541" width="19.42578125" style="1" bestFit="1" customWidth="1"/>
    <col min="11542" max="11542" width="14.42578125" style="1" bestFit="1" customWidth="1"/>
    <col min="11543" max="11543" width="19.42578125" style="1" bestFit="1" customWidth="1"/>
    <col min="11544" max="11544" width="14.42578125" style="1" bestFit="1" customWidth="1"/>
    <col min="11545" max="11545" width="20" style="1" customWidth="1"/>
    <col min="11546" max="11546" width="13.140625" style="1" bestFit="1" customWidth="1"/>
    <col min="11547" max="11547" width="7.140625" style="1" bestFit="1" customWidth="1"/>
    <col min="11548" max="11548" width="9.140625" style="1" bestFit="1" customWidth="1"/>
    <col min="11549" max="11776" width="11.42578125" style="1"/>
    <col min="11777" max="11777" width="10.42578125" style="1" customWidth="1"/>
    <col min="11778" max="11778" width="79.28515625" style="1" customWidth="1"/>
    <col min="11779" max="11779" width="13.42578125" style="1" bestFit="1" customWidth="1"/>
    <col min="11780" max="11780" width="17.42578125" style="1" customWidth="1"/>
    <col min="11781" max="11781" width="19.42578125" style="1" bestFit="1" customWidth="1"/>
    <col min="11782" max="11782" width="13.42578125" style="1" bestFit="1" customWidth="1"/>
    <col min="11783" max="11783" width="10" style="1" bestFit="1" customWidth="1"/>
    <col min="11784" max="11784" width="16" style="1" customWidth="1"/>
    <col min="11785" max="11785" width="12.28515625" style="1" customWidth="1"/>
    <col min="11786" max="11786" width="10.28515625" style="1" customWidth="1"/>
    <col min="11787" max="11787" width="11.140625" style="1" customWidth="1"/>
    <col min="11788" max="11788" width="11.42578125" style="1"/>
    <col min="11789" max="11789" width="17.85546875" style="1" bestFit="1" customWidth="1"/>
    <col min="11790" max="11790" width="20.28515625" style="1" bestFit="1" customWidth="1"/>
    <col min="11791" max="11795" width="11.42578125" style="1"/>
    <col min="11796" max="11796" width="30.140625" style="1" bestFit="1" customWidth="1"/>
    <col min="11797" max="11797" width="19.42578125" style="1" bestFit="1" customWidth="1"/>
    <col min="11798" max="11798" width="14.42578125" style="1" bestFit="1" customWidth="1"/>
    <col min="11799" max="11799" width="19.42578125" style="1" bestFit="1" customWidth="1"/>
    <col min="11800" max="11800" width="14.42578125" style="1" bestFit="1" customWidth="1"/>
    <col min="11801" max="11801" width="20" style="1" customWidth="1"/>
    <col min="11802" max="11802" width="13.140625" style="1" bestFit="1" customWidth="1"/>
    <col min="11803" max="11803" width="7.140625" style="1" bestFit="1" customWidth="1"/>
    <col min="11804" max="11804" width="9.140625" style="1" bestFit="1" customWidth="1"/>
    <col min="11805" max="12032" width="11.42578125" style="1"/>
    <col min="12033" max="12033" width="10.42578125" style="1" customWidth="1"/>
    <col min="12034" max="12034" width="79.28515625" style="1" customWidth="1"/>
    <col min="12035" max="12035" width="13.42578125" style="1" bestFit="1" customWidth="1"/>
    <col min="12036" max="12036" width="17.42578125" style="1" customWidth="1"/>
    <col min="12037" max="12037" width="19.42578125" style="1" bestFit="1" customWidth="1"/>
    <col min="12038" max="12038" width="13.42578125" style="1" bestFit="1" customWidth="1"/>
    <col min="12039" max="12039" width="10" style="1" bestFit="1" customWidth="1"/>
    <col min="12040" max="12040" width="16" style="1" customWidth="1"/>
    <col min="12041" max="12041" width="12.28515625" style="1" customWidth="1"/>
    <col min="12042" max="12042" width="10.28515625" style="1" customWidth="1"/>
    <col min="12043" max="12043" width="11.140625" style="1" customWidth="1"/>
    <col min="12044" max="12044" width="11.42578125" style="1"/>
    <col min="12045" max="12045" width="17.85546875" style="1" bestFit="1" customWidth="1"/>
    <col min="12046" max="12046" width="20.28515625" style="1" bestFit="1" customWidth="1"/>
    <col min="12047" max="12051" width="11.42578125" style="1"/>
    <col min="12052" max="12052" width="30.140625" style="1" bestFit="1" customWidth="1"/>
    <col min="12053" max="12053" width="19.42578125" style="1" bestFit="1" customWidth="1"/>
    <col min="12054" max="12054" width="14.42578125" style="1" bestFit="1" customWidth="1"/>
    <col min="12055" max="12055" width="19.42578125" style="1" bestFit="1" customWidth="1"/>
    <col min="12056" max="12056" width="14.42578125" style="1" bestFit="1" customWidth="1"/>
    <col min="12057" max="12057" width="20" style="1" customWidth="1"/>
    <col min="12058" max="12058" width="13.140625" style="1" bestFit="1" customWidth="1"/>
    <col min="12059" max="12059" width="7.140625" style="1" bestFit="1" customWidth="1"/>
    <col min="12060" max="12060" width="9.140625" style="1" bestFit="1" customWidth="1"/>
    <col min="12061" max="12288" width="11.42578125" style="1"/>
    <col min="12289" max="12289" width="10.42578125" style="1" customWidth="1"/>
    <col min="12290" max="12290" width="79.28515625" style="1" customWidth="1"/>
    <col min="12291" max="12291" width="13.42578125" style="1" bestFit="1" customWidth="1"/>
    <col min="12292" max="12292" width="17.42578125" style="1" customWidth="1"/>
    <col min="12293" max="12293" width="19.42578125" style="1" bestFit="1" customWidth="1"/>
    <col min="12294" max="12294" width="13.42578125" style="1" bestFit="1" customWidth="1"/>
    <col min="12295" max="12295" width="10" style="1" bestFit="1" customWidth="1"/>
    <col min="12296" max="12296" width="16" style="1" customWidth="1"/>
    <col min="12297" max="12297" width="12.28515625" style="1" customWidth="1"/>
    <col min="12298" max="12298" width="10.28515625" style="1" customWidth="1"/>
    <col min="12299" max="12299" width="11.140625" style="1" customWidth="1"/>
    <col min="12300" max="12300" width="11.42578125" style="1"/>
    <col min="12301" max="12301" width="17.85546875" style="1" bestFit="1" customWidth="1"/>
    <col min="12302" max="12302" width="20.28515625" style="1" bestFit="1" customWidth="1"/>
    <col min="12303" max="12307" width="11.42578125" style="1"/>
    <col min="12308" max="12308" width="30.140625" style="1" bestFit="1" customWidth="1"/>
    <col min="12309" max="12309" width="19.42578125" style="1" bestFit="1" customWidth="1"/>
    <col min="12310" max="12310" width="14.42578125" style="1" bestFit="1" customWidth="1"/>
    <col min="12311" max="12311" width="19.42578125" style="1" bestFit="1" customWidth="1"/>
    <col min="12312" max="12312" width="14.42578125" style="1" bestFit="1" customWidth="1"/>
    <col min="12313" max="12313" width="20" style="1" customWidth="1"/>
    <col min="12314" max="12314" width="13.140625" style="1" bestFit="1" customWidth="1"/>
    <col min="12315" max="12315" width="7.140625" style="1" bestFit="1" customWidth="1"/>
    <col min="12316" max="12316" width="9.140625" style="1" bestFit="1" customWidth="1"/>
    <col min="12317" max="12544" width="11.42578125" style="1"/>
    <col min="12545" max="12545" width="10.42578125" style="1" customWidth="1"/>
    <col min="12546" max="12546" width="79.28515625" style="1" customWidth="1"/>
    <col min="12547" max="12547" width="13.42578125" style="1" bestFit="1" customWidth="1"/>
    <col min="12548" max="12548" width="17.42578125" style="1" customWidth="1"/>
    <col min="12549" max="12549" width="19.42578125" style="1" bestFit="1" customWidth="1"/>
    <col min="12550" max="12550" width="13.42578125" style="1" bestFit="1" customWidth="1"/>
    <col min="12551" max="12551" width="10" style="1" bestFit="1" customWidth="1"/>
    <col min="12552" max="12552" width="16" style="1" customWidth="1"/>
    <col min="12553" max="12553" width="12.28515625" style="1" customWidth="1"/>
    <col min="12554" max="12554" width="10.28515625" style="1" customWidth="1"/>
    <col min="12555" max="12555" width="11.140625" style="1" customWidth="1"/>
    <col min="12556" max="12556" width="11.42578125" style="1"/>
    <col min="12557" max="12557" width="17.85546875" style="1" bestFit="1" customWidth="1"/>
    <col min="12558" max="12558" width="20.28515625" style="1" bestFit="1" customWidth="1"/>
    <col min="12559" max="12563" width="11.42578125" style="1"/>
    <col min="12564" max="12564" width="30.140625" style="1" bestFit="1" customWidth="1"/>
    <col min="12565" max="12565" width="19.42578125" style="1" bestFit="1" customWidth="1"/>
    <col min="12566" max="12566" width="14.42578125" style="1" bestFit="1" customWidth="1"/>
    <col min="12567" max="12567" width="19.42578125" style="1" bestFit="1" customWidth="1"/>
    <col min="12568" max="12568" width="14.42578125" style="1" bestFit="1" customWidth="1"/>
    <col min="12569" max="12569" width="20" style="1" customWidth="1"/>
    <col min="12570" max="12570" width="13.140625" style="1" bestFit="1" customWidth="1"/>
    <col min="12571" max="12571" width="7.140625" style="1" bestFit="1" customWidth="1"/>
    <col min="12572" max="12572" width="9.140625" style="1" bestFit="1" customWidth="1"/>
    <col min="12573" max="12800" width="11.42578125" style="1"/>
    <col min="12801" max="12801" width="10.42578125" style="1" customWidth="1"/>
    <col min="12802" max="12802" width="79.28515625" style="1" customWidth="1"/>
    <col min="12803" max="12803" width="13.42578125" style="1" bestFit="1" customWidth="1"/>
    <col min="12804" max="12804" width="17.42578125" style="1" customWidth="1"/>
    <col min="12805" max="12805" width="19.42578125" style="1" bestFit="1" customWidth="1"/>
    <col min="12806" max="12806" width="13.42578125" style="1" bestFit="1" customWidth="1"/>
    <col min="12807" max="12807" width="10" style="1" bestFit="1" customWidth="1"/>
    <col min="12808" max="12808" width="16" style="1" customWidth="1"/>
    <col min="12809" max="12809" width="12.28515625" style="1" customWidth="1"/>
    <col min="12810" max="12810" width="10.28515625" style="1" customWidth="1"/>
    <col min="12811" max="12811" width="11.140625" style="1" customWidth="1"/>
    <col min="12812" max="12812" width="11.42578125" style="1"/>
    <col min="12813" max="12813" width="17.85546875" style="1" bestFit="1" customWidth="1"/>
    <col min="12814" max="12814" width="20.28515625" style="1" bestFit="1" customWidth="1"/>
    <col min="12815" max="12819" width="11.42578125" style="1"/>
    <col min="12820" max="12820" width="30.140625" style="1" bestFit="1" customWidth="1"/>
    <col min="12821" max="12821" width="19.42578125" style="1" bestFit="1" customWidth="1"/>
    <col min="12822" max="12822" width="14.42578125" style="1" bestFit="1" customWidth="1"/>
    <col min="12823" max="12823" width="19.42578125" style="1" bestFit="1" customWidth="1"/>
    <col min="12824" max="12824" width="14.42578125" style="1" bestFit="1" customWidth="1"/>
    <col min="12825" max="12825" width="20" style="1" customWidth="1"/>
    <col min="12826" max="12826" width="13.140625" style="1" bestFit="1" customWidth="1"/>
    <col min="12827" max="12827" width="7.140625" style="1" bestFit="1" customWidth="1"/>
    <col min="12828" max="12828" width="9.140625" style="1" bestFit="1" customWidth="1"/>
    <col min="12829" max="13056" width="11.42578125" style="1"/>
    <col min="13057" max="13057" width="10.42578125" style="1" customWidth="1"/>
    <col min="13058" max="13058" width="79.28515625" style="1" customWidth="1"/>
    <col min="13059" max="13059" width="13.42578125" style="1" bestFit="1" customWidth="1"/>
    <col min="13060" max="13060" width="17.42578125" style="1" customWidth="1"/>
    <col min="13061" max="13061" width="19.42578125" style="1" bestFit="1" customWidth="1"/>
    <col min="13062" max="13062" width="13.42578125" style="1" bestFit="1" customWidth="1"/>
    <col min="13063" max="13063" width="10" style="1" bestFit="1" customWidth="1"/>
    <col min="13064" max="13064" width="16" style="1" customWidth="1"/>
    <col min="13065" max="13065" width="12.28515625" style="1" customWidth="1"/>
    <col min="13066" max="13066" width="10.28515625" style="1" customWidth="1"/>
    <col min="13067" max="13067" width="11.140625" style="1" customWidth="1"/>
    <col min="13068" max="13068" width="11.42578125" style="1"/>
    <col min="13069" max="13069" width="17.85546875" style="1" bestFit="1" customWidth="1"/>
    <col min="13070" max="13070" width="20.28515625" style="1" bestFit="1" customWidth="1"/>
    <col min="13071" max="13075" width="11.42578125" style="1"/>
    <col min="13076" max="13076" width="30.140625" style="1" bestFit="1" customWidth="1"/>
    <col min="13077" max="13077" width="19.42578125" style="1" bestFit="1" customWidth="1"/>
    <col min="13078" max="13078" width="14.42578125" style="1" bestFit="1" customWidth="1"/>
    <col min="13079" max="13079" width="19.42578125" style="1" bestFit="1" customWidth="1"/>
    <col min="13080" max="13080" width="14.42578125" style="1" bestFit="1" customWidth="1"/>
    <col min="13081" max="13081" width="20" style="1" customWidth="1"/>
    <col min="13082" max="13082" width="13.140625" style="1" bestFit="1" customWidth="1"/>
    <col min="13083" max="13083" width="7.140625" style="1" bestFit="1" customWidth="1"/>
    <col min="13084" max="13084" width="9.140625" style="1" bestFit="1" customWidth="1"/>
    <col min="13085" max="13312" width="11.42578125" style="1"/>
    <col min="13313" max="13313" width="10.42578125" style="1" customWidth="1"/>
    <col min="13314" max="13314" width="79.28515625" style="1" customWidth="1"/>
    <col min="13315" max="13315" width="13.42578125" style="1" bestFit="1" customWidth="1"/>
    <col min="13316" max="13316" width="17.42578125" style="1" customWidth="1"/>
    <col min="13317" max="13317" width="19.42578125" style="1" bestFit="1" customWidth="1"/>
    <col min="13318" max="13318" width="13.42578125" style="1" bestFit="1" customWidth="1"/>
    <col min="13319" max="13319" width="10" style="1" bestFit="1" customWidth="1"/>
    <col min="13320" max="13320" width="16" style="1" customWidth="1"/>
    <col min="13321" max="13321" width="12.28515625" style="1" customWidth="1"/>
    <col min="13322" max="13322" width="10.28515625" style="1" customWidth="1"/>
    <col min="13323" max="13323" width="11.140625" style="1" customWidth="1"/>
    <col min="13324" max="13324" width="11.42578125" style="1"/>
    <col min="13325" max="13325" width="17.85546875" style="1" bestFit="1" customWidth="1"/>
    <col min="13326" max="13326" width="20.28515625" style="1" bestFit="1" customWidth="1"/>
    <col min="13327" max="13331" width="11.42578125" style="1"/>
    <col min="13332" max="13332" width="30.140625" style="1" bestFit="1" customWidth="1"/>
    <col min="13333" max="13333" width="19.42578125" style="1" bestFit="1" customWidth="1"/>
    <col min="13334" max="13334" width="14.42578125" style="1" bestFit="1" customWidth="1"/>
    <col min="13335" max="13335" width="19.42578125" style="1" bestFit="1" customWidth="1"/>
    <col min="13336" max="13336" width="14.42578125" style="1" bestFit="1" customWidth="1"/>
    <col min="13337" max="13337" width="20" style="1" customWidth="1"/>
    <col min="13338" max="13338" width="13.140625" style="1" bestFit="1" customWidth="1"/>
    <col min="13339" max="13339" width="7.140625" style="1" bestFit="1" customWidth="1"/>
    <col min="13340" max="13340" width="9.140625" style="1" bestFit="1" customWidth="1"/>
    <col min="13341" max="13568" width="11.42578125" style="1"/>
    <col min="13569" max="13569" width="10.42578125" style="1" customWidth="1"/>
    <col min="13570" max="13570" width="79.28515625" style="1" customWidth="1"/>
    <col min="13571" max="13571" width="13.42578125" style="1" bestFit="1" customWidth="1"/>
    <col min="13572" max="13572" width="17.42578125" style="1" customWidth="1"/>
    <col min="13573" max="13573" width="19.42578125" style="1" bestFit="1" customWidth="1"/>
    <col min="13574" max="13574" width="13.42578125" style="1" bestFit="1" customWidth="1"/>
    <col min="13575" max="13575" width="10" style="1" bestFit="1" customWidth="1"/>
    <col min="13576" max="13576" width="16" style="1" customWidth="1"/>
    <col min="13577" max="13577" width="12.28515625" style="1" customWidth="1"/>
    <col min="13578" max="13578" width="10.28515625" style="1" customWidth="1"/>
    <col min="13579" max="13579" width="11.140625" style="1" customWidth="1"/>
    <col min="13580" max="13580" width="11.42578125" style="1"/>
    <col min="13581" max="13581" width="17.85546875" style="1" bestFit="1" customWidth="1"/>
    <col min="13582" max="13582" width="20.28515625" style="1" bestFit="1" customWidth="1"/>
    <col min="13583" max="13587" width="11.42578125" style="1"/>
    <col min="13588" max="13588" width="30.140625" style="1" bestFit="1" customWidth="1"/>
    <col min="13589" max="13589" width="19.42578125" style="1" bestFit="1" customWidth="1"/>
    <col min="13590" max="13590" width="14.42578125" style="1" bestFit="1" customWidth="1"/>
    <col min="13591" max="13591" width="19.42578125" style="1" bestFit="1" customWidth="1"/>
    <col min="13592" max="13592" width="14.42578125" style="1" bestFit="1" customWidth="1"/>
    <col min="13593" max="13593" width="20" style="1" customWidth="1"/>
    <col min="13594" max="13594" width="13.140625" style="1" bestFit="1" customWidth="1"/>
    <col min="13595" max="13595" width="7.140625" style="1" bestFit="1" customWidth="1"/>
    <col min="13596" max="13596" width="9.140625" style="1" bestFit="1" customWidth="1"/>
    <col min="13597" max="13824" width="11.42578125" style="1"/>
    <col min="13825" max="13825" width="10.42578125" style="1" customWidth="1"/>
    <col min="13826" max="13826" width="79.28515625" style="1" customWidth="1"/>
    <col min="13827" max="13827" width="13.42578125" style="1" bestFit="1" customWidth="1"/>
    <col min="13828" max="13828" width="17.42578125" style="1" customWidth="1"/>
    <col min="13829" max="13829" width="19.42578125" style="1" bestFit="1" customWidth="1"/>
    <col min="13830" max="13830" width="13.42578125" style="1" bestFit="1" customWidth="1"/>
    <col min="13831" max="13831" width="10" style="1" bestFit="1" customWidth="1"/>
    <col min="13832" max="13832" width="16" style="1" customWidth="1"/>
    <col min="13833" max="13833" width="12.28515625" style="1" customWidth="1"/>
    <col min="13834" max="13834" width="10.28515625" style="1" customWidth="1"/>
    <col min="13835" max="13835" width="11.140625" style="1" customWidth="1"/>
    <col min="13836" max="13836" width="11.42578125" style="1"/>
    <col min="13837" max="13837" width="17.85546875" style="1" bestFit="1" customWidth="1"/>
    <col min="13838" max="13838" width="20.28515625" style="1" bestFit="1" customWidth="1"/>
    <col min="13839" max="13843" width="11.42578125" style="1"/>
    <col min="13844" max="13844" width="30.140625" style="1" bestFit="1" customWidth="1"/>
    <col min="13845" max="13845" width="19.42578125" style="1" bestFit="1" customWidth="1"/>
    <col min="13846" max="13846" width="14.42578125" style="1" bestFit="1" customWidth="1"/>
    <col min="13847" max="13847" width="19.42578125" style="1" bestFit="1" customWidth="1"/>
    <col min="13848" max="13848" width="14.42578125" style="1" bestFit="1" customWidth="1"/>
    <col min="13849" max="13849" width="20" style="1" customWidth="1"/>
    <col min="13850" max="13850" width="13.140625" style="1" bestFit="1" customWidth="1"/>
    <col min="13851" max="13851" width="7.140625" style="1" bestFit="1" customWidth="1"/>
    <col min="13852" max="13852" width="9.140625" style="1" bestFit="1" customWidth="1"/>
    <col min="13853" max="14080" width="11.42578125" style="1"/>
    <col min="14081" max="14081" width="10.42578125" style="1" customWidth="1"/>
    <col min="14082" max="14082" width="79.28515625" style="1" customWidth="1"/>
    <col min="14083" max="14083" width="13.42578125" style="1" bestFit="1" customWidth="1"/>
    <col min="14084" max="14084" width="17.42578125" style="1" customWidth="1"/>
    <col min="14085" max="14085" width="19.42578125" style="1" bestFit="1" customWidth="1"/>
    <col min="14086" max="14086" width="13.42578125" style="1" bestFit="1" customWidth="1"/>
    <col min="14087" max="14087" width="10" style="1" bestFit="1" customWidth="1"/>
    <col min="14088" max="14088" width="16" style="1" customWidth="1"/>
    <col min="14089" max="14089" width="12.28515625" style="1" customWidth="1"/>
    <col min="14090" max="14090" width="10.28515625" style="1" customWidth="1"/>
    <col min="14091" max="14091" width="11.140625" style="1" customWidth="1"/>
    <col min="14092" max="14092" width="11.42578125" style="1"/>
    <col min="14093" max="14093" width="17.85546875" style="1" bestFit="1" customWidth="1"/>
    <col min="14094" max="14094" width="20.28515625" style="1" bestFit="1" customWidth="1"/>
    <col min="14095" max="14099" width="11.42578125" style="1"/>
    <col min="14100" max="14100" width="30.140625" style="1" bestFit="1" customWidth="1"/>
    <col min="14101" max="14101" width="19.42578125" style="1" bestFit="1" customWidth="1"/>
    <col min="14102" max="14102" width="14.42578125" style="1" bestFit="1" customWidth="1"/>
    <col min="14103" max="14103" width="19.42578125" style="1" bestFit="1" customWidth="1"/>
    <col min="14104" max="14104" width="14.42578125" style="1" bestFit="1" customWidth="1"/>
    <col min="14105" max="14105" width="20" style="1" customWidth="1"/>
    <col min="14106" max="14106" width="13.140625" style="1" bestFit="1" customWidth="1"/>
    <col min="14107" max="14107" width="7.140625" style="1" bestFit="1" customWidth="1"/>
    <col min="14108" max="14108" width="9.140625" style="1" bestFit="1" customWidth="1"/>
    <col min="14109" max="14336" width="11.42578125" style="1"/>
    <col min="14337" max="14337" width="10.42578125" style="1" customWidth="1"/>
    <col min="14338" max="14338" width="79.28515625" style="1" customWidth="1"/>
    <col min="14339" max="14339" width="13.42578125" style="1" bestFit="1" customWidth="1"/>
    <col min="14340" max="14340" width="17.42578125" style="1" customWidth="1"/>
    <col min="14341" max="14341" width="19.42578125" style="1" bestFit="1" customWidth="1"/>
    <col min="14342" max="14342" width="13.42578125" style="1" bestFit="1" customWidth="1"/>
    <col min="14343" max="14343" width="10" style="1" bestFit="1" customWidth="1"/>
    <col min="14344" max="14344" width="16" style="1" customWidth="1"/>
    <col min="14345" max="14345" width="12.28515625" style="1" customWidth="1"/>
    <col min="14346" max="14346" width="10.28515625" style="1" customWidth="1"/>
    <col min="14347" max="14347" width="11.140625" style="1" customWidth="1"/>
    <col min="14348" max="14348" width="11.42578125" style="1"/>
    <col min="14349" max="14349" width="17.85546875" style="1" bestFit="1" customWidth="1"/>
    <col min="14350" max="14350" width="20.28515625" style="1" bestFit="1" customWidth="1"/>
    <col min="14351" max="14355" width="11.42578125" style="1"/>
    <col min="14356" max="14356" width="30.140625" style="1" bestFit="1" customWidth="1"/>
    <col min="14357" max="14357" width="19.42578125" style="1" bestFit="1" customWidth="1"/>
    <col min="14358" max="14358" width="14.42578125" style="1" bestFit="1" customWidth="1"/>
    <col min="14359" max="14359" width="19.42578125" style="1" bestFit="1" customWidth="1"/>
    <col min="14360" max="14360" width="14.42578125" style="1" bestFit="1" customWidth="1"/>
    <col min="14361" max="14361" width="20" style="1" customWidth="1"/>
    <col min="14362" max="14362" width="13.140625" style="1" bestFit="1" customWidth="1"/>
    <col min="14363" max="14363" width="7.140625" style="1" bestFit="1" customWidth="1"/>
    <col min="14364" max="14364" width="9.140625" style="1" bestFit="1" customWidth="1"/>
    <col min="14365" max="14592" width="11.42578125" style="1"/>
    <col min="14593" max="14593" width="10.42578125" style="1" customWidth="1"/>
    <col min="14594" max="14594" width="79.28515625" style="1" customWidth="1"/>
    <col min="14595" max="14595" width="13.42578125" style="1" bestFit="1" customWidth="1"/>
    <col min="14596" max="14596" width="17.42578125" style="1" customWidth="1"/>
    <col min="14597" max="14597" width="19.42578125" style="1" bestFit="1" customWidth="1"/>
    <col min="14598" max="14598" width="13.42578125" style="1" bestFit="1" customWidth="1"/>
    <col min="14599" max="14599" width="10" style="1" bestFit="1" customWidth="1"/>
    <col min="14600" max="14600" width="16" style="1" customWidth="1"/>
    <col min="14601" max="14601" width="12.28515625" style="1" customWidth="1"/>
    <col min="14602" max="14602" width="10.28515625" style="1" customWidth="1"/>
    <col min="14603" max="14603" width="11.140625" style="1" customWidth="1"/>
    <col min="14604" max="14604" width="11.42578125" style="1"/>
    <col min="14605" max="14605" width="17.85546875" style="1" bestFit="1" customWidth="1"/>
    <col min="14606" max="14606" width="20.28515625" style="1" bestFit="1" customWidth="1"/>
    <col min="14607" max="14611" width="11.42578125" style="1"/>
    <col min="14612" max="14612" width="30.140625" style="1" bestFit="1" customWidth="1"/>
    <col min="14613" max="14613" width="19.42578125" style="1" bestFit="1" customWidth="1"/>
    <col min="14614" max="14614" width="14.42578125" style="1" bestFit="1" customWidth="1"/>
    <col min="14615" max="14615" width="19.42578125" style="1" bestFit="1" customWidth="1"/>
    <col min="14616" max="14616" width="14.42578125" style="1" bestFit="1" customWidth="1"/>
    <col min="14617" max="14617" width="20" style="1" customWidth="1"/>
    <col min="14618" max="14618" width="13.140625" style="1" bestFit="1" customWidth="1"/>
    <col min="14619" max="14619" width="7.140625" style="1" bestFit="1" customWidth="1"/>
    <col min="14620" max="14620" width="9.140625" style="1" bestFit="1" customWidth="1"/>
    <col min="14621" max="14848" width="11.42578125" style="1"/>
    <col min="14849" max="14849" width="10.42578125" style="1" customWidth="1"/>
    <col min="14850" max="14850" width="79.28515625" style="1" customWidth="1"/>
    <col min="14851" max="14851" width="13.42578125" style="1" bestFit="1" customWidth="1"/>
    <col min="14852" max="14852" width="17.42578125" style="1" customWidth="1"/>
    <col min="14853" max="14853" width="19.42578125" style="1" bestFit="1" customWidth="1"/>
    <col min="14854" max="14854" width="13.42578125" style="1" bestFit="1" customWidth="1"/>
    <col min="14855" max="14855" width="10" style="1" bestFit="1" customWidth="1"/>
    <col min="14856" max="14856" width="16" style="1" customWidth="1"/>
    <col min="14857" max="14857" width="12.28515625" style="1" customWidth="1"/>
    <col min="14858" max="14858" width="10.28515625" style="1" customWidth="1"/>
    <col min="14859" max="14859" width="11.140625" style="1" customWidth="1"/>
    <col min="14860" max="14860" width="11.42578125" style="1"/>
    <col min="14861" max="14861" width="17.85546875" style="1" bestFit="1" customWidth="1"/>
    <col min="14862" max="14862" width="20.28515625" style="1" bestFit="1" customWidth="1"/>
    <col min="14863" max="14867" width="11.42578125" style="1"/>
    <col min="14868" max="14868" width="30.140625" style="1" bestFit="1" customWidth="1"/>
    <col min="14869" max="14869" width="19.42578125" style="1" bestFit="1" customWidth="1"/>
    <col min="14870" max="14870" width="14.42578125" style="1" bestFit="1" customWidth="1"/>
    <col min="14871" max="14871" width="19.42578125" style="1" bestFit="1" customWidth="1"/>
    <col min="14872" max="14872" width="14.42578125" style="1" bestFit="1" customWidth="1"/>
    <col min="14873" max="14873" width="20" style="1" customWidth="1"/>
    <col min="14874" max="14874" width="13.140625" style="1" bestFit="1" customWidth="1"/>
    <col min="14875" max="14875" width="7.140625" style="1" bestFit="1" customWidth="1"/>
    <col min="14876" max="14876" width="9.140625" style="1" bestFit="1" customWidth="1"/>
    <col min="14877" max="15104" width="11.42578125" style="1"/>
    <col min="15105" max="15105" width="10.42578125" style="1" customWidth="1"/>
    <col min="15106" max="15106" width="79.28515625" style="1" customWidth="1"/>
    <col min="15107" max="15107" width="13.42578125" style="1" bestFit="1" customWidth="1"/>
    <col min="15108" max="15108" width="17.42578125" style="1" customWidth="1"/>
    <col min="15109" max="15109" width="19.42578125" style="1" bestFit="1" customWidth="1"/>
    <col min="15110" max="15110" width="13.42578125" style="1" bestFit="1" customWidth="1"/>
    <col min="15111" max="15111" width="10" style="1" bestFit="1" customWidth="1"/>
    <col min="15112" max="15112" width="16" style="1" customWidth="1"/>
    <col min="15113" max="15113" width="12.28515625" style="1" customWidth="1"/>
    <col min="15114" max="15114" width="10.28515625" style="1" customWidth="1"/>
    <col min="15115" max="15115" width="11.140625" style="1" customWidth="1"/>
    <col min="15116" max="15116" width="11.42578125" style="1"/>
    <col min="15117" max="15117" width="17.85546875" style="1" bestFit="1" customWidth="1"/>
    <col min="15118" max="15118" width="20.28515625" style="1" bestFit="1" customWidth="1"/>
    <col min="15119" max="15123" width="11.42578125" style="1"/>
    <col min="15124" max="15124" width="30.140625" style="1" bestFit="1" customWidth="1"/>
    <col min="15125" max="15125" width="19.42578125" style="1" bestFit="1" customWidth="1"/>
    <col min="15126" max="15126" width="14.42578125" style="1" bestFit="1" customWidth="1"/>
    <col min="15127" max="15127" width="19.42578125" style="1" bestFit="1" customWidth="1"/>
    <col min="15128" max="15128" width="14.42578125" style="1" bestFit="1" customWidth="1"/>
    <col min="15129" max="15129" width="20" style="1" customWidth="1"/>
    <col min="15130" max="15130" width="13.140625" style="1" bestFit="1" customWidth="1"/>
    <col min="15131" max="15131" width="7.140625" style="1" bestFit="1" customWidth="1"/>
    <col min="15132" max="15132" width="9.140625" style="1" bestFit="1" customWidth="1"/>
    <col min="15133" max="15360" width="11.42578125" style="1"/>
    <col min="15361" max="15361" width="10.42578125" style="1" customWidth="1"/>
    <col min="15362" max="15362" width="79.28515625" style="1" customWidth="1"/>
    <col min="15363" max="15363" width="13.42578125" style="1" bestFit="1" customWidth="1"/>
    <col min="15364" max="15364" width="17.42578125" style="1" customWidth="1"/>
    <col min="15365" max="15365" width="19.42578125" style="1" bestFit="1" customWidth="1"/>
    <col min="15366" max="15366" width="13.42578125" style="1" bestFit="1" customWidth="1"/>
    <col min="15367" max="15367" width="10" style="1" bestFit="1" customWidth="1"/>
    <col min="15368" max="15368" width="16" style="1" customWidth="1"/>
    <col min="15369" max="15369" width="12.28515625" style="1" customWidth="1"/>
    <col min="15370" max="15370" width="10.28515625" style="1" customWidth="1"/>
    <col min="15371" max="15371" width="11.140625" style="1" customWidth="1"/>
    <col min="15372" max="15372" width="11.42578125" style="1"/>
    <col min="15373" max="15373" width="17.85546875" style="1" bestFit="1" customWidth="1"/>
    <col min="15374" max="15374" width="20.28515625" style="1" bestFit="1" customWidth="1"/>
    <col min="15375" max="15379" width="11.42578125" style="1"/>
    <col min="15380" max="15380" width="30.140625" style="1" bestFit="1" customWidth="1"/>
    <col min="15381" max="15381" width="19.42578125" style="1" bestFit="1" customWidth="1"/>
    <col min="15382" max="15382" width="14.42578125" style="1" bestFit="1" customWidth="1"/>
    <col min="15383" max="15383" width="19.42578125" style="1" bestFit="1" customWidth="1"/>
    <col min="15384" max="15384" width="14.42578125" style="1" bestFit="1" customWidth="1"/>
    <col min="15385" max="15385" width="20" style="1" customWidth="1"/>
    <col min="15386" max="15386" width="13.140625" style="1" bestFit="1" customWidth="1"/>
    <col min="15387" max="15387" width="7.140625" style="1" bestFit="1" customWidth="1"/>
    <col min="15388" max="15388" width="9.140625" style="1" bestFit="1" customWidth="1"/>
    <col min="15389" max="15616" width="11.42578125" style="1"/>
    <col min="15617" max="15617" width="10.42578125" style="1" customWidth="1"/>
    <col min="15618" max="15618" width="79.28515625" style="1" customWidth="1"/>
    <col min="15619" max="15619" width="13.42578125" style="1" bestFit="1" customWidth="1"/>
    <col min="15620" max="15620" width="17.42578125" style="1" customWidth="1"/>
    <col min="15621" max="15621" width="19.42578125" style="1" bestFit="1" customWidth="1"/>
    <col min="15622" max="15622" width="13.42578125" style="1" bestFit="1" customWidth="1"/>
    <col min="15623" max="15623" width="10" style="1" bestFit="1" customWidth="1"/>
    <col min="15624" max="15624" width="16" style="1" customWidth="1"/>
    <col min="15625" max="15625" width="12.28515625" style="1" customWidth="1"/>
    <col min="15626" max="15626" width="10.28515625" style="1" customWidth="1"/>
    <col min="15627" max="15627" width="11.140625" style="1" customWidth="1"/>
    <col min="15628" max="15628" width="11.42578125" style="1"/>
    <col min="15629" max="15629" width="17.85546875" style="1" bestFit="1" customWidth="1"/>
    <col min="15630" max="15630" width="20.28515625" style="1" bestFit="1" customWidth="1"/>
    <col min="15631" max="15635" width="11.42578125" style="1"/>
    <col min="15636" max="15636" width="30.140625" style="1" bestFit="1" customWidth="1"/>
    <col min="15637" max="15637" width="19.42578125" style="1" bestFit="1" customWidth="1"/>
    <col min="15638" max="15638" width="14.42578125" style="1" bestFit="1" customWidth="1"/>
    <col min="15639" max="15639" width="19.42578125" style="1" bestFit="1" customWidth="1"/>
    <col min="15640" max="15640" width="14.42578125" style="1" bestFit="1" customWidth="1"/>
    <col min="15641" max="15641" width="20" style="1" customWidth="1"/>
    <col min="15642" max="15642" width="13.140625" style="1" bestFit="1" customWidth="1"/>
    <col min="15643" max="15643" width="7.140625" style="1" bestFit="1" customWidth="1"/>
    <col min="15644" max="15644" width="9.140625" style="1" bestFit="1" customWidth="1"/>
    <col min="15645" max="15872" width="11.42578125" style="1"/>
    <col min="15873" max="15873" width="10.42578125" style="1" customWidth="1"/>
    <col min="15874" max="15874" width="79.28515625" style="1" customWidth="1"/>
    <col min="15875" max="15875" width="13.42578125" style="1" bestFit="1" customWidth="1"/>
    <col min="15876" max="15876" width="17.42578125" style="1" customWidth="1"/>
    <col min="15877" max="15877" width="19.42578125" style="1" bestFit="1" customWidth="1"/>
    <col min="15878" max="15878" width="13.42578125" style="1" bestFit="1" customWidth="1"/>
    <col min="15879" max="15879" width="10" style="1" bestFit="1" customWidth="1"/>
    <col min="15880" max="15880" width="16" style="1" customWidth="1"/>
    <col min="15881" max="15881" width="12.28515625" style="1" customWidth="1"/>
    <col min="15882" max="15882" width="10.28515625" style="1" customWidth="1"/>
    <col min="15883" max="15883" width="11.140625" style="1" customWidth="1"/>
    <col min="15884" max="15884" width="11.42578125" style="1"/>
    <col min="15885" max="15885" width="17.85546875" style="1" bestFit="1" customWidth="1"/>
    <col min="15886" max="15886" width="20.28515625" style="1" bestFit="1" customWidth="1"/>
    <col min="15887" max="15891" width="11.42578125" style="1"/>
    <col min="15892" max="15892" width="30.140625" style="1" bestFit="1" customWidth="1"/>
    <col min="15893" max="15893" width="19.42578125" style="1" bestFit="1" customWidth="1"/>
    <col min="15894" max="15894" width="14.42578125" style="1" bestFit="1" customWidth="1"/>
    <col min="15895" max="15895" width="19.42578125" style="1" bestFit="1" customWidth="1"/>
    <col min="15896" max="15896" width="14.42578125" style="1" bestFit="1" customWidth="1"/>
    <col min="15897" max="15897" width="20" style="1" customWidth="1"/>
    <col min="15898" max="15898" width="13.140625" style="1" bestFit="1" customWidth="1"/>
    <col min="15899" max="15899" width="7.140625" style="1" bestFit="1" customWidth="1"/>
    <col min="15900" max="15900" width="9.140625" style="1" bestFit="1" customWidth="1"/>
    <col min="15901" max="16128" width="11.42578125" style="1"/>
    <col min="16129" max="16129" width="10.42578125" style="1" customWidth="1"/>
    <col min="16130" max="16130" width="79.28515625" style="1" customWidth="1"/>
    <col min="16131" max="16131" width="13.42578125" style="1" bestFit="1" customWidth="1"/>
    <col min="16132" max="16132" width="17.42578125" style="1" customWidth="1"/>
    <col min="16133" max="16133" width="19.42578125" style="1" bestFit="1" customWidth="1"/>
    <col min="16134" max="16134" width="13.42578125" style="1" bestFit="1" customWidth="1"/>
    <col min="16135" max="16135" width="10" style="1" bestFit="1" customWidth="1"/>
    <col min="16136" max="16136" width="16" style="1" customWidth="1"/>
    <col min="16137" max="16137" width="12.28515625" style="1" customWidth="1"/>
    <col min="16138" max="16138" width="10.28515625" style="1" customWidth="1"/>
    <col min="16139" max="16139" width="11.140625" style="1" customWidth="1"/>
    <col min="16140" max="16140" width="11.42578125" style="1"/>
    <col min="16141" max="16141" width="17.85546875" style="1" bestFit="1" customWidth="1"/>
    <col min="16142" max="16142" width="20.28515625" style="1" bestFit="1" customWidth="1"/>
    <col min="16143" max="16147" width="11.42578125" style="1"/>
    <col min="16148" max="16148" width="30.140625" style="1" bestFit="1" customWidth="1"/>
    <col min="16149" max="16149" width="19.42578125" style="1" bestFit="1" customWidth="1"/>
    <col min="16150" max="16150" width="14.42578125" style="1" bestFit="1" customWidth="1"/>
    <col min="16151" max="16151" width="19.42578125" style="1" bestFit="1" customWidth="1"/>
    <col min="16152" max="16152" width="14.42578125" style="1" bestFit="1" customWidth="1"/>
    <col min="16153" max="16153" width="20" style="1" customWidth="1"/>
    <col min="16154" max="16154" width="13.140625" style="1" bestFit="1" customWidth="1"/>
    <col min="16155" max="16155" width="7.140625" style="1" bestFit="1" customWidth="1"/>
    <col min="16156" max="16156" width="9.140625" style="1" bestFit="1" customWidth="1"/>
    <col min="16157" max="16384" width="11.42578125" style="1"/>
  </cols>
  <sheetData>
    <row r="1" spans="2:14" x14ac:dyDescent="0.25">
      <c r="B1" s="848" t="s">
        <v>0</v>
      </c>
      <c r="C1" s="848"/>
      <c r="D1" s="848"/>
      <c r="E1" s="848"/>
      <c r="F1" s="848"/>
      <c r="G1" s="848"/>
      <c r="H1" s="848"/>
      <c r="I1" s="848"/>
      <c r="J1" s="848"/>
      <c r="K1" s="848"/>
    </row>
    <row r="2" spans="2:14" x14ac:dyDescent="0.25">
      <c r="B2" s="848" t="s">
        <v>1</v>
      </c>
      <c r="C2" s="848"/>
      <c r="D2" s="848"/>
      <c r="E2" s="848"/>
      <c r="F2" s="848"/>
      <c r="G2" s="848"/>
      <c r="H2" s="848"/>
      <c r="I2" s="848"/>
      <c r="J2" s="848"/>
      <c r="K2" s="848"/>
    </row>
    <row r="3" spans="2:14" x14ac:dyDescent="0.25">
      <c r="B3" s="849" t="s">
        <v>2</v>
      </c>
      <c r="C3" s="849"/>
      <c r="D3" s="849"/>
      <c r="E3" s="849"/>
      <c r="F3" s="849"/>
      <c r="G3" s="849"/>
      <c r="H3" s="849"/>
      <c r="I3" s="849"/>
      <c r="J3" s="849"/>
      <c r="K3" s="849"/>
    </row>
    <row r="5" spans="2:14" x14ac:dyDescent="0.25">
      <c r="B5" s="843" t="s">
        <v>999</v>
      </c>
      <c r="C5" s="843"/>
      <c r="D5" s="843"/>
      <c r="E5" s="843"/>
      <c r="F5" s="843"/>
      <c r="G5" s="843"/>
      <c r="H5" s="843"/>
      <c r="I5" s="843"/>
      <c r="J5" s="843"/>
      <c r="K5" s="843"/>
    </row>
    <row r="6" spans="2:14" x14ac:dyDescent="0.25">
      <c r="B6" s="843" t="s">
        <v>1000</v>
      </c>
      <c r="C6" s="843"/>
      <c r="D6" s="843"/>
      <c r="E6" s="843"/>
      <c r="F6" s="843"/>
      <c r="G6" s="843"/>
      <c r="H6" s="843"/>
      <c r="I6" s="843"/>
      <c r="J6" s="843"/>
    </row>
    <row r="7" spans="2:14" ht="15.75" thickBot="1" x14ac:dyDescent="0.3">
      <c r="B7" s="849" t="s">
        <v>824</v>
      </c>
      <c r="C7" s="849"/>
      <c r="D7" s="849"/>
      <c r="E7" s="849"/>
      <c r="F7" s="849"/>
      <c r="G7" s="849"/>
      <c r="H7" s="849"/>
      <c r="I7" s="849"/>
      <c r="J7" s="849"/>
    </row>
    <row r="8" spans="2:14" ht="15.75" thickBot="1" x14ac:dyDescent="0.3">
      <c r="B8" s="1044" t="s">
        <v>273</v>
      </c>
      <c r="C8" s="700">
        <v>2021</v>
      </c>
      <c r="D8" s="1036">
        <v>2022</v>
      </c>
      <c r="E8" s="1037"/>
      <c r="F8" s="1037"/>
      <c r="G8" s="1037"/>
      <c r="H8" s="1038"/>
      <c r="I8" s="1036" t="s">
        <v>1002</v>
      </c>
      <c r="J8" s="1038"/>
      <c r="K8" s="1042" t="s">
        <v>1683</v>
      </c>
    </row>
    <row r="9" spans="2:14" ht="15.75" thickBot="1" x14ac:dyDescent="0.3">
      <c r="B9" s="1045"/>
      <c r="C9" s="1040" t="s">
        <v>351</v>
      </c>
      <c r="D9" s="1040" t="s">
        <v>352</v>
      </c>
      <c r="E9" s="1040" t="s">
        <v>353</v>
      </c>
      <c r="F9" s="1040" t="s">
        <v>351</v>
      </c>
      <c r="G9" s="1042" t="s">
        <v>355</v>
      </c>
      <c r="H9" s="1042" t="s">
        <v>825</v>
      </c>
      <c r="I9" s="1032" t="s">
        <v>1004</v>
      </c>
      <c r="J9" s="1033"/>
      <c r="K9" s="1083"/>
    </row>
    <row r="10" spans="2:14" ht="15.75" thickBot="1" x14ac:dyDescent="0.3">
      <c r="B10" s="1045"/>
      <c r="C10" s="1041"/>
      <c r="D10" s="1041"/>
      <c r="E10" s="1041"/>
      <c r="F10" s="1041"/>
      <c r="G10" s="1043"/>
      <c r="H10" s="1043"/>
      <c r="I10" s="701" t="s">
        <v>281</v>
      </c>
      <c r="J10" s="701" t="s">
        <v>283</v>
      </c>
      <c r="K10" s="1043"/>
      <c r="M10" s="764" t="s">
        <v>1001</v>
      </c>
      <c r="N10" s="781">
        <v>6171961287450</v>
      </c>
    </row>
    <row r="11" spans="2:14" ht="30.75" thickBot="1" x14ac:dyDescent="0.3">
      <c r="B11" s="1046"/>
      <c r="C11" s="703">
        <v>1</v>
      </c>
      <c r="D11" s="703">
        <v>2</v>
      </c>
      <c r="E11" s="703">
        <v>3</v>
      </c>
      <c r="F11" s="702">
        <v>4</v>
      </c>
      <c r="G11" s="702">
        <v>5</v>
      </c>
      <c r="H11" s="704" t="s">
        <v>1005</v>
      </c>
      <c r="I11" s="705" t="s">
        <v>379</v>
      </c>
      <c r="J11" s="702" t="s">
        <v>359</v>
      </c>
      <c r="K11" s="701" t="s">
        <v>360</v>
      </c>
    </row>
    <row r="12" spans="2:14" x14ac:dyDescent="0.25">
      <c r="B12" s="706" t="s">
        <v>1006</v>
      </c>
      <c r="C12" s="707">
        <f>+SUM(C13:C71)</f>
        <v>36546527243</v>
      </c>
      <c r="D12" s="707">
        <f>+SUM(D13:D71)</f>
        <v>142703367995</v>
      </c>
      <c r="E12" s="707">
        <f>+SUM(E13:E71)</f>
        <v>49471554192.619987</v>
      </c>
      <c r="F12" s="707">
        <f>+SUM(F13:F71)</f>
        <v>44949954036.229988</v>
      </c>
      <c r="G12" s="707">
        <f>+SUM(G13:G71)</f>
        <v>43982514483.669998</v>
      </c>
      <c r="H12" s="708">
        <f t="shared" ref="H12:H43" si="0">F12/D12</f>
        <v>0.31498873970378144</v>
      </c>
      <c r="I12" s="709">
        <f>F12-C12</f>
        <v>8403426793.2299881</v>
      </c>
      <c r="J12" s="710">
        <f>I12/C12</f>
        <v>0.22993776501266758</v>
      </c>
      <c r="K12" s="1085">
        <f t="shared" ref="K12:K74" si="1">F12/$N$10</f>
        <v>7.2829287065735073E-3</v>
      </c>
    </row>
    <row r="13" spans="2:14" x14ac:dyDescent="0.25">
      <c r="B13" s="28" t="s">
        <v>1011</v>
      </c>
      <c r="C13" s="711">
        <v>175425189.87</v>
      </c>
      <c r="D13" s="711">
        <v>501555814</v>
      </c>
      <c r="E13" s="711">
        <v>186773251.56999999</v>
      </c>
      <c r="F13" s="711">
        <v>179980044.81</v>
      </c>
      <c r="G13" s="711">
        <v>176463145.69000003</v>
      </c>
      <c r="H13" s="712">
        <f t="shared" si="0"/>
        <v>0.35884350213115068</v>
      </c>
      <c r="I13" s="713">
        <f>F13-C13</f>
        <v>4554854.9399999976</v>
      </c>
      <c r="J13" s="714">
        <f>I13/C13</f>
        <v>2.5964657318458102E-2</v>
      </c>
      <c r="K13" s="30">
        <f t="shared" si="1"/>
        <v>2.9160916024533321E-5</v>
      </c>
    </row>
    <row r="14" spans="2:14" x14ac:dyDescent="0.25">
      <c r="B14" s="28" t="s">
        <v>1012</v>
      </c>
      <c r="C14" s="711">
        <v>27530884.259999994</v>
      </c>
      <c r="D14" s="711">
        <v>55682724</v>
      </c>
      <c r="E14" s="711">
        <v>29778660.75</v>
      </c>
      <c r="F14" s="711">
        <v>29688555.549999997</v>
      </c>
      <c r="G14" s="711">
        <v>28271940.159999996</v>
      </c>
      <c r="H14" s="712">
        <f t="shared" si="0"/>
        <v>0.53317354858573363</v>
      </c>
      <c r="I14" s="713">
        <f>F14-C14</f>
        <v>2157671.2900000028</v>
      </c>
      <c r="J14" s="714">
        <f>I14/C14</f>
        <v>7.837275656034462E-2</v>
      </c>
      <c r="K14" s="30">
        <f t="shared" si="1"/>
        <v>4.8102303574664975E-6</v>
      </c>
    </row>
    <row r="15" spans="2:14" ht="15" customHeight="1" x14ac:dyDescent="0.25">
      <c r="B15" s="28" t="s">
        <v>1013</v>
      </c>
      <c r="C15" s="711">
        <v>0</v>
      </c>
      <c r="D15" s="711">
        <v>1780799783</v>
      </c>
      <c r="E15" s="711">
        <v>0</v>
      </c>
      <c r="F15" s="711">
        <v>0</v>
      </c>
      <c r="G15" s="711">
        <v>0</v>
      </c>
      <c r="H15" s="712">
        <f t="shared" si="0"/>
        <v>0</v>
      </c>
      <c r="I15" s="715" t="s">
        <v>310</v>
      </c>
      <c r="J15" s="715" t="s">
        <v>310</v>
      </c>
      <c r="K15" s="30">
        <f t="shared" si="1"/>
        <v>0</v>
      </c>
    </row>
    <row r="16" spans="2:14" x14ac:dyDescent="0.25">
      <c r="B16" s="28" t="s">
        <v>1014</v>
      </c>
      <c r="C16" s="711">
        <v>0</v>
      </c>
      <c r="D16" s="711">
        <v>616792804</v>
      </c>
      <c r="E16" s="711">
        <v>0</v>
      </c>
      <c r="F16" s="711">
        <v>0</v>
      </c>
      <c r="G16" s="711">
        <v>0</v>
      </c>
      <c r="H16" s="712">
        <f t="shared" si="0"/>
        <v>0</v>
      </c>
      <c r="I16" s="715" t="s">
        <v>310</v>
      </c>
      <c r="J16" s="715" t="s">
        <v>310</v>
      </c>
      <c r="K16" s="30">
        <f t="shared" si="1"/>
        <v>0</v>
      </c>
    </row>
    <row r="17" spans="1:16" x14ac:dyDescent="0.25">
      <c r="B17" s="28" t="s">
        <v>1015</v>
      </c>
      <c r="C17" s="711">
        <v>80020709.73999998</v>
      </c>
      <c r="D17" s="711">
        <v>180167111</v>
      </c>
      <c r="E17" s="711">
        <v>92475206.800000012</v>
      </c>
      <c r="F17" s="711">
        <v>91999020.929999992</v>
      </c>
      <c r="G17" s="711">
        <v>90838166.729999989</v>
      </c>
      <c r="H17" s="712">
        <f t="shared" si="0"/>
        <v>0.51063160428875387</v>
      </c>
      <c r="I17" s="713">
        <f t="shared" ref="I17:I23" si="2">F17-C17</f>
        <v>11978311.190000013</v>
      </c>
      <c r="J17" s="714">
        <f t="shared" ref="J17:J23" si="3">I17/C17</f>
        <v>0.14969013932667496</v>
      </c>
      <c r="K17" s="30">
        <f t="shared" si="1"/>
        <v>1.4905962083247317E-5</v>
      </c>
      <c r="N17" s="152"/>
    </row>
    <row r="18" spans="1:16" x14ac:dyDescent="0.25">
      <c r="B18" s="28" t="s">
        <v>1016</v>
      </c>
      <c r="C18" s="711">
        <v>518375369.5</v>
      </c>
      <c r="D18" s="711">
        <v>2008317326</v>
      </c>
      <c r="E18" s="711">
        <v>1384722107.1400001</v>
      </c>
      <c r="F18" s="711">
        <v>1084492702.4300001</v>
      </c>
      <c r="G18" s="711">
        <v>1034348009.0399998</v>
      </c>
      <c r="H18" s="712">
        <f t="shared" si="0"/>
        <v>0.54000067040700328</v>
      </c>
      <c r="I18" s="713">
        <f t="shared" si="2"/>
        <v>566117332.93000007</v>
      </c>
      <c r="J18" s="714">
        <f t="shared" si="3"/>
        <v>1.0920992127308242</v>
      </c>
      <c r="K18" s="30">
        <f t="shared" si="1"/>
        <v>1.7571281670790707E-4</v>
      </c>
    </row>
    <row r="19" spans="1:16" x14ac:dyDescent="0.25">
      <c r="A19" s="198"/>
      <c r="B19" s="28" t="s">
        <v>1017</v>
      </c>
      <c r="C19" s="711">
        <v>19061557.710000001</v>
      </c>
      <c r="D19" s="711">
        <v>71925496</v>
      </c>
      <c r="E19" s="711">
        <v>18231342.669999998</v>
      </c>
      <c r="F19" s="711">
        <v>18149453.370000001</v>
      </c>
      <c r="G19" s="711">
        <v>17631053.969999999</v>
      </c>
      <c r="H19" s="712">
        <f t="shared" si="0"/>
        <v>0.25233685381884613</v>
      </c>
      <c r="I19" s="713">
        <f t="shared" si="2"/>
        <v>-912104.33999999985</v>
      </c>
      <c r="J19" s="714">
        <f t="shared" si="3"/>
        <v>-4.7850461849793899E-2</v>
      </c>
      <c r="K19" s="30">
        <f t="shared" si="1"/>
        <v>2.9406298135577914E-6</v>
      </c>
      <c r="P19" s="1" t="s">
        <v>1018</v>
      </c>
    </row>
    <row r="20" spans="1:16" x14ac:dyDescent="0.25">
      <c r="B20" s="28" t="s">
        <v>1019</v>
      </c>
      <c r="C20" s="711">
        <v>9358062.6500000004</v>
      </c>
      <c r="D20" s="711">
        <v>20352056</v>
      </c>
      <c r="E20" s="711">
        <v>8800098.3099999987</v>
      </c>
      <c r="F20" s="711">
        <v>8800098.3099999987</v>
      </c>
      <c r="G20" s="711">
        <v>8705388.6700000018</v>
      </c>
      <c r="H20" s="712">
        <f t="shared" si="0"/>
        <v>0.43239357782820559</v>
      </c>
      <c r="I20" s="713">
        <f t="shared" si="2"/>
        <v>-557964.34000000171</v>
      </c>
      <c r="J20" s="714">
        <f t="shared" si="3"/>
        <v>-5.9623915853993743E-2</v>
      </c>
      <c r="K20" s="30">
        <f t="shared" si="1"/>
        <v>1.4258187795011003E-6</v>
      </c>
    </row>
    <row r="21" spans="1:16" x14ac:dyDescent="0.25">
      <c r="B21" s="28" t="s">
        <v>1020</v>
      </c>
      <c r="C21" s="711">
        <v>2147530418.5200005</v>
      </c>
      <c r="D21" s="711">
        <v>6206972381</v>
      </c>
      <c r="E21" s="711">
        <v>3154581483.4000006</v>
      </c>
      <c r="F21" s="711">
        <v>2836056797.6799998</v>
      </c>
      <c r="G21" s="711">
        <v>2737515641.1999998</v>
      </c>
      <c r="H21" s="712">
        <f t="shared" si="0"/>
        <v>0.45691467974972449</v>
      </c>
      <c r="I21" s="713">
        <f t="shared" si="2"/>
        <v>688526379.15999937</v>
      </c>
      <c r="J21" s="714">
        <f t="shared" si="3"/>
        <v>0.32061309736162275</v>
      </c>
      <c r="K21" s="30">
        <f t="shared" si="1"/>
        <v>4.5950657588322976E-4</v>
      </c>
    </row>
    <row r="22" spans="1:16" x14ac:dyDescent="0.25">
      <c r="B22" s="28" t="s">
        <v>1021</v>
      </c>
      <c r="C22" s="711">
        <v>58882990.240000002</v>
      </c>
      <c r="D22" s="711">
        <v>144144665</v>
      </c>
      <c r="E22" s="711">
        <v>51001686.230000004</v>
      </c>
      <c r="F22" s="711">
        <v>50297430.829999998</v>
      </c>
      <c r="G22" s="711">
        <v>48954066.060000002</v>
      </c>
      <c r="H22" s="712">
        <f t="shared" si="0"/>
        <v>0.34893716552048593</v>
      </c>
      <c r="I22" s="713">
        <f t="shared" si="2"/>
        <v>-8585559.4100000039</v>
      </c>
      <c r="J22" s="714">
        <f t="shared" si="3"/>
        <v>-0.14580712316080235</v>
      </c>
      <c r="K22" s="30">
        <f t="shared" si="1"/>
        <v>8.1493432131977653E-6</v>
      </c>
    </row>
    <row r="23" spans="1:16" x14ac:dyDescent="0.25">
      <c r="B23" s="28" t="s">
        <v>1022</v>
      </c>
      <c r="C23" s="711">
        <v>41390103.859999999</v>
      </c>
      <c r="D23" s="711">
        <v>155000000</v>
      </c>
      <c r="E23" s="711">
        <v>60738735.120000005</v>
      </c>
      <c r="F23" s="711">
        <v>53719828.669999994</v>
      </c>
      <c r="G23" s="711">
        <v>50645267.039999999</v>
      </c>
      <c r="H23" s="712">
        <f t="shared" si="0"/>
        <v>0.34657953980645156</v>
      </c>
      <c r="I23" s="713">
        <f t="shared" si="2"/>
        <v>12329724.809999995</v>
      </c>
      <c r="J23" s="714">
        <f t="shared" si="3"/>
        <v>0.29789064680061411</v>
      </c>
      <c r="K23" s="30">
        <f t="shared" si="1"/>
        <v>8.7038505538317807E-6</v>
      </c>
    </row>
    <row r="24" spans="1:16" x14ac:dyDescent="0.25">
      <c r="B24" s="28" t="s">
        <v>1023</v>
      </c>
      <c r="C24" s="711">
        <v>0</v>
      </c>
      <c r="D24" s="711">
        <v>1047817385</v>
      </c>
      <c r="E24" s="711">
        <v>0</v>
      </c>
      <c r="F24" s="711">
        <v>0</v>
      </c>
      <c r="G24" s="711">
        <v>0</v>
      </c>
      <c r="H24" s="712">
        <f t="shared" si="0"/>
        <v>0</v>
      </c>
      <c r="I24" s="715" t="s">
        <v>310</v>
      </c>
      <c r="J24" s="715" t="s">
        <v>310</v>
      </c>
      <c r="K24" s="30">
        <f t="shared" si="1"/>
        <v>0</v>
      </c>
    </row>
    <row r="25" spans="1:16" x14ac:dyDescent="0.25">
      <c r="B25" s="28" t="s">
        <v>1024</v>
      </c>
      <c r="C25" s="711">
        <v>325373734.17000002</v>
      </c>
      <c r="D25" s="711">
        <v>617073784</v>
      </c>
      <c r="E25" s="711">
        <v>323102016.56999999</v>
      </c>
      <c r="F25" s="711">
        <v>298886928.17000002</v>
      </c>
      <c r="G25" s="711">
        <v>292984866.63</v>
      </c>
      <c r="H25" s="712">
        <f t="shared" si="0"/>
        <v>0.48436173423630652</v>
      </c>
      <c r="I25" s="713">
        <f>F25-C25</f>
        <v>-26486806</v>
      </c>
      <c r="J25" s="714">
        <f>I25/C25</f>
        <v>-8.1404253688656003E-2</v>
      </c>
      <c r="K25" s="30">
        <f t="shared" si="1"/>
        <v>4.842657208135014E-5</v>
      </c>
    </row>
    <row r="26" spans="1:16" x14ac:dyDescent="0.25">
      <c r="A26" s="716"/>
      <c r="B26" s="28" t="s">
        <v>1025</v>
      </c>
      <c r="C26" s="711">
        <v>0</v>
      </c>
      <c r="D26" s="711">
        <v>10384558818</v>
      </c>
      <c r="E26" s="711">
        <v>0</v>
      </c>
      <c r="F26" s="711">
        <v>0</v>
      </c>
      <c r="G26" s="711">
        <v>0</v>
      </c>
      <c r="H26" s="712">
        <f t="shared" si="0"/>
        <v>0</v>
      </c>
      <c r="I26" s="715" t="s">
        <v>310</v>
      </c>
      <c r="J26" s="715" t="s">
        <v>310</v>
      </c>
      <c r="K26" s="30">
        <f t="shared" si="1"/>
        <v>0</v>
      </c>
    </row>
    <row r="27" spans="1:16" x14ac:dyDescent="0.25">
      <c r="B27" s="28" t="s">
        <v>1026</v>
      </c>
      <c r="C27" s="711">
        <v>37214296.990000002</v>
      </c>
      <c r="D27" s="711">
        <v>134578000</v>
      </c>
      <c r="E27" s="711">
        <v>82720425.390000001</v>
      </c>
      <c r="F27" s="711">
        <v>45487852.43</v>
      </c>
      <c r="G27" s="711">
        <v>44905284.359999999</v>
      </c>
      <c r="H27" s="712">
        <f t="shared" si="0"/>
        <v>0.33800362934506384</v>
      </c>
      <c r="I27" s="713">
        <f t="shared" ref="I27:I37" si="4">F27-C27</f>
        <v>8273555.4399999976</v>
      </c>
      <c r="J27" s="714">
        <f t="shared" ref="J27:J37" si="5">I27/C27</f>
        <v>0.22232195981622915</v>
      </c>
      <c r="K27" s="30">
        <f t="shared" si="1"/>
        <v>7.3700806455955115E-6</v>
      </c>
    </row>
    <row r="28" spans="1:16" x14ac:dyDescent="0.25">
      <c r="B28" s="28" t="s">
        <v>1027</v>
      </c>
      <c r="C28" s="711">
        <v>770978694.85000014</v>
      </c>
      <c r="D28" s="711">
        <v>4595434107</v>
      </c>
      <c r="E28" s="711">
        <v>707002148.18000019</v>
      </c>
      <c r="F28" s="711">
        <v>707002148.18000019</v>
      </c>
      <c r="G28" s="711">
        <v>707002148.18000007</v>
      </c>
      <c r="H28" s="712">
        <f t="shared" si="0"/>
        <v>0.1538488272746765</v>
      </c>
      <c r="I28" s="713">
        <f t="shared" si="4"/>
        <v>-63976546.669999957</v>
      </c>
      <c r="J28" s="714">
        <f t="shared" si="5"/>
        <v>-8.2980952777750999E-2</v>
      </c>
      <c r="K28" s="30">
        <f t="shared" si="1"/>
        <v>1.1455064528962792E-4</v>
      </c>
    </row>
    <row r="29" spans="1:16" x14ac:dyDescent="0.25">
      <c r="B29" s="28" t="s">
        <v>1028</v>
      </c>
      <c r="C29" s="711">
        <v>136409459.23000005</v>
      </c>
      <c r="D29" s="711">
        <v>346967148</v>
      </c>
      <c r="E29" s="711">
        <v>149507103.47</v>
      </c>
      <c r="F29" s="711">
        <v>140501159.53999999</v>
      </c>
      <c r="G29" s="711">
        <v>137442141.29999998</v>
      </c>
      <c r="H29" s="712">
        <f t="shared" si="0"/>
        <v>0.40494081456956837</v>
      </c>
      <c r="I29" s="713">
        <f t="shared" si="4"/>
        <v>4091700.3099999428</v>
      </c>
      <c r="J29" s="714">
        <f t="shared" si="5"/>
        <v>2.9995722680059345E-2</v>
      </c>
      <c r="K29" s="30">
        <f t="shared" si="1"/>
        <v>2.2764426573072249E-5</v>
      </c>
    </row>
    <row r="30" spans="1:16" x14ac:dyDescent="0.25">
      <c r="B30" s="28" t="s">
        <v>1029</v>
      </c>
      <c r="C30" s="711">
        <v>24971311.029999994</v>
      </c>
      <c r="D30" s="711">
        <v>62000000</v>
      </c>
      <c r="E30" s="711">
        <v>36103006.160000004</v>
      </c>
      <c r="F30" s="711">
        <v>29202529.759999998</v>
      </c>
      <c r="G30" s="711">
        <v>27226788.359999999</v>
      </c>
      <c r="H30" s="712">
        <f t="shared" si="0"/>
        <v>0.471008544516129</v>
      </c>
      <c r="I30" s="713">
        <f t="shared" si="4"/>
        <v>4231218.7300000042</v>
      </c>
      <c r="J30" s="714">
        <f t="shared" si="5"/>
        <v>0.16944319522978626</v>
      </c>
      <c r="K30" s="30">
        <f t="shared" si="1"/>
        <v>4.7314829759836815E-6</v>
      </c>
    </row>
    <row r="31" spans="1:16" x14ac:dyDescent="0.25">
      <c r="B31" s="28" t="s">
        <v>1030</v>
      </c>
      <c r="C31" s="711">
        <v>28170961.590000004</v>
      </c>
      <c r="D31" s="711">
        <v>109440625</v>
      </c>
      <c r="E31" s="711">
        <v>70451042.930000007</v>
      </c>
      <c r="F31" s="711">
        <v>41352471.799999997</v>
      </c>
      <c r="G31" s="711">
        <v>40583673.890000001</v>
      </c>
      <c r="H31" s="712">
        <f t="shared" si="0"/>
        <v>0.3778530303532166</v>
      </c>
      <c r="I31" s="713">
        <f t="shared" si="4"/>
        <v>13181510.209999993</v>
      </c>
      <c r="J31" s="714">
        <f t="shared" si="5"/>
        <v>0.46791126273371886</v>
      </c>
      <c r="K31" s="30">
        <f t="shared" si="1"/>
        <v>6.7000536578357466E-6</v>
      </c>
    </row>
    <row r="32" spans="1:16" x14ac:dyDescent="0.25">
      <c r="B32" s="28" t="s">
        <v>1031</v>
      </c>
      <c r="C32" s="711">
        <v>185892100.20000002</v>
      </c>
      <c r="D32" s="711">
        <v>582091328</v>
      </c>
      <c r="E32" s="711">
        <v>225709792.36000001</v>
      </c>
      <c r="F32" s="711">
        <v>215508293.98000002</v>
      </c>
      <c r="G32" s="711">
        <v>211504893.20000002</v>
      </c>
      <c r="H32" s="712">
        <f t="shared" si="0"/>
        <v>0.37023106789867866</v>
      </c>
      <c r="I32" s="713">
        <f t="shared" si="4"/>
        <v>29616193.780000001</v>
      </c>
      <c r="J32" s="714">
        <f t="shared" si="5"/>
        <v>0.15931927041620458</v>
      </c>
      <c r="K32" s="30">
        <f t="shared" si="1"/>
        <v>3.4917311360687285E-5</v>
      </c>
    </row>
    <row r="33" spans="2:11" x14ac:dyDescent="0.25">
      <c r="B33" s="28" t="s">
        <v>1032</v>
      </c>
      <c r="C33" s="711">
        <v>144517784.85000002</v>
      </c>
      <c r="D33" s="711">
        <v>374522262</v>
      </c>
      <c r="E33" s="711">
        <v>176051350.85999998</v>
      </c>
      <c r="F33" s="711">
        <v>159627481.26999998</v>
      </c>
      <c r="G33" s="711">
        <v>154978606.58999997</v>
      </c>
      <c r="H33" s="712">
        <f t="shared" si="0"/>
        <v>0.42621626927480211</v>
      </c>
      <c r="I33" s="713">
        <f t="shared" si="4"/>
        <v>15109696.419999957</v>
      </c>
      <c r="J33" s="714">
        <f t="shared" si="5"/>
        <v>0.10455250497842068</v>
      </c>
      <c r="K33" s="30">
        <f t="shared" si="1"/>
        <v>2.5863331578988482E-5</v>
      </c>
    </row>
    <row r="34" spans="2:11" x14ac:dyDescent="0.25">
      <c r="B34" s="28" t="s">
        <v>1033</v>
      </c>
      <c r="C34" s="711">
        <v>7683765.8600000031</v>
      </c>
      <c r="D34" s="711">
        <v>30000000</v>
      </c>
      <c r="E34" s="711">
        <v>22960467.659999996</v>
      </c>
      <c r="F34" s="711">
        <v>14104761.200000001</v>
      </c>
      <c r="G34" s="711">
        <v>13441178.140000001</v>
      </c>
      <c r="H34" s="712">
        <f t="shared" si="0"/>
        <v>0.4701587066666667</v>
      </c>
      <c r="I34" s="713">
        <f t="shared" si="4"/>
        <v>6420995.339999998</v>
      </c>
      <c r="J34" s="714">
        <f t="shared" si="5"/>
        <v>0.83565734003248182</v>
      </c>
      <c r="K34" s="30">
        <f t="shared" si="1"/>
        <v>2.2852964468005448E-6</v>
      </c>
    </row>
    <row r="35" spans="2:11" x14ac:dyDescent="0.25">
      <c r="B35" s="28" t="s">
        <v>1034</v>
      </c>
      <c r="C35" s="711">
        <v>60302714.079999998</v>
      </c>
      <c r="D35" s="711">
        <v>601403578</v>
      </c>
      <c r="E35" s="711">
        <v>20262113.139999993</v>
      </c>
      <c r="F35" s="711">
        <v>20262113.140000004</v>
      </c>
      <c r="G35" s="711">
        <v>20174338.200000003</v>
      </c>
      <c r="H35" s="712">
        <f t="shared" si="0"/>
        <v>3.3691374446728026E-2</v>
      </c>
      <c r="I35" s="713">
        <f t="shared" si="4"/>
        <v>-40040600.939999998</v>
      </c>
      <c r="J35" s="714">
        <f t="shared" si="5"/>
        <v>-0.66399334674854815</v>
      </c>
      <c r="K35" s="30">
        <f t="shared" si="1"/>
        <v>3.2829293957499002E-6</v>
      </c>
    </row>
    <row r="36" spans="2:11" x14ac:dyDescent="0.25">
      <c r="B36" s="28" t="s">
        <v>1035</v>
      </c>
      <c r="C36" s="711">
        <v>220386761.93000004</v>
      </c>
      <c r="D36" s="711">
        <v>1255002445</v>
      </c>
      <c r="E36" s="711">
        <v>240882226.97000003</v>
      </c>
      <c r="F36" s="711">
        <v>240803118.63999999</v>
      </c>
      <c r="G36" s="711">
        <v>240803118.64000002</v>
      </c>
      <c r="H36" s="712">
        <f t="shared" si="0"/>
        <v>0.19187462112075804</v>
      </c>
      <c r="I36" s="713">
        <f t="shared" si="4"/>
        <v>20416356.709999949</v>
      </c>
      <c r="J36" s="714">
        <f t="shared" si="5"/>
        <v>9.2638761653409382E-2</v>
      </c>
      <c r="K36" s="30">
        <f t="shared" si="1"/>
        <v>3.9015656032977147E-5</v>
      </c>
    </row>
    <row r="37" spans="2:11" x14ac:dyDescent="0.25">
      <c r="B37" s="28" t="s">
        <v>1036</v>
      </c>
      <c r="C37" s="711">
        <v>141089385.09999999</v>
      </c>
      <c r="D37" s="711">
        <v>349157841</v>
      </c>
      <c r="E37" s="711">
        <v>281394484.90999997</v>
      </c>
      <c r="F37" s="711">
        <v>144210368.75</v>
      </c>
      <c r="G37" s="711">
        <v>138102416.75999999</v>
      </c>
      <c r="H37" s="712">
        <f t="shared" si="0"/>
        <v>0.41302342899410927</v>
      </c>
      <c r="I37" s="713">
        <f t="shared" si="4"/>
        <v>3120983.650000006</v>
      </c>
      <c r="J37" s="714">
        <f t="shared" si="5"/>
        <v>2.2120612743389199E-2</v>
      </c>
      <c r="K37" s="30">
        <f t="shared" si="1"/>
        <v>2.3365403967007348E-5</v>
      </c>
    </row>
    <row r="38" spans="2:11" x14ac:dyDescent="0.25">
      <c r="B38" s="28" t="s">
        <v>1037</v>
      </c>
      <c r="C38" s="711">
        <v>0</v>
      </c>
      <c r="D38" s="711">
        <v>3494270000</v>
      </c>
      <c r="E38" s="711">
        <v>0</v>
      </c>
      <c r="F38" s="711">
        <v>0</v>
      </c>
      <c r="G38" s="711">
        <v>0</v>
      </c>
      <c r="H38" s="712">
        <f t="shared" si="0"/>
        <v>0</v>
      </c>
      <c r="I38" s="715" t="s">
        <v>310</v>
      </c>
      <c r="J38" s="715" t="s">
        <v>310</v>
      </c>
      <c r="K38" s="30">
        <f t="shared" si="1"/>
        <v>0</v>
      </c>
    </row>
    <row r="39" spans="2:11" x14ac:dyDescent="0.25">
      <c r="B39" s="28" t="s">
        <v>1038</v>
      </c>
      <c r="C39" s="711">
        <v>99717128.980000004</v>
      </c>
      <c r="D39" s="711">
        <v>306979786</v>
      </c>
      <c r="E39" s="711">
        <v>125613440.25</v>
      </c>
      <c r="F39" s="711">
        <v>113446072.34</v>
      </c>
      <c r="G39" s="711">
        <v>112150875.38</v>
      </c>
      <c r="H39" s="712">
        <f t="shared" si="0"/>
        <v>0.36955551314378726</v>
      </c>
      <c r="I39" s="713">
        <f t="shared" ref="I39:I45" si="6">F39-C39</f>
        <v>13728943.359999999</v>
      </c>
      <c r="J39" s="714">
        <f t="shared" ref="J39:J45" si="7">I39/C39</f>
        <v>0.13767888727275307</v>
      </c>
      <c r="K39" s="30">
        <f t="shared" si="1"/>
        <v>1.8380878793047525E-5</v>
      </c>
    </row>
    <row r="40" spans="2:11" x14ac:dyDescent="0.25">
      <c r="B40" s="28" t="s">
        <v>1039</v>
      </c>
      <c r="C40" s="711">
        <v>101713229.07999998</v>
      </c>
      <c r="D40" s="711">
        <v>238079323</v>
      </c>
      <c r="E40" s="711">
        <v>155128439.11000001</v>
      </c>
      <c r="F40" s="711">
        <v>122056198.12</v>
      </c>
      <c r="G40" s="711">
        <v>121309881.72</v>
      </c>
      <c r="H40" s="712">
        <f t="shared" si="0"/>
        <v>0.51267030072997988</v>
      </c>
      <c r="I40" s="713">
        <f t="shared" si="6"/>
        <v>20342969.040000021</v>
      </c>
      <c r="J40" s="714">
        <f t="shared" si="7"/>
        <v>0.20000317779705695</v>
      </c>
      <c r="K40" s="30">
        <f t="shared" si="1"/>
        <v>1.977591764358402E-5</v>
      </c>
    </row>
    <row r="41" spans="2:11" x14ac:dyDescent="0.25">
      <c r="B41" s="28" t="s">
        <v>1040</v>
      </c>
      <c r="C41" s="711">
        <v>6581114.6199999973</v>
      </c>
      <c r="D41" s="711">
        <v>27303900</v>
      </c>
      <c r="E41" s="711">
        <v>8457674.7599999998</v>
      </c>
      <c r="F41" s="711">
        <v>8086143.8599999994</v>
      </c>
      <c r="G41" s="711">
        <v>8086143.8600000003</v>
      </c>
      <c r="H41" s="712">
        <f t="shared" si="0"/>
        <v>0.29615343815352385</v>
      </c>
      <c r="I41" s="713">
        <f t="shared" si="6"/>
        <v>1505029.2400000021</v>
      </c>
      <c r="J41" s="714">
        <f t="shared" si="7"/>
        <v>0.22868910920138369</v>
      </c>
      <c r="K41" s="30">
        <f t="shared" si="1"/>
        <v>1.3101417010573735E-6</v>
      </c>
    </row>
    <row r="42" spans="2:11" x14ac:dyDescent="0.25">
      <c r="B42" s="28" t="s">
        <v>1041</v>
      </c>
      <c r="C42" s="711">
        <v>77839176.35999997</v>
      </c>
      <c r="D42" s="711">
        <v>310196527</v>
      </c>
      <c r="E42" s="711">
        <v>94553721.450000003</v>
      </c>
      <c r="F42" s="711">
        <v>83693918.49000001</v>
      </c>
      <c r="G42" s="711">
        <v>82516671.690000013</v>
      </c>
      <c r="H42" s="712">
        <f t="shared" si="0"/>
        <v>0.26980933442236771</v>
      </c>
      <c r="I42" s="713">
        <f t="shared" si="6"/>
        <v>5854742.1300000399</v>
      </c>
      <c r="J42" s="714">
        <f t="shared" si="7"/>
        <v>7.521587976371083E-2</v>
      </c>
      <c r="K42" s="30">
        <f t="shared" si="1"/>
        <v>1.3560344044960607E-5</v>
      </c>
    </row>
    <row r="43" spans="2:11" x14ac:dyDescent="0.25">
      <c r="B43" s="28" t="s">
        <v>777</v>
      </c>
      <c r="C43" s="711">
        <v>471708255.12999994</v>
      </c>
      <c r="D43" s="711">
        <v>1510783124</v>
      </c>
      <c r="E43" s="711">
        <v>739137841.17000008</v>
      </c>
      <c r="F43" s="711">
        <v>585822663.07000005</v>
      </c>
      <c r="G43" s="711">
        <v>570508256.54000008</v>
      </c>
      <c r="H43" s="712">
        <f t="shared" si="0"/>
        <v>0.38776092594875983</v>
      </c>
      <c r="I43" s="713">
        <f t="shared" si="6"/>
        <v>114114407.94000012</v>
      </c>
      <c r="J43" s="714">
        <f t="shared" si="7"/>
        <v>0.2419173433980944</v>
      </c>
      <c r="K43" s="30">
        <f t="shared" si="1"/>
        <v>9.4916775362996136E-5</v>
      </c>
    </row>
    <row r="44" spans="2:11" x14ac:dyDescent="0.25">
      <c r="B44" s="28" t="s">
        <v>1042</v>
      </c>
      <c r="C44" s="711">
        <v>0</v>
      </c>
      <c r="D44" s="711">
        <v>0</v>
      </c>
      <c r="E44" s="711">
        <v>0</v>
      </c>
      <c r="F44" s="711">
        <v>0</v>
      </c>
      <c r="G44" s="711">
        <v>0</v>
      </c>
      <c r="H44" s="717" t="s">
        <v>310</v>
      </c>
      <c r="I44" s="713">
        <f t="shared" si="6"/>
        <v>0</v>
      </c>
      <c r="J44" s="714">
        <v>0</v>
      </c>
      <c r="K44" s="30">
        <f t="shared" si="1"/>
        <v>0</v>
      </c>
    </row>
    <row r="45" spans="2:11" x14ac:dyDescent="0.25">
      <c r="B45" s="28" t="s">
        <v>1043</v>
      </c>
      <c r="C45" s="711">
        <v>63932092.93999999</v>
      </c>
      <c r="D45" s="711">
        <v>158671257</v>
      </c>
      <c r="E45" s="711">
        <v>86345981.049999997</v>
      </c>
      <c r="F45" s="711">
        <v>71907109.540000007</v>
      </c>
      <c r="G45" s="711">
        <v>70714209.820000008</v>
      </c>
      <c r="H45" s="712">
        <f t="shared" ref="H45:H72" si="8">F45/D45</f>
        <v>0.4531829576417864</v>
      </c>
      <c r="I45" s="713">
        <f t="shared" si="6"/>
        <v>7975016.6000000164</v>
      </c>
      <c r="J45" s="714">
        <f t="shared" si="7"/>
        <v>0.12474199159230619</v>
      </c>
      <c r="K45" s="30">
        <f t="shared" si="1"/>
        <v>1.1650609294360798E-5</v>
      </c>
    </row>
    <row r="46" spans="2:11" x14ac:dyDescent="0.25">
      <c r="B46" s="28" t="s">
        <v>1044</v>
      </c>
      <c r="C46" s="711">
        <v>0</v>
      </c>
      <c r="D46" s="711">
        <v>4702271422</v>
      </c>
      <c r="E46" s="711">
        <v>0</v>
      </c>
      <c r="F46" s="711">
        <v>0</v>
      </c>
      <c r="G46" s="711">
        <v>0</v>
      </c>
      <c r="H46" s="712">
        <f t="shared" si="8"/>
        <v>0</v>
      </c>
      <c r="I46" s="715" t="s">
        <v>310</v>
      </c>
      <c r="J46" s="715" t="s">
        <v>310</v>
      </c>
      <c r="K46" s="30">
        <f t="shared" si="1"/>
        <v>0</v>
      </c>
    </row>
    <row r="47" spans="2:11" x14ac:dyDescent="0.25">
      <c r="B47" s="28" t="s">
        <v>1045</v>
      </c>
      <c r="C47" s="711">
        <v>0</v>
      </c>
      <c r="D47" s="711">
        <v>26090970</v>
      </c>
      <c r="E47" s="711">
        <v>0</v>
      </c>
      <c r="F47" s="711">
        <v>0</v>
      </c>
      <c r="G47" s="711">
        <v>0</v>
      </c>
      <c r="H47" s="712">
        <f t="shared" si="8"/>
        <v>0</v>
      </c>
      <c r="I47" s="715" t="s">
        <v>310</v>
      </c>
      <c r="J47" s="715" t="s">
        <v>310</v>
      </c>
      <c r="K47" s="30">
        <f t="shared" si="1"/>
        <v>0</v>
      </c>
    </row>
    <row r="48" spans="2:11" x14ac:dyDescent="0.25">
      <c r="B48" s="28" t="s">
        <v>1046</v>
      </c>
      <c r="C48" s="711">
        <v>1835881324.1299996</v>
      </c>
      <c r="D48" s="711">
        <v>7267707370</v>
      </c>
      <c r="E48" s="711">
        <v>1696490524.78</v>
      </c>
      <c r="F48" s="711">
        <v>1661269608.3000002</v>
      </c>
      <c r="G48" s="711">
        <v>1656408543.1899998</v>
      </c>
      <c r="H48" s="712">
        <f t="shared" si="8"/>
        <v>0.2285823470490117</v>
      </c>
      <c r="I48" s="713">
        <f>F48-C48</f>
        <v>-174611715.82999945</v>
      </c>
      <c r="J48" s="714">
        <f>I48/C48</f>
        <v>-9.5110568169620477E-2</v>
      </c>
      <c r="K48" s="30">
        <f t="shared" si="1"/>
        <v>2.691639708884772E-4</v>
      </c>
    </row>
    <row r="49" spans="2:11" x14ac:dyDescent="0.25">
      <c r="B49" s="28" t="s">
        <v>1047</v>
      </c>
      <c r="C49" s="711">
        <v>0</v>
      </c>
      <c r="D49" s="711">
        <v>7693749671</v>
      </c>
      <c r="E49" s="711">
        <v>0</v>
      </c>
      <c r="F49" s="711">
        <v>0</v>
      </c>
      <c r="G49" s="711">
        <v>0</v>
      </c>
      <c r="H49" s="712">
        <f t="shared" si="8"/>
        <v>0</v>
      </c>
      <c r="I49" s="715" t="s">
        <v>310</v>
      </c>
      <c r="J49" s="715" t="s">
        <v>310</v>
      </c>
      <c r="K49" s="30">
        <f t="shared" si="1"/>
        <v>0</v>
      </c>
    </row>
    <row r="50" spans="2:11" x14ac:dyDescent="0.25">
      <c r="B50" s="28" t="s">
        <v>1048</v>
      </c>
      <c r="C50" s="711">
        <v>98560822.180000022</v>
      </c>
      <c r="D50" s="711">
        <v>314639385</v>
      </c>
      <c r="E50" s="711">
        <v>145972184.47000003</v>
      </c>
      <c r="F50" s="711">
        <v>139780172.84999999</v>
      </c>
      <c r="G50" s="711">
        <v>138391355.12999997</v>
      </c>
      <c r="H50" s="712">
        <f t="shared" si="8"/>
        <v>0.44425516802354542</v>
      </c>
      <c r="I50" s="713">
        <f t="shared" ref="I50:I60" si="9">F50-C50</f>
        <v>41219350.669999972</v>
      </c>
      <c r="J50" s="714">
        <f t="shared" ref="J50:J60" si="10">I50/C50</f>
        <v>0.41821232573244715</v>
      </c>
      <c r="K50" s="30">
        <f t="shared" si="1"/>
        <v>2.2647610109646589E-5</v>
      </c>
    </row>
    <row r="51" spans="2:11" x14ac:dyDescent="0.25">
      <c r="B51" s="28" t="s">
        <v>1049</v>
      </c>
      <c r="C51" s="711">
        <v>1241186697.3900003</v>
      </c>
      <c r="D51" s="711">
        <v>4924577702</v>
      </c>
      <c r="E51" s="711">
        <v>1706449912.5900002</v>
      </c>
      <c r="F51" s="711">
        <v>1706449912.5900002</v>
      </c>
      <c r="G51" s="711">
        <v>1706449912.5900002</v>
      </c>
      <c r="H51" s="712">
        <f t="shared" si="8"/>
        <v>0.34651700426961812</v>
      </c>
      <c r="I51" s="713">
        <f t="shared" si="9"/>
        <v>465263215.19999981</v>
      </c>
      <c r="J51" s="714">
        <f t="shared" si="10"/>
        <v>0.37485353023712498</v>
      </c>
      <c r="K51" s="30">
        <f t="shared" si="1"/>
        <v>2.7648422164602317E-4</v>
      </c>
    </row>
    <row r="52" spans="2:11" x14ac:dyDescent="0.25">
      <c r="B52" s="28" t="s">
        <v>1050</v>
      </c>
      <c r="C52" s="711">
        <v>69339044.170000002</v>
      </c>
      <c r="D52" s="711">
        <v>224695000</v>
      </c>
      <c r="E52" s="711">
        <v>99009708.799999997</v>
      </c>
      <c r="F52" s="711">
        <v>92502239.389999986</v>
      </c>
      <c r="G52" s="711">
        <v>91729162.010000005</v>
      </c>
      <c r="H52" s="712">
        <f t="shared" si="8"/>
        <v>0.41167911787089156</v>
      </c>
      <c r="I52" s="713">
        <f t="shared" si="9"/>
        <v>23163195.219999984</v>
      </c>
      <c r="J52" s="714">
        <f t="shared" si="10"/>
        <v>0.3340570308873928</v>
      </c>
      <c r="K52" s="30">
        <f t="shared" si="1"/>
        <v>1.4987495073582695E-5</v>
      </c>
    </row>
    <row r="53" spans="2:11" x14ac:dyDescent="0.25">
      <c r="B53" s="28" t="s">
        <v>1051</v>
      </c>
      <c r="C53" s="711">
        <v>0</v>
      </c>
      <c r="D53" s="711">
        <v>0</v>
      </c>
      <c r="E53" s="711">
        <v>0</v>
      </c>
      <c r="F53" s="711">
        <v>0</v>
      </c>
      <c r="G53" s="711">
        <v>0</v>
      </c>
      <c r="H53" s="712">
        <v>0</v>
      </c>
      <c r="I53" s="713">
        <f t="shared" si="9"/>
        <v>0</v>
      </c>
      <c r="J53" s="714">
        <v>0</v>
      </c>
      <c r="K53" s="30">
        <f t="shared" si="1"/>
        <v>0</v>
      </c>
    </row>
    <row r="54" spans="2:11" x14ac:dyDescent="0.25">
      <c r="B54" s="28" t="s">
        <v>1052</v>
      </c>
      <c r="C54" s="711">
        <v>25559768.049999993</v>
      </c>
      <c r="D54" s="711">
        <v>70201379</v>
      </c>
      <c r="E54" s="711">
        <v>31333012.359999996</v>
      </c>
      <c r="F54" s="711">
        <v>30071097.759999998</v>
      </c>
      <c r="G54" s="711">
        <v>29784968.16</v>
      </c>
      <c r="H54" s="712">
        <f t="shared" si="8"/>
        <v>0.42835480140639398</v>
      </c>
      <c r="I54" s="713">
        <f t="shared" si="9"/>
        <v>4511329.7100000046</v>
      </c>
      <c r="J54" s="714">
        <f t="shared" si="10"/>
        <v>0.17650119911788503</v>
      </c>
      <c r="K54" s="30">
        <f t="shared" si="1"/>
        <v>4.8722110135632648E-6</v>
      </c>
    </row>
    <row r="55" spans="2:11" x14ac:dyDescent="0.25">
      <c r="B55" s="28" t="s">
        <v>1053</v>
      </c>
      <c r="C55" s="711">
        <v>75044535.659999996</v>
      </c>
      <c r="D55" s="711">
        <v>168360446</v>
      </c>
      <c r="E55" s="711">
        <v>74337702.549999997</v>
      </c>
      <c r="F55" s="711">
        <v>74202559.079999998</v>
      </c>
      <c r="G55" s="711">
        <v>72303345.739999995</v>
      </c>
      <c r="H55" s="712">
        <f t="shared" si="8"/>
        <v>0.44073629431939138</v>
      </c>
      <c r="I55" s="713">
        <f t="shared" si="9"/>
        <v>-841976.57999999821</v>
      </c>
      <c r="J55" s="714">
        <f t="shared" si="10"/>
        <v>-1.1219692048128508E-2</v>
      </c>
      <c r="K55" s="30">
        <f t="shared" si="1"/>
        <v>1.20225250328259E-5</v>
      </c>
    </row>
    <row r="56" spans="2:11" x14ac:dyDescent="0.25">
      <c r="B56" s="28" t="s">
        <v>1054</v>
      </c>
      <c r="C56" s="711">
        <v>240591107.91999999</v>
      </c>
      <c r="D56" s="711">
        <v>616669483</v>
      </c>
      <c r="E56" s="711">
        <v>288051546.13999999</v>
      </c>
      <c r="F56" s="711">
        <v>279863338.31</v>
      </c>
      <c r="G56" s="711">
        <v>273925568.07000005</v>
      </c>
      <c r="H56" s="712">
        <f t="shared" si="8"/>
        <v>0.45383036784714709</v>
      </c>
      <c r="I56" s="713">
        <f t="shared" si="9"/>
        <v>39272230.390000015</v>
      </c>
      <c r="J56" s="714">
        <f t="shared" si="10"/>
        <v>0.16323226045020167</v>
      </c>
      <c r="K56" s="30">
        <f t="shared" si="1"/>
        <v>4.5344312006472096E-5</v>
      </c>
    </row>
    <row r="57" spans="2:11" x14ac:dyDescent="0.25">
      <c r="B57" s="28" t="s">
        <v>1055</v>
      </c>
      <c r="C57" s="711">
        <v>110969822.96000001</v>
      </c>
      <c r="D57" s="711">
        <v>294009971</v>
      </c>
      <c r="E57" s="711">
        <v>161510516.84</v>
      </c>
      <c r="F57" s="711">
        <v>113721818.31999999</v>
      </c>
      <c r="G57" s="711">
        <v>108962912.06</v>
      </c>
      <c r="H57" s="712">
        <f t="shared" si="8"/>
        <v>0.38679578768435713</v>
      </c>
      <c r="I57" s="713">
        <f t="shared" si="9"/>
        <v>2751995.3599999845</v>
      </c>
      <c r="J57" s="714">
        <f t="shared" si="10"/>
        <v>2.4799493110770881E-2</v>
      </c>
      <c r="K57" s="30">
        <f t="shared" si="1"/>
        <v>1.8425555998097511E-5</v>
      </c>
    </row>
    <row r="58" spans="2:11" x14ac:dyDescent="0.25">
      <c r="B58" s="28" t="s">
        <v>1056</v>
      </c>
      <c r="C58" s="711">
        <v>51366120.759999998</v>
      </c>
      <c r="D58" s="711">
        <v>135648963</v>
      </c>
      <c r="E58" s="711">
        <v>80506815.280000001</v>
      </c>
      <c r="F58" s="711">
        <v>77879440.440000013</v>
      </c>
      <c r="G58" s="711">
        <v>76249821.960000008</v>
      </c>
      <c r="H58" s="712">
        <f t="shared" si="8"/>
        <v>0.57412484929943775</v>
      </c>
      <c r="I58" s="713">
        <f t="shared" si="9"/>
        <v>26513319.680000015</v>
      </c>
      <c r="J58" s="714">
        <f t="shared" si="10"/>
        <v>0.51616355854239548</v>
      </c>
      <c r="K58" s="30">
        <f t="shared" si="1"/>
        <v>1.2618264569863591E-5</v>
      </c>
    </row>
    <row r="59" spans="2:11" x14ac:dyDescent="0.25">
      <c r="B59" s="28" t="s">
        <v>1057</v>
      </c>
      <c r="C59" s="711">
        <v>118211040.82000002</v>
      </c>
      <c r="D59" s="711">
        <v>358591686</v>
      </c>
      <c r="E59" s="711">
        <v>157109554.30999997</v>
      </c>
      <c r="F59" s="711">
        <v>152957983.99000001</v>
      </c>
      <c r="G59" s="711">
        <v>151001864.09999999</v>
      </c>
      <c r="H59" s="712">
        <f t="shared" si="8"/>
        <v>0.4265519529920167</v>
      </c>
      <c r="I59" s="713">
        <f t="shared" si="9"/>
        <v>34746943.169999987</v>
      </c>
      <c r="J59" s="714">
        <f t="shared" si="10"/>
        <v>0.29393991397900948</v>
      </c>
      <c r="K59" s="30">
        <f t="shared" si="1"/>
        <v>2.4782719279367991E-5</v>
      </c>
    </row>
    <row r="60" spans="2:11" x14ac:dyDescent="0.25">
      <c r="B60" s="28" t="s">
        <v>1058</v>
      </c>
      <c r="C60" s="711">
        <v>38497293.249999993</v>
      </c>
      <c r="D60" s="711">
        <v>96161475</v>
      </c>
      <c r="E60" s="711">
        <v>47086869.679999992</v>
      </c>
      <c r="F60" s="711">
        <v>43354630.259999998</v>
      </c>
      <c r="G60" s="711">
        <v>41742854.159999996</v>
      </c>
      <c r="H60" s="712">
        <f t="shared" si="8"/>
        <v>0.45085238407584738</v>
      </c>
      <c r="I60" s="713">
        <f t="shared" si="9"/>
        <v>4857337.0100000054</v>
      </c>
      <c r="J60" s="714">
        <f t="shared" si="10"/>
        <v>0.12617346831260678</v>
      </c>
      <c r="K60" s="30">
        <f t="shared" si="1"/>
        <v>7.0244494806143453E-6</v>
      </c>
    </row>
    <row r="61" spans="2:11" x14ac:dyDescent="0.25">
      <c r="B61" s="28" t="s">
        <v>1059</v>
      </c>
      <c r="C61" s="711">
        <v>0</v>
      </c>
      <c r="D61" s="711">
        <v>228263180</v>
      </c>
      <c r="E61" s="711">
        <v>81188204.099999994</v>
      </c>
      <c r="F61" s="711">
        <v>78381152.49000001</v>
      </c>
      <c r="G61" s="711">
        <v>65985583.640000001</v>
      </c>
      <c r="H61" s="712">
        <f t="shared" si="8"/>
        <v>0.34338062095691479</v>
      </c>
      <c r="I61" s="715" t="s">
        <v>310</v>
      </c>
      <c r="J61" s="715" t="s">
        <v>310</v>
      </c>
      <c r="K61" s="30">
        <f t="shared" si="1"/>
        <v>1.2699553487054335E-5</v>
      </c>
    </row>
    <row r="62" spans="2:11" x14ac:dyDescent="0.25">
      <c r="B62" s="28" t="s">
        <v>1060</v>
      </c>
      <c r="C62" s="711">
        <v>66214579.99000001</v>
      </c>
      <c r="D62" s="711">
        <v>179353239</v>
      </c>
      <c r="E62" s="711">
        <v>82012000.519999996</v>
      </c>
      <c r="F62" s="711">
        <v>77437857.709999993</v>
      </c>
      <c r="G62" s="711">
        <v>73637917.239999995</v>
      </c>
      <c r="H62" s="712">
        <f t="shared" si="8"/>
        <v>0.43176169073813042</v>
      </c>
      <c r="I62" s="713">
        <f t="shared" ref="I62:I73" si="11">F62-C62</f>
        <v>11223277.719999984</v>
      </c>
      <c r="J62" s="714">
        <f t="shared" ref="J62:J70" si="12">I62/C62</f>
        <v>0.16949858659067185</v>
      </c>
      <c r="K62" s="30">
        <f t="shared" si="1"/>
        <v>1.2546717988568934E-5</v>
      </c>
    </row>
    <row r="63" spans="2:11" x14ac:dyDescent="0.25">
      <c r="B63" s="28" t="s">
        <v>1061</v>
      </c>
      <c r="C63" s="711">
        <v>71646917.339999974</v>
      </c>
      <c r="D63" s="711">
        <v>224343743</v>
      </c>
      <c r="E63" s="711">
        <v>94599542.25999999</v>
      </c>
      <c r="F63" s="711">
        <v>88891856.189999998</v>
      </c>
      <c r="G63" s="711">
        <v>87002613.820000008</v>
      </c>
      <c r="H63" s="712">
        <f t="shared" si="8"/>
        <v>0.39623060131434107</v>
      </c>
      <c r="I63" s="713">
        <f t="shared" si="11"/>
        <v>17244938.850000024</v>
      </c>
      <c r="J63" s="714">
        <f t="shared" si="12"/>
        <v>0.24069338207761654</v>
      </c>
      <c r="K63" s="30">
        <f t="shared" si="1"/>
        <v>1.4402529771330832E-5</v>
      </c>
    </row>
    <row r="64" spans="2:11" x14ac:dyDescent="0.25">
      <c r="B64" s="28" t="s">
        <v>1062</v>
      </c>
      <c r="C64" s="711">
        <v>22659444.680000003</v>
      </c>
      <c r="D64" s="711">
        <v>72826675</v>
      </c>
      <c r="E64" s="711">
        <v>52891004.019999996</v>
      </c>
      <c r="F64" s="711">
        <v>22218732.379999999</v>
      </c>
      <c r="G64" s="711">
        <v>21242952.359999999</v>
      </c>
      <c r="H64" s="712">
        <f t="shared" si="8"/>
        <v>0.30509057814324214</v>
      </c>
      <c r="I64" s="713">
        <f t="shared" si="11"/>
        <v>-440712.30000000447</v>
      </c>
      <c r="J64" s="714">
        <f t="shared" si="12"/>
        <v>-1.9449386612240861E-2</v>
      </c>
      <c r="K64" s="30">
        <f t="shared" si="1"/>
        <v>3.5999468151524754E-6</v>
      </c>
    </row>
    <row r="65" spans="2:13" x14ac:dyDescent="0.25">
      <c r="B65" s="28" t="s">
        <v>1063</v>
      </c>
      <c r="C65" s="711">
        <v>6978505.4200000018</v>
      </c>
      <c r="D65" s="711">
        <v>17000000</v>
      </c>
      <c r="E65" s="711">
        <v>8082338.8699999992</v>
      </c>
      <c r="F65" s="711">
        <v>7655692.6199999992</v>
      </c>
      <c r="G65" s="711">
        <v>7386067.790000001</v>
      </c>
      <c r="H65" s="712">
        <f t="shared" si="8"/>
        <v>0.45033485999999995</v>
      </c>
      <c r="I65" s="713">
        <f t="shared" si="11"/>
        <v>677187.19999999739</v>
      </c>
      <c r="J65" s="714">
        <f t="shared" si="12"/>
        <v>9.7039001798181201E-2</v>
      </c>
      <c r="K65" s="30">
        <f t="shared" si="1"/>
        <v>1.240398677737497E-6</v>
      </c>
    </row>
    <row r="66" spans="2:13" x14ac:dyDescent="0.25">
      <c r="B66" s="28" t="s">
        <v>1064</v>
      </c>
      <c r="C66" s="711">
        <v>22575646.420000006</v>
      </c>
      <c r="D66" s="711">
        <v>64500000</v>
      </c>
      <c r="E66" s="711">
        <v>26940537.889999993</v>
      </c>
      <c r="F66" s="711">
        <v>25046484.850000001</v>
      </c>
      <c r="G66" s="711">
        <v>23599087.640000001</v>
      </c>
      <c r="H66" s="712">
        <f t="shared" si="8"/>
        <v>0.38831759457364345</v>
      </c>
      <c r="I66" s="713">
        <f t="shared" si="11"/>
        <v>2470838.429999996</v>
      </c>
      <c r="J66" s="714">
        <f t="shared" si="12"/>
        <v>0.10944707336535241</v>
      </c>
      <c r="K66" s="30">
        <f t="shared" si="1"/>
        <v>4.0581078985263977E-6</v>
      </c>
    </row>
    <row r="67" spans="2:13" ht="16.5" customHeight="1" x14ac:dyDescent="0.25">
      <c r="B67" s="28" t="s">
        <v>814</v>
      </c>
      <c r="C67" s="711">
        <v>25856672938.479988</v>
      </c>
      <c r="D67" s="711">
        <v>73798410445</v>
      </c>
      <c r="E67" s="711">
        <v>34370914949.529984</v>
      </c>
      <c r="F67" s="711">
        <v>31636926449.14999</v>
      </c>
      <c r="G67" s="711">
        <v>30977764448.579998</v>
      </c>
      <c r="H67" s="712">
        <f t="shared" si="8"/>
        <v>0.42869387373496554</v>
      </c>
      <c r="I67" s="713">
        <f t="shared" si="11"/>
        <v>5780253510.670002</v>
      </c>
      <c r="J67" s="714">
        <f t="shared" si="12"/>
        <v>0.22354977859768682</v>
      </c>
      <c r="K67" s="30">
        <f t="shared" si="1"/>
        <v>5.1259113555167917E-3</v>
      </c>
    </row>
    <row r="68" spans="2:13" x14ac:dyDescent="0.25">
      <c r="B68" s="28" t="s">
        <v>1065</v>
      </c>
      <c r="C68" s="711">
        <v>30291415.940000005</v>
      </c>
      <c r="D68" s="711">
        <v>70594062</v>
      </c>
      <c r="E68" s="711">
        <v>34845065.569999993</v>
      </c>
      <c r="F68" s="711">
        <v>33936504.239999995</v>
      </c>
      <c r="G68" s="711">
        <v>33058422.120000005</v>
      </c>
      <c r="H68" s="712">
        <f t="shared" si="8"/>
        <v>0.48072746175166964</v>
      </c>
      <c r="I68" s="713">
        <f t="shared" si="11"/>
        <v>3645088.2999999896</v>
      </c>
      <c r="J68" s="714">
        <f t="shared" si="12"/>
        <v>0.1203340348044486</v>
      </c>
      <c r="K68" s="30">
        <f t="shared" si="1"/>
        <v>5.4984959657809454E-6</v>
      </c>
    </row>
    <row r="69" spans="2:13" x14ac:dyDescent="0.25">
      <c r="B69" s="28" t="s">
        <v>1066</v>
      </c>
      <c r="C69" s="711">
        <v>382597383.26000005</v>
      </c>
      <c r="D69" s="711">
        <v>2359343180</v>
      </c>
      <c r="E69" s="711">
        <v>1354812191.6800001</v>
      </c>
      <c r="F69" s="711">
        <v>991492064.42999995</v>
      </c>
      <c r="G69" s="711">
        <v>940844246.41999984</v>
      </c>
      <c r="H69" s="712">
        <f t="shared" si="8"/>
        <v>0.42024071480351577</v>
      </c>
      <c r="I69" s="713">
        <f t="shared" si="11"/>
        <v>608894681.16999984</v>
      </c>
      <c r="J69" s="714">
        <f t="shared" si="12"/>
        <v>1.5914763346831777</v>
      </c>
      <c r="K69" s="30">
        <f t="shared" si="1"/>
        <v>1.6064456957079256E-4</v>
      </c>
    </row>
    <row r="70" spans="2:13" x14ac:dyDescent="0.25">
      <c r="B70" s="28" t="s">
        <v>1067</v>
      </c>
      <c r="C70" s="711">
        <v>61665486.759999998</v>
      </c>
      <c r="D70" s="711">
        <v>217317150</v>
      </c>
      <c r="E70" s="711">
        <v>104678666.77000001</v>
      </c>
      <c r="F70" s="711">
        <v>89733666.319999993</v>
      </c>
      <c r="G70" s="711">
        <v>89728918.239999995</v>
      </c>
      <c r="H70" s="712">
        <f t="shared" si="8"/>
        <v>0.41291571475145883</v>
      </c>
      <c r="I70" s="713">
        <f t="shared" si="11"/>
        <v>28068179.559999995</v>
      </c>
      <c r="J70" s="714">
        <f t="shared" si="12"/>
        <v>0.45516837756005085</v>
      </c>
      <c r="K70" s="30">
        <f t="shared" si="1"/>
        <v>1.4538922417168018E-5</v>
      </c>
    </row>
    <row r="71" spans="2:13" x14ac:dyDescent="0.25">
      <c r="B71" s="28" t="s">
        <v>1068</v>
      </c>
      <c r="C71" s="711">
        <v>137960094.08000001</v>
      </c>
      <c r="D71" s="711">
        <v>300000000</v>
      </c>
      <c r="E71" s="711">
        <v>240245495.23000002</v>
      </c>
      <c r="F71" s="711">
        <v>131035509.69999999</v>
      </c>
      <c r="G71" s="711">
        <v>127505746.83</v>
      </c>
      <c r="H71" s="712">
        <f t="shared" si="8"/>
        <v>0.43678503233333327</v>
      </c>
      <c r="I71" s="713">
        <f t="shared" si="11"/>
        <v>-6924584.380000025</v>
      </c>
      <c r="J71" s="715" t="s">
        <v>310</v>
      </c>
      <c r="K71" s="30">
        <f t="shared" si="1"/>
        <v>2.1230773103915313E-5</v>
      </c>
    </row>
    <row r="72" spans="2:13" x14ac:dyDescent="0.25">
      <c r="B72" s="706" t="s">
        <v>1009</v>
      </c>
      <c r="C72" s="718">
        <f>+SUM(C73:C80)</f>
        <v>9414352743.2999954</v>
      </c>
      <c r="D72" s="718">
        <f>+SUM(D73:D80)</f>
        <v>58434039304</v>
      </c>
      <c r="E72" s="718">
        <f>+SUM(E73:E80)</f>
        <v>9711825804.1499996</v>
      </c>
      <c r="F72" s="718">
        <f>+SUM(F73:F80)</f>
        <v>9474431661.3899994</v>
      </c>
      <c r="G72" s="718">
        <f>+SUM(G73:G80)</f>
        <v>9402571497.710001</v>
      </c>
      <c r="H72" s="719">
        <f t="shared" si="8"/>
        <v>0.16213891379474504</v>
      </c>
      <c r="I72" s="720">
        <f t="shared" si="11"/>
        <v>60078918.090003967</v>
      </c>
      <c r="J72" s="710">
        <f>I72/C72</f>
        <v>6.3816302329186593E-3</v>
      </c>
      <c r="K72" s="1085">
        <f t="shared" si="1"/>
        <v>1.5350763266540909E-3</v>
      </c>
    </row>
    <row r="73" spans="2:13" x14ac:dyDescent="0.25">
      <c r="B73" s="28" t="s">
        <v>1069</v>
      </c>
      <c r="C73" s="711">
        <v>107627938.83999999</v>
      </c>
      <c r="D73" s="711">
        <v>507800730</v>
      </c>
      <c r="E73" s="711">
        <v>155923039.40000001</v>
      </c>
      <c r="F73" s="711">
        <v>132180153.06999998</v>
      </c>
      <c r="G73" s="711">
        <v>119345103.48999999</v>
      </c>
      <c r="H73" s="712">
        <f t="shared" ref="H73:H81" si="13">F73/D73</f>
        <v>0.26029925768322543</v>
      </c>
      <c r="I73" s="713">
        <f t="shared" si="11"/>
        <v>24552214.229999989</v>
      </c>
      <c r="J73" s="714">
        <f>I73/C73</f>
        <v>0.22812119691801758</v>
      </c>
      <c r="K73" s="30">
        <f t="shared" si="1"/>
        <v>2.1416231715317736E-5</v>
      </c>
    </row>
    <row r="74" spans="2:13" x14ac:dyDescent="0.25">
      <c r="B74" s="28" t="s">
        <v>1070</v>
      </c>
      <c r="C74" s="711">
        <v>0</v>
      </c>
      <c r="D74" s="711">
        <v>464500000</v>
      </c>
      <c r="E74" s="711">
        <v>0</v>
      </c>
      <c r="F74" s="711">
        <v>0</v>
      </c>
      <c r="G74" s="711">
        <v>0</v>
      </c>
      <c r="H74" s="712">
        <f t="shared" si="13"/>
        <v>0</v>
      </c>
      <c r="I74" s="715" t="s">
        <v>310</v>
      </c>
      <c r="J74" s="715" t="s">
        <v>310</v>
      </c>
      <c r="K74" s="30">
        <f t="shared" si="1"/>
        <v>0</v>
      </c>
    </row>
    <row r="75" spans="2:13" x14ac:dyDescent="0.25">
      <c r="B75" s="28" t="s">
        <v>1071</v>
      </c>
      <c r="C75" s="711">
        <v>0</v>
      </c>
      <c r="D75" s="711">
        <v>863814605</v>
      </c>
      <c r="E75" s="711">
        <v>0</v>
      </c>
      <c r="F75" s="711">
        <v>0</v>
      </c>
      <c r="G75" s="711">
        <v>0</v>
      </c>
      <c r="H75" s="712">
        <f t="shared" si="13"/>
        <v>0</v>
      </c>
      <c r="I75" s="715" t="s">
        <v>310</v>
      </c>
      <c r="J75" s="715" t="s">
        <v>310</v>
      </c>
      <c r="K75" s="30">
        <f t="shared" ref="K75:K81" si="14">F75/$N$10</f>
        <v>0</v>
      </c>
    </row>
    <row r="76" spans="2:13" x14ac:dyDescent="0.25">
      <c r="B76" s="28" t="s">
        <v>811</v>
      </c>
      <c r="C76" s="711">
        <v>8700884430.1699963</v>
      </c>
      <c r="D76" s="711">
        <v>329000000</v>
      </c>
      <c r="E76" s="711">
        <v>170655751.95999998</v>
      </c>
      <c r="F76" s="711">
        <v>120874408.49000002</v>
      </c>
      <c r="G76" s="711">
        <v>116240472.51999998</v>
      </c>
      <c r="H76" s="712">
        <f t="shared" si="13"/>
        <v>0.36739941790273561</v>
      </c>
      <c r="I76" s="713">
        <f>F76-C76</f>
        <v>-8580010021.6799965</v>
      </c>
      <c r="J76" s="714">
        <f>I76/C76</f>
        <v>-0.98610780209068494</v>
      </c>
      <c r="K76" s="30">
        <f t="shared" si="14"/>
        <v>1.9584440481793812E-5</v>
      </c>
      <c r="M76" s="175"/>
    </row>
    <row r="77" spans="2:13" x14ac:dyDescent="0.25">
      <c r="B77" s="28" t="s">
        <v>1072</v>
      </c>
      <c r="C77" s="711">
        <v>0</v>
      </c>
      <c r="D77" s="711">
        <v>36939638704</v>
      </c>
      <c r="E77" s="711">
        <v>0</v>
      </c>
      <c r="F77" s="711">
        <v>0</v>
      </c>
      <c r="G77" s="711">
        <v>0</v>
      </c>
      <c r="H77" s="712">
        <f t="shared" si="13"/>
        <v>0</v>
      </c>
      <c r="I77" s="715" t="s">
        <v>310</v>
      </c>
      <c r="J77" s="715" t="s">
        <v>310</v>
      </c>
      <c r="K77" s="30">
        <f t="shared" si="14"/>
        <v>0</v>
      </c>
      <c r="M77" s="175"/>
    </row>
    <row r="78" spans="2:13" x14ac:dyDescent="0.25">
      <c r="B78" s="28" t="s">
        <v>1073</v>
      </c>
      <c r="C78" s="711">
        <v>121476588.50000003</v>
      </c>
      <c r="D78" s="711">
        <v>353099657</v>
      </c>
      <c r="E78" s="711">
        <v>125257707.61</v>
      </c>
      <c r="F78" s="711">
        <v>115889162.57000002</v>
      </c>
      <c r="G78" s="711">
        <v>106502087.98000002</v>
      </c>
      <c r="H78" s="712">
        <f t="shared" si="13"/>
        <v>0.32820525387822741</v>
      </c>
      <c r="I78" s="713">
        <f>F78-C78</f>
        <v>-5587425.9300000072</v>
      </c>
      <c r="J78" s="715" t="s">
        <v>310</v>
      </c>
      <c r="K78" s="30">
        <f t="shared" si="14"/>
        <v>1.8776715726595339E-5</v>
      </c>
      <c r="M78" s="175"/>
    </row>
    <row r="79" spans="2:13" x14ac:dyDescent="0.25">
      <c r="B79" s="28" t="s">
        <v>1074</v>
      </c>
      <c r="C79" s="711">
        <v>261540529.38000003</v>
      </c>
      <c r="D79" s="711">
        <v>1229150456</v>
      </c>
      <c r="E79" s="711">
        <v>350986418.75</v>
      </c>
      <c r="F79" s="711">
        <v>290144939.90000004</v>
      </c>
      <c r="G79" s="711">
        <v>256113540.61000001</v>
      </c>
      <c r="H79" s="712">
        <f t="shared" si="13"/>
        <v>0.23605323374667489</v>
      </c>
      <c r="I79" s="713">
        <f>F79-C79</f>
        <v>28604410.520000011</v>
      </c>
      <c r="J79" s="715" t="s">
        <v>310</v>
      </c>
      <c r="K79" s="30">
        <f t="shared" si="14"/>
        <v>4.7010168467838196E-5</v>
      </c>
      <c r="M79" s="175"/>
    </row>
    <row r="80" spans="2:13" ht="15.75" thickBot="1" x14ac:dyDescent="0.3">
      <c r="B80" s="28" t="s">
        <v>1075</v>
      </c>
      <c r="C80" s="711">
        <v>222823256.41000012</v>
      </c>
      <c r="D80" s="711">
        <v>17747035152</v>
      </c>
      <c r="E80" s="711">
        <v>8909002886.4300003</v>
      </c>
      <c r="F80" s="711">
        <v>8815342997.3599987</v>
      </c>
      <c r="G80" s="711">
        <v>8804370293.1100006</v>
      </c>
      <c r="H80" s="712">
        <f t="shared" si="13"/>
        <v>0.49672201141532957</v>
      </c>
      <c r="I80" s="713">
        <f>F80-C80</f>
        <v>8592519740.9499989</v>
      </c>
      <c r="J80" s="715" t="s">
        <v>310</v>
      </c>
      <c r="K80" s="30">
        <f t="shared" si="14"/>
        <v>1.4282887702625456E-3</v>
      </c>
      <c r="M80" s="175"/>
    </row>
    <row r="81" spans="2:13" ht="15.75" thickBot="1" x14ac:dyDescent="0.3">
      <c r="B81" s="721" t="s">
        <v>341</v>
      </c>
      <c r="C81" s="722">
        <f>+C12+C72</f>
        <v>45960879986.299995</v>
      </c>
      <c r="D81" s="722">
        <f>+D12+D72</f>
        <v>201137407299</v>
      </c>
      <c r="E81" s="722">
        <f>+E12+E72</f>
        <v>59183379996.769989</v>
      </c>
      <c r="F81" s="722">
        <f>+F12+F72</f>
        <v>54424385697.619987</v>
      </c>
      <c r="G81" s="722">
        <f>+G12+G72</f>
        <v>53385085981.379997</v>
      </c>
      <c r="H81" s="723">
        <f t="shared" si="13"/>
        <v>0.27058311245265104</v>
      </c>
      <c r="I81" s="724">
        <f>F81-C81</f>
        <v>8463505711.3199921</v>
      </c>
      <c r="J81" s="723">
        <f>I81/C81</f>
        <v>0.1841458586920614</v>
      </c>
      <c r="K81" s="34">
        <f t="shared" si="14"/>
        <v>8.818005033227598E-3</v>
      </c>
      <c r="M81" s="175"/>
    </row>
    <row r="82" spans="2:13" x14ac:dyDescent="0.25">
      <c r="B82" s="725" t="s">
        <v>1076</v>
      </c>
      <c r="M82" s="175"/>
    </row>
    <row r="83" spans="2:13" x14ac:dyDescent="0.25">
      <c r="B83" s="725" t="s">
        <v>1077</v>
      </c>
      <c r="M83" s="175"/>
    </row>
    <row r="84" spans="2:13" x14ac:dyDescent="0.25">
      <c r="B84" s="725" t="s">
        <v>998</v>
      </c>
      <c r="F84" s="726"/>
      <c r="G84" s="19"/>
      <c r="H84" s="19"/>
      <c r="I84" s="19"/>
    </row>
    <row r="85" spans="2:13" x14ac:dyDescent="0.25">
      <c r="F85" s="19"/>
      <c r="G85" s="19"/>
      <c r="H85" s="19"/>
      <c r="I85" s="19"/>
      <c r="K85" s="19"/>
    </row>
    <row r="86" spans="2:13" x14ac:dyDescent="0.25">
      <c r="F86" s="19"/>
      <c r="G86" s="19"/>
      <c r="H86" s="19"/>
      <c r="I86" s="19"/>
      <c r="K86" s="19"/>
    </row>
    <row r="87" spans="2:13" x14ac:dyDescent="0.25">
      <c r="F87" s="19"/>
      <c r="G87" s="19"/>
      <c r="H87" s="19"/>
      <c r="I87" s="19"/>
      <c r="K87" s="19"/>
    </row>
    <row r="88" spans="2:13" x14ac:dyDescent="0.25">
      <c r="F88" s="19"/>
      <c r="G88" s="19"/>
      <c r="H88" s="19"/>
      <c r="I88" s="19"/>
      <c r="K88" s="19"/>
    </row>
    <row r="89" spans="2:13" x14ac:dyDescent="0.25">
      <c r="F89" s="19"/>
      <c r="G89" s="19"/>
      <c r="H89" s="19"/>
      <c r="I89" s="19"/>
      <c r="K89" s="672"/>
    </row>
    <row r="90" spans="2:13" x14ac:dyDescent="0.25">
      <c r="F90" s="19"/>
      <c r="G90" s="19"/>
      <c r="H90" s="19"/>
      <c r="I90" s="19"/>
      <c r="K90" s="19"/>
    </row>
    <row r="91" spans="2:13" x14ac:dyDescent="0.25">
      <c r="C91" s="727"/>
      <c r="D91" s="727"/>
      <c r="E91" s="727"/>
      <c r="F91" s="727"/>
      <c r="G91" s="727"/>
      <c r="H91" s="727"/>
      <c r="I91" s="727"/>
      <c r="J91" s="727"/>
      <c r="K91" s="19"/>
    </row>
    <row r="92" spans="2:13" x14ac:dyDescent="0.25">
      <c r="F92" s="19"/>
      <c r="G92" s="19"/>
      <c r="H92" s="19"/>
      <c r="I92" s="19"/>
      <c r="K92" s="19"/>
    </row>
    <row r="93" spans="2:13" x14ac:dyDescent="0.25">
      <c r="C93" s="727"/>
      <c r="F93" s="19"/>
      <c r="G93" s="19"/>
      <c r="H93" s="19"/>
      <c r="I93" s="19"/>
      <c r="K93" s="19"/>
    </row>
    <row r="94" spans="2:13" x14ac:dyDescent="0.25">
      <c r="C94" s="727"/>
      <c r="F94" s="19"/>
      <c r="G94" s="19"/>
      <c r="H94" s="19"/>
      <c r="I94" s="19"/>
      <c r="K94" s="19"/>
    </row>
    <row r="95" spans="2:13" x14ac:dyDescent="0.25">
      <c r="B95" s="28"/>
      <c r="C95" s="727"/>
      <c r="F95" s="19"/>
      <c r="G95" s="19"/>
      <c r="H95" s="19"/>
      <c r="I95" s="19"/>
      <c r="K95" s="19"/>
    </row>
    <row r="96" spans="2:13" x14ac:dyDescent="0.25">
      <c r="B96" s="28"/>
      <c r="C96" s="727"/>
      <c r="F96" s="19"/>
      <c r="G96" s="19"/>
      <c r="H96" s="19"/>
      <c r="I96" s="19"/>
      <c r="K96" s="19"/>
    </row>
    <row r="97" spans="2:11" x14ac:dyDescent="0.25">
      <c r="B97" s="28"/>
      <c r="C97" s="727"/>
      <c r="K97" s="19"/>
    </row>
    <row r="98" spans="2:11" x14ac:dyDescent="0.25">
      <c r="B98" s="28"/>
      <c r="C98" s="727"/>
    </row>
    <row r="99" spans="2:11" x14ac:dyDescent="0.25">
      <c r="B99" s="28"/>
      <c r="C99" s="727"/>
    </row>
    <row r="100" spans="2:11" x14ac:dyDescent="0.25">
      <c r="B100" s="28"/>
      <c r="C100" s="727"/>
    </row>
    <row r="101" spans="2:11" x14ac:dyDescent="0.25">
      <c r="B101" s="28"/>
      <c r="C101" s="727"/>
    </row>
    <row r="102" spans="2:11" x14ac:dyDescent="0.25">
      <c r="B102" s="28"/>
      <c r="C102" s="727"/>
    </row>
    <row r="103" spans="2:11" x14ac:dyDescent="0.25">
      <c r="B103" s="28"/>
      <c r="C103" s="727"/>
    </row>
    <row r="104" spans="2:11" x14ac:dyDescent="0.25">
      <c r="B104" s="28"/>
      <c r="C104" s="727"/>
    </row>
    <row r="105" spans="2:11" x14ac:dyDescent="0.25">
      <c r="B105" s="28"/>
      <c r="C105" s="727"/>
    </row>
    <row r="106" spans="2:11" x14ac:dyDescent="0.25">
      <c r="B106" s="28"/>
      <c r="C106" s="727"/>
    </row>
    <row r="107" spans="2:11" x14ac:dyDescent="0.25">
      <c r="B107" s="28"/>
      <c r="C107" s="727"/>
    </row>
    <row r="108" spans="2:11" x14ac:dyDescent="0.25">
      <c r="B108" s="28"/>
      <c r="C108" s="727"/>
    </row>
    <row r="109" spans="2:11" x14ac:dyDescent="0.25">
      <c r="B109" s="28"/>
      <c r="C109" s="727"/>
    </row>
    <row r="110" spans="2:11" x14ac:dyDescent="0.25">
      <c r="B110" s="28"/>
      <c r="C110" s="727"/>
    </row>
    <row r="111" spans="2:11" x14ac:dyDescent="0.25">
      <c r="B111" s="28"/>
      <c r="C111" s="727"/>
    </row>
    <row r="112" spans="2:11" x14ac:dyDescent="0.25">
      <c r="B112" s="28"/>
      <c r="C112" s="727"/>
    </row>
    <row r="113" spans="2:3" x14ac:dyDescent="0.25">
      <c r="B113" s="28"/>
      <c r="C113" s="727"/>
    </row>
    <row r="114" spans="2:3" x14ac:dyDescent="0.25">
      <c r="B114" s="28"/>
      <c r="C114" s="727"/>
    </row>
    <row r="115" spans="2:3" x14ac:dyDescent="0.25">
      <c r="B115" s="28"/>
      <c r="C115" s="727"/>
    </row>
    <row r="116" spans="2:3" x14ac:dyDescent="0.25">
      <c r="B116" s="28"/>
      <c r="C116" s="727"/>
    </row>
    <row r="117" spans="2:3" x14ac:dyDescent="0.25">
      <c r="B117" s="28"/>
      <c r="C117" s="727"/>
    </row>
    <row r="118" spans="2:3" x14ac:dyDescent="0.25">
      <c r="B118" s="28"/>
      <c r="C118" s="727"/>
    </row>
    <row r="119" spans="2:3" x14ac:dyDescent="0.25">
      <c r="B119" s="28"/>
      <c r="C119" s="727"/>
    </row>
    <row r="120" spans="2:3" x14ac:dyDescent="0.25">
      <c r="B120" s="28"/>
      <c r="C120" s="727"/>
    </row>
    <row r="121" spans="2:3" x14ac:dyDescent="0.25">
      <c r="B121" s="28"/>
      <c r="C121" s="727"/>
    </row>
    <row r="122" spans="2:3" x14ac:dyDescent="0.25">
      <c r="B122" s="28"/>
      <c r="C122" s="727"/>
    </row>
    <row r="123" spans="2:3" x14ac:dyDescent="0.25">
      <c r="B123" s="28"/>
      <c r="C123" s="727"/>
    </row>
    <row r="124" spans="2:3" x14ac:dyDescent="0.25">
      <c r="B124" s="28"/>
      <c r="C124" s="727"/>
    </row>
    <row r="125" spans="2:3" x14ac:dyDescent="0.25">
      <c r="B125" s="28"/>
      <c r="C125" s="727"/>
    </row>
    <row r="126" spans="2:3" x14ac:dyDescent="0.25">
      <c r="B126" s="28"/>
      <c r="C126" s="727"/>
    </row>
    <row r="127" spans="2:3" x14ac:dyDescent="0.25">
      <c r="B127" s="28"/>
      <c r="C127" s="727"/>
    </row>
    <row r="128" spans="2:3" x14ac:dyDescent="0.25">
      <c r="B128" s="28"/>
      <c r="C128" s="727"/>
    </row>
    <row r="129" spans="2:3" x14ac:dyDescent="0.25">
      <c r="B129" s="28"/>
      <c r="C129" s="727"/>
    </row>
    <row r="130" spans="2:3" x14ac:dyDescent="0.25">
      <c r="B130" s="28"/>
      <c r="C130" s="727"/>
    </row>
    <row r="131" spans="2:3" x14ac:dyDescent="0.25">
      <c r="B131" s="28"/>
      <c r="C131" s="727"/>
    </row>
    <row r="132" spans="2:3" x14ac:dyDescent="0.25">
      <c r="B132" s="28"/>
      <c r="C132" s="727"/>
    </row>
    <row r="133" spans="2:3" x14ac:dyDescent="0.25">
      <c r="B133" s="28"/>
      <c r="C133" s="727"/>
    </row>
    <row r="134" spans="2:3" x14ac:dyDescent="0.25">
      <c r="B134" s="28"/>
      <c r="C134" s="727"/>
    </row>
    <row r="135" spans="2:3" x14ac:dyDescent="0.25">
      <c r="B135" s="28"/>
      <c r="C135" s="727"/>
    </row>
    <row r="136" spans="2:3" x14ac:dyDescent="0.25">
      <c r="B136" s="28"/>
      <c r="C136" s="727"/>
    </row>
    <row r="137" spans="2:3" x14ac:dyDescent="0.25">
      <c r="B137" s="28"/>
      <c r="C137" s="727"/>
    </row>
    <row r="138" spans="2:3" x14ac:dyDescent="0.25">
      <c r="B138" s="28"/>
      <c r="C138" s="727"/>
    </row>
    <row r="139" spans="2:3" x14ac:dyDescent="0.25">
      <c r="B139" s="28"/>
    </row>
    <row r="140" spans="2:3" x14ac:dyDescent="0.25">
      <c r="B140" s="28"/>
    </row>
  </sheetData>
  <mergeCells count="17">
    <mergeCell ref="K8:K10"/>
    <mergeCell ref="B7:J7"/>
    <mergeCell ref="H9:H10"/>
    <mergeCell ref="I9:J9"/>
    <mergeCell ref="B8:B11"/>
    <mergeCell ref="D8:H8"/>
    <mergeCell ref="I8:J8"/>
    <mergeCell ref="C9:C10"/>
    <mergeCell ref="D9:D10"/>
    <mergeCell ref="E9:E10"/>
    <mergeCell ref="F9:F10"/>
    <mergeCell ref="G9:G10"/>
    <mergeCell ref="B1:K1"/>
    <mergeCell ref="B2:K2"/>
    <mergeCell ref="B3:K3"/>
    <mergeCell ref="B5:K5"/>
    <mergeCell ref="B6:J6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E8D8C-0255-4319-AB16-B0FAA8A94155}">
  <dimension ref="B3:N59"/>
  <sheetViews>
    <sheetView showGridLines="0" topLeftCell="A19" zoomScale="80" zoomScaleNormal="80" workbookViewId="0">
      <selection activeCell="B47" sqref="B47"/>
    </sheetView>
  </sheetViews>
  <sheetFormatPr baseColWidth="10" defaultColWidth="9.140625" defaultRowHeight="15" x14ac:dyDescent="0.25"/>
  <cols>
    <col min="1" max="1" width="13.28515625" style="1" customWidth="1"/>
    <col min="2" max="2" width="96.85546875" style="1" customWidth="1"/>
    <col min="3" max="3" width="19.140625" style="1" customWidth="1"/>
    <col min="4" max="4" width="18.5703125" style="1" customWidth="1"/>
    <col min="5" max="5" width="22.42578125" style="1" customWidth="1"/>
    <col min="6" max="6" width="18.28515625" style="1" customWidth="1"/>
    <col min="7" max="7" width="17.42578125" style="1" bestFit="1" customWidth="1"/>
    <col min="8" max="8" width="14.140625" style="1" customWidth="1"/>
    <col min="9" max="9" width="16.140625" style="1" customWidth="1"/>
    <col min="10" max="10" width="13.5703125" style="1" customWidth="1"/>
    <col min="11" max="11" width="17.140625" style="1" customWidth="1"/>
    <col min="12" max="12" width="11.42578125" style="1" customWidth="1"/>
    <col min="13" max="13" width="29.42578125" style="1" bestFit="1" customWidth="1"/>
    <col min="14" max="14" width="24.42578125" style="1" bestFit="1" customWidth="1"/>
    <col min="15" max="256" width="11.42578125" style="1" customWidth="1"/>
    <col min="257" max="257" width="13.28515625" style="1" customWidth="1"/>
    <col min="258" max="258" width="78.42578125" style="1" customWidth="1"/>
    <col min="259" max="259" width="11.28515625" style="1" bestFit="1" customWidth="1"/>
    <col min="260" max="260" width="15.85546875" style="1" customWidth="1"/>
    <col min="261" max="261" width="16.42578125" style="1" bestFit="1" customWidth="1"/>
    <col min="262" max="263" width="11.28515625" style="1" bestFit="1" customWidth="1"/>
    <col min="264" max="264" width="14.140625" style="1" customWidth="1"/>
    <col min="265" max="265" width="12" style="1" customWidth="1"/>
    <col min="266" max="266" width="9.42578125" style="1" customWidth="1"/>
    <col min="267" max="267" width="11" style="1" customWidth="1"/>
    <col min="268" max="268" width="11.42578125" style="1" customWidth="1"/>
    <col min="269" max="269" width="24.28515625" style="1" bestFit="1" customWidth="1"/>
    <col min="270" max="270" width="21.42578125" style="1" bestFit="1" customWidth="1"/>
    <col min="271" max="512" width="11.42578125" style="1" customWidth="1"/>
    <col min="513" max="513" width="13.28515625" style="1" customWidth="1"/>
    <col min="514" max="514" width="78.42578125" style="1" customWidth="1"/>
    <col min="515" max="515" width="11.28515625" style="1" bestFit="1" customWidth="1"/>
    <col min="516" max="516" width="15.85546875" style="1" customWidth="1"/>
    <col min="517" max="517" width="16.42578125" style="1" bestFit="1" customWidth="1"/>
    <col min="518" max="519" width="11.28515625" style="1" bestFit="1" customWidth="1"/>
    <col min="520" max="520" width="14.140625" style="1" customWidth="1"/>
    <col min="521" max="521" width="12" style="1" customWidth="1"/>
    <col min="522" max="522" width="9.42578125" style="1" customWidth="1"/>
    <col min="523" max="523" width="11" style="1" customWidth="1"/>
    <col min="524" max="524" width="11.42578125" style="1" customWidth="1"/>
    <col min="525" max="525" width="24.28515625" style="1" bestFit="1" customWidth="1"/>
    <col min="526" max="526" width="21.42578125" style="1" bestFit="1" customWidth="1"/>
    <col min="527" max="768" width="11.42578125" style="1" customWidth="1"/>
    <col min="769" max="769" width="13.28515625" style="1" customWidth="1"/>
    <col min="770" max="770" width="78.42578125" style="1" customWidth="1"/>
    <col min="771" max="771" width="11.28515625" style="1" bestFit="1" customWidth="1"/>
    <col min="772" max="772" width="15.85546875" style="1" customWidth="1"/>
    <col min="773" max="773" width="16.42578125" style="1" bestFit="1" customWidth="1"/>
    <col min="774" max="775" width="11.28515625" style="1" bestFit="1" customWidth="1"/>
    <col min="776" max="776" width="14.140625" style="1" customWidth="1"/>
    <col min="777" max="777" width="12" style="1" customWidth="1"/>
    <col min="778" max="778" width="9.42578125" style="1" customWidth="1"/>
    <col min="779" max="779" width="11" style="1" customWidth="1"/>
    <col min="780" max="780" width="11.42578125" style="1" customWidth="1"/>
    <col min="781" max="781" width="24.28515625" style="1" bestFit="1" customWidth="1"/>
    <col min="782" max="782" width="21.42578125" style="1" bestFit="1" customWidth="1"/>
    <col min="783" max="1024" width="11.42578125" style="1" customWidth="1"/>
    <col min="1025" max="1025" width="13.28515625" style="1" customWidth="1"/>
    <col min="1026" max="1026" width="78.42578125" style="1" customWidth="1"/>
    <col min="1027" max="1027" width="11.28515625" style="1" bestFit="1" customWidth="1"/>
    <col min="1028" max="1028" width="15.85546875" style="1" customWidth="1"/>
    <col min="1029" max="1029" width="16.42578125" style="1" bestFit="1" customWidth="1"/>
    <col min="1030" max="1031" width="11.28515625" style="1" bestFit="1" customWidth="1"/>
    <col min="1032" max="1032" width="14.140625" style="1" customWidth="1"/>
    <col min="1033" max="1033" width="12" style="1" customWidth="1"/>
    <col min="1034" max="1034" width="9.42578125" style="1" customWidth="1"/>
    <col min="1035" max="1035" width="11" style="1" customWidth="1"/>
    <col min="1036" max="1036" width="11.42578125" style="1" customWidth="1"/>
    <col min="1037" max="1037" width="24.28515625" style="1" bestFit="1" customWidth="1"/>
    <col min="1038" max="1038" width="21.42578125" style="1" bestFit="1" customWidth="1"/>
    <col min="1039" max="1280" width="11.42578125" style="1" customWidth="1"/>
    <col min="1281" max="1281" width="13.28515625" style="1" customWidth="1"/>
    <col min="1282" max="1282" width="78.42578125" style="1" customWidth="1"/>
    <col min="1283" max="1283" width="11.28515625" style="1" bestFit="1" customWidth="1"/>
    <col min="1284" max="1284" width="15.85546875" style="1" customWidth="1"/>
    <col min="1285" max="1285" width="16.42578125" style="1" bestFit="1" customWidth="1"/>
    <col min="1286" max="1287" width="11.28515625" style="1" bestFit="1" customWidth="1"/>
    <col min="1288" max="1288" width="14.140625" style="1" customWidth="1"/>
    <col min="1289" max="1289" width="12" style="1" customWidth="1"/>
    <col min="1290" max="1290" width="9.42578125" style="1" customWidth="1"/>
    <col min="1291" max="1291" width="11" style="1" customWidth="1"/>
    <col min="1292" max="1292" width="11.42578125" style="1" customWidth="1"/>
    <col min="1293" max="1293" width="24.28515625" style="1" bestFit="1" customWidth="1"/>
    <col min="1294" max="1294" width="21.42578125" style="1" bestFit="1" customWidth="1"/>
    <col min="1295" max="1536" width="11.42578125" style="1" customWidth="1"/>
    <col min="1537" max="1537" width="13.28515625" style="1" customWidth="1"/>
    <col min="1538" max="1538" width="78.42578125" style="1" customWidth="1"/>
    <col min="1539" max="1539" width="11.28515625" style="1" bestFit="1" customWidth="1"/>
    <col min="1540" max="1540" width="15.85546875" style="1" customWidth="1"/>
    <col min="1541" max="1541" width="16.42578125" style="1" bestFit="1" customWidth="1"/>
    <col min="1542" max="1543" width="11.28515625" style="1" bestFit="1" customWidth="1"/>
    <col min="1544" max="1544" width="14.140625" style="1" customWidth="1"/>
    <col min="1545" max="1545" width="12" style="1" customWidth="1"/>
    <col min="1546" max="1546" width="9.42578125" style="1" customWidth="1"/>
    <col min="1547" max="1547" width="11" style="1" customWidth="1"/>
    <col min="1548" max="1548" width="11.42578125" style="1" customWidth="1"/>
    <col min="1549" max="1549" width="24.28515625" style="1" bestFit="1" customWidth="1"/>
    <col min="1550" max="1550" width="21.42578125" style="1" bestFit="1" customWidth="1"/>
    <col min="1551" max="1792" width="11.42578125" style="1" customWidth="1"/>
    <col min="1793" max="1793" width="13.28515625" style="1" customWidth="1"/>
    <col min="1794" max="1794" width="78.42578125" style="1" customWidth="1"/>
    <col min="1795" max="1795" width="11.28515625" style="1" bestFit="1" customWidth="1"/>
    <col min="1796" max="1796" width="15.85546875" style="1" customWidth="1"/>
    <col min="1797" max="1797" width="16.42578125" style="1" bestFit="1" customWidth="1"/>
    <col min="1798" max="1799" width="11.28515625" style="1" bestFit="1" customWidth="1"/>
    <col min="1800" max="1800" width="14.140625" style="1" customWidth="1"/>
    <col min="1801" max="1801" width="12" style="1" customWidth="1"/>
    <col min="1802" max="1802" width="9.42578125" style="1" customWidth="1"/>
    <col min="1803" max="1803" width="11" style="1" customWidth="1"/>
    <col min="1804" max="1804" width="11.42578125" style="1" customWidth="1"/>
    <col min="1805" max="1805" width="24.28515625" style="1" bestFit="1" customWidth="1"/>
    <col min="1806" max="1806" width="21.42578125" style="1" bestFit="1" customWidth="1"/>
    <col min="1807" max="2048" width="11.42578125" style="1" customWidth="1"/>
    <col min="2049" max="2049" width="13.28515625" style="1" customWidth="1"/>
    <col min="2050" max="2050" width="78.42578125" style="1" customWidth="1"/>
    <col min="2051" max="2051" width="11.28515625" style="1" bestFit="1" customWidth="1"/>
    <col min="2052" max="2052" width="15.85546875" style="1" customWidth="1"/>
    <col min="2053" max="2053" width="16.42578125" style="1" bestFit="1" customWidth="1"/>
    <col min="2054" max="2055" width="11.28515625" style="1" bestFit="1" customWidth="1"/>
    <col min="2056" max="2056" width="14.140625" style="1" customWidth="1"/>
    <col min="2057" max="2057" width="12" style="1" customWidth="1"/>
    <col min="2058" max="2058" width="9.42578125" style="1" customWidth="1"/>
    <col min="2059" max="2059" width="11" style="1" customWidth="1"/>
    <col min="2060" max="2060" width="11.42578125" style="1" customWidth="1"/>
    <col min="2061" max="2061" width="24.28515625" style="1" bestFit="1" customWidth="1"/>
    <col min="2062" max="2062" width="21.42578125" style="1" bestFit="1" customWidth="1"/>
    <col min="2063" max="2304" width="11.42578125" style="1" customWidth="1"/>
    <col min="2305" max="2305" width="13.28515625" style="1" customWidth="1"/>
    <col min="2306" max="2306" width="78.42578125" style="1" customWidth="1"/>
    <col min="2307" max="2307" width="11.28515625" style="1" bestFit="1" customWidth="1"/>
    <col min="2308" max="2308" width="15.85546875" style="1" customWidth="1"/>
    <col min="2309" max="2309" width="16.42578125" style="1" bestFit="1" customWidth="1"/>
    <col min="2310" max="2311" width="11.28515625" style="1" bestFit="1" customWidth="1"/>
    <col min="2312" max="2312" width="14.140625" style="1" customWidth="1"/>
    <col min="2313" max="2313" width="12" style="1" customWidth="1"/>
    <col min="2314" max="2314" width="9.42578125" style="1" customWidth="1"/>
    <col min="2315" max="2315" width="11" style="1" customWidth="1"/>
    <col min="2316" max="2316" width="11.42578125" style="1" customWidth="1"/>
    <col min="2317" max="2317" width="24.28515625" style="1" bestFit="1" customWidth="1"/>
    <col min="2318" max="2318" width="21.42578125" style="1" bestFit="1" customWidth="1"/>
    <col min="2319" max="2560" width="11.42578125" style="1" customWidth="1"/>
    <col min="2561" max="2561" width="13.28515625" style="1" customWidth="1"/>
    <col min="2562" max="2562" width="78.42578125" style="1" customWidth="1"/>
    <col min="2563" max="2563" width="11.28515625" style="1" bestFit="1" customWidth="1"/>
    <col min="2564" max="2564" width="15.85546875" style="1" customWidth="1"/>
    <col min="2565" max="2565" width="16.42578125" style="1" bestFit="1" customWidth="1"/>
    <col min="2566" max="2567" width="11.28515625" style="1" bestFit="1" customWidth="1"/>
    <col min="2568" max="2568" width="14.140625" style="1" customWidth="1"/>
    <col min="2569" max="2569" width="12" style="1" customWidth="1"/>
    <col min="2570" max="2570" width="9.42578125" style="1" customWidth="1"/>
    <col min="2571" max="2571" width="11" style="1" customWidth="1"/>
    <col min="2572" max="2572" width="11.42578125" style="1" customWidth="1"/>
    <col min="2573" max="2573" width="24.28515625" style="1" bestFit="1" customWidth="1"/>
    <col min="2574" max="2574" width="21.42578125" style="1" bestFit="1" customWidth="1"/>
    <col min="2575" max="2816" width="11.42578125" style="1" customWidth="1"/>
    <col min="2817" max="2817" width="13.28515625" style="1" customWidth="1"/>
    <col min="2818" max="2818" width="78.42578125" style="1" customWidth="1"/>
    <col min="2819" max="2819" width="11.28515625" style="1" bestFit="1" customWidth="1"/>
    <col min="2820" max="2820" width="15.85546875" style="1" customWidth="1"/>
    <col min="2821" max="2821" width="16.42578125" style="1" bestFit="1" customWidth="1"/>
    <col min="2822" max="2823" width="11.28515625" style="1" bestFit="1" customWidth="1"/>
    <col min="2824" max="2824" width="14.140625" style="1" customWidth="1"/>
    <col min="2825" max="2825" width="12" style="1" customWidth="1"/>
    <col min="2826" max="2826" width="9.42578125" style="1" customWidth="1"/>
    <col min="2827" max="2827" width="11" style="1" customWidth="1"/>
    <col min="2828" max="2828" width="11.42578125" style="1" customWidth="1"/>
    <col min="2829" max="2829" width="24.28515625" style="1" bestFit="1" customWidth="1"/>
    <col min="2830" max="2830" width="21.42578125" style="1" bestFit="1" customWidth="1"/>
    <col min="2831" max="3072" width="11.42578125" style="1" customWidth="1"/>
    <col min="3073" max="3073" width="13.28515625" style="1" customWidth="1"/>
    <col min="3074" max="3074" width="78.42578125" style="1" customWidth="1"/>
    <col min="3075" max="3075" width="11.28515625" style="1" bestFit="1" customWidth="1"/>
    <col min="3076" max="3076" width="15.85546875" style="1" customWidth="1"/>
    <col min="3077" max="3077" width="16.42578125" style="1" bestFit="1" customWidth="1"/>
    <col min="3078" max="3079" width="11.28515625" style="1" bestFit="1" customWidth="1"/>
    <col min="3080" max="3080" width="14.140625" style="1" customWidth="1"/>
    <col min="3081" max="3081" width="12" style="1" customWidth="1"/>
    <col min="3082" max="3082" width="9.42578125" style="1" customWidth="1"/>
    <col min="3083" max="3083" width="11" style="1" customWidth="1"/>
    <col min="3084" max="3084" width="11.42578125" style="1" customWidth="1"/>
    <col min="3085" max="3085" width="24.28515625" style="1" bestFit="1" customWidth="1"/>
    <col min="3086" max="3086" width="21.42578125" style="1" bestFit="1" customWidth="1"/>
    <col min="3087" max="3328" width="11.42578125" style="1" customWidth="1"/>
    <col min="3329" max="3329" width="13.28515625" style="1" customWidth="1"/>
    <col min="3330" max="3330" width="78.42578125" style="1" customWidth="1"/>
    <col min="3331" max="3331" width="11.28515625" style="1" bestFit="1" customWidth="1"/>
    <col min="3332" max="3332" width="15.85546875" style="1" customWidth="1"/>
    <col min="3333" max="3333" width="16.42578125" style="1" bestFit="1" customWidth="1"/>
    <col min="3334" max="3335" width="11.28515625" style="1" bestFit="1" customWidth="1"/>
    <col min="3336" max="3336" width="14.140625" style="1" customWidth="1"/>
    <col min="3337" max="3337" width="12" style="1" customWidth="1"/>
    <col min="3338" max="3338" width="9.42578125" style="1" customWidth="1"/>
    <col min="3339" max="3339" width="11" style="1" customWidth="1"/>
    <col min="3340" max="3340" width="11.42578125" style="1" customWidth="1"/>
    <col min="3341" max="3341" width="24.28515625" style="1" bestFit="1" customWidth="1"/>
    <col min="3342" max="3342" width="21.42578125" style="1" bestFit="1" customWidth="1"/>
    <col min="3343" max="3584" width="11.42578125" style="1" customWidth="1"/>
    <col min="3585" max="3585" width="13.28515625" style="1" customWidth="1"/>
    <col min="3586" max="3586" width="78.42578125" style="1" customWidth="1"/>
    <col min="3587" max="3587" width="11.28515625" style="1" bestFit="1" customWidth="1"/>
    <col min="3588" max="3588" width="15.85546875" style="1" customWidth="1"/>
    <col min="3589" max="3589" width="16.42578125" style="1" bestFit="1" customWidth="1"/>
    <col min="3590" max="3591" width="11.28515625" style="1" bestFit="1" customWidth="1"/>
    <col min="3592" max="3592" width="14.140625" style="1" customWidth="1"/>
    <col min="3593" max="3593" width="12" style="1" customWidth="1"/>
    <col min="3594" max="3594" width="9.42578125" style="1" customWidth="1"/>
    <col min="3595" max="3595" width="11" style="1" customWidth="1"/>
    <col min="3596" max="3596" width="11.42578125" style="1" customWidth="1"/>
    <col min="3597" max="3597" width="24.28515625" style="1" bestFit="1" customWidth="1"/>
    <col min="3598" max="3598" width="21.42578125" style="1" bestFit="1" customWidth="1"/>
    <col min="3599" max="3840" width="11.42578125" style="1" customWidth="1"/>
    <col min="3841" max="3841" width="13.28515625" style="1" customWidth="1"/>
    <col min="3842" max="3842" width="78.42578125" style="1" customWidth="1"/>
    <col min="3843" max="3843" width="11.28515625" style="1" bestFit="1" customWidth="1"/>
    <col min="3844" max="3844" width="15.85546875" style="1" customWidth="1"/>
    <col min="3845" max="3845" width="16.42578125" style="1" bestFit="1" customWidth="1"/>
    <col min="3846" max="3847" width="11.28515625" style="1" bestFit="1" customWidth="1"/>
    <col min="3848" max="3848" width="14.140625" style="1" customWidth="1"/>
    <col min="3849" max="3849" width="12" style="1" customWidth="1"/>
    <col min="3850" max="3850" width="9.42578125" style="1" customWidth="1"/>
    <col min="3851" max="3851" width="11" style="1" customWidth="1"/>
    <col min="3852" max="3852" width="11.42578125" style="1" customWidth="1"/>
    <col min="3853" max="3853" width="24.28515625" style="1" bestFit="1" customWidth="1"/>
    <col min="3854" max="3854" width="21.42578125" style="1" bestFit="1" customWidth="1"/>
    <col min="3855" max="4096" width="11.42578125" style="1" customWidth="1"/>
    <col min="4097" max="4097" width="13.28515625" style="1" customWidth="1"/>
    <col min="4098" max="4098" width="78.42578125" style="1" customWidth="1"/>
    <col min="4099" max="4099" width="11.28515625" style="1" bestFit="1" customWidth="1"/>
    <col min="4100" max="4100" width="15.85546875" style="1" customWidth="1"/>
    <col min="4101" max="4101" width="16.42578125" style="1" bestFit="1" customWidth="1"/>
    <col min="4102" max="4103" width="11.28515625" style="1" bestFit="1" customWidth="1"/>
    <col min="4104" max="4104" width="14.140625" style="1" customWidth="1"/>
    <col min="4105" max="4105" width="12" style="1" customWidth="1"/>
    <col min="4106" max="4106" width="9.42578125" style="1" customWidth="1"/>
    <col min="4107" max="4107" width="11" style="1" customWidth="1"/>
    <col min="4108" max="4108" width="11.42578125" style="1" customWidth="1"/>
    <col min="4109" max="4109" width="24.28515625" style="1" bestFit="1" customWidth="1"/>
    <col min="4110" max="4110" width="21.42578125" style="1" bestFit="1" customWidth="1"/>
    <col min="4111" max="4352" width="11.42578125" style="1" customWidth="1"/>
    <col min="4353" max="4353" width="13.28515625" style="1" customWidth="1"/>
    <col min="4354" max="4354" width="78.42578125" style="1" customWidth="1"/>
    <col min="4355" max="4355" width="11.28515625" style="1" bestFit="1" customWidth="1"/>
    <col min="4356" max="4356" width="15.85546875" style="1" customWidth="1"/>
    <col min="4357" max="4357" width="16.42578125" style="1" bestFit="1" customWidth="1"/>
    <col min="4358" max="4359" width="11.28515625" style="1" bestFit="1" customWidth="1"/>
    <col min="4360" max="4360" width="14.140625" style="1" customWidth="1"/>
    <col min="4361" max="4361" width="12" style="1" customWidth="1"/>
    <col min="4362" max="4362" width="9.42578125" style="1" customWidth="1"/>
    <col min="4363" max="4363" width="11" style="1" customWidth="1"/>
    <col min="4364" max="4364" width="11.42578125" style="1" customWidth="1"/>
    <col min="4365" max="4365" width="24.28515625" style="1" bestFit="1" customWidth="1"/>
    <col min="4366" max="4366" width="21.42578125" style="1" bestFit="1" customWidth="1"/>
    <col min="4367" max="4608" width="11.42578125" style="1" customWidth="1"/>
    <col min="4609" max="4609" width="13.28515625" style="1" customWidth="1"/>
    <col min="4610" max="4610" width="78.42578125" style="1" customWidth="1"/>
    <col min="4611" max="4611" width="11.28515625" style="1" bestFit="1" customWidth="1"/>
    <col min="4612" max="4612" width="15.85546875" style="1" customWidth="1"/>
    <col min="4613" max="4613" width="16.42578125" style="1" bestFit="1" customWidth="1"/>
    <col min="4614" max="4615" width="11.28515625" style="1" bestFit="1" customWidth="1"/>
    <col min="4616" max="4616" width="14.140625" style="1" customWidth="1"/>
    <col min="4617" max="4617" width="12" style="1" customWidth="1"/>
    <col min="4618" max="4618" width="9.42578125" style="1" customWidth="1"/>
    <col min="4619" max="4619" width="11" style="1" customWidth="1"/>
    <col min="4620" max="4620" width="11.42578125" style="1" customWidth="1"/>
    <col min="4621" max="4621" width="24.28515625" style="1" bestFit="1" customWidth="1"/>
    <col min="4622" max="4622" width="21.42578125" style="1" bestFit="1" customWidth="1"/>
    <col min="4623" max="4864" width="11.42578125" style="1" customWidth="1"/>
    <col min="4865" max="4865" width="13.28515625" style="1" customWidth="1"/>
    <col min="4866" max="4866" width="78.42578125" style="1" customWidth="1"/>
    <col min="4867" max="4867" width="11.28515625" style="1" bestFit="1" customWidth="1"/>
    <col min="4868" max="4868" width="15.85546875" style="1" customWidth="1"/>
    <col min="4869" max="4869" width="16.42578125" style="1" bestFit="1" customWidth="1"/>
    <col min="4870" max="4871" width="11.28515625" style="1" bestFit="1" customWidth="1"/>
    <col min="4872" max="4872" width="14.140625" style="1" customWidth="1"/>
    <col min="4873" max="4873" width="12" style="1" customWidth="1"/>
    <col min="4874" max="4874" width="9.42578125" style="1" customWidth="1"/>
    <col min="4875" max="4875" width="11" style="1" customWidth="1"/>
    <col min="4876" max="4876" width="11.42578125" style="1" customWidth="1"/>
    <col min="4877" max="4877" width="24.28515625" style="1" bestFit="1" customWidth="1"/>
    <col min="4878" max="4878" width="21.42578125" style="1" bestFit="1" customWidth="1"/>
    <col min="4879" max="5120" width="11.42578125" style="1" customWidth="1"/>
    <col min="5121" max="5121" width="13.28515625" style="1" customWidth="1"/>
    <col min="5122" max="5122" width="78.42578125" style="1" customWidth="1"/>
    <col min="5123" max="5123" width="11.28515625" style="1" bestFit="1" customWidth="1"/>
    <col min="5124" max="5124" width="15.85546875" style="1" customWidth="1"/>
    <col min="5125" max="5125" width="16.42578125" style="1" bestFit="1" customWidth="1"/>
    <col min="5126" max="5127" width="11.28515625" style="1" bestFit="1" customWidth="1"/>
    <col min="5128" max="5128" width="14.140625" style="1" customWidth="1"/>
    <col min="5129" max="5129" width="12" style="1" customWidth="1"/>
    <col min="5130" max="5130" width="9.42578125" style="1" customWidth="1"/>
    <col min="5131" max="5131" width="11" style="1" customWidth="1"/>
    <col min="5132" max="5132" width="11.42578125" style="1" customWidth="1"/>
    <col min="5133" max="5133" width="24.28515625" style="1" bestFit="1" customWidth="1"/>
    <col min="5134" max="5134" width="21.42578125" style="1" bestFit="1" customWidth="1"/>
    <col min="5135" max="5376" width="11.42578125" style="1" customWidth="1"/>
    <col min="5377" max="5377" width="13.28515625" style="1" customWidth="1"/>
    <col min="5378" max="5378" width="78.42578125" style="1" customWidth="1"/>
    <col min="5379" max="5379" width="11.28515625" style="1" bestFit="1" customWidth="1"/>
    <col min="5380" max="5380" width="15.85546875" style="1" customWidth="1"/>
    <col min="5381" max="5381" width="16.42578125" style="1" bestFit="1" customWidth="1"/>
    <col min="5382" max="5383" width="11.28515625" style="1" bestFit="1" customWidth="1"/>
    <col min="5384" max="5384" width="14.140625" style="1" customWidth="1"/>
    <col min="5385" max="5385" width="12" style="1" customWidth="1"/>
    <col min="5386" max="5386" width="9.42578125" style="1" customWidth="1"/>
    <col min="5387" max="5387" width="11" style="1" customWidth="1"/>
    <col min="5388" max="5388" width="11.42578125" style="1" customWidth="1"/>
    <col min="5389" max="5389" width="24.28515625" style="1" bestFit="1" customWidth="1"/>
    <col min="5390" max="5390" width="21.42578125" style="1" bestFit="1" customWidth="1"/>
    <col min="5391" max="5632" width="11.42578125" style="1" customWidth="1"/>
    <col min="5633" max="5633" width="13.28515625" style="1" customWidth="1"/>
    <col min="5634" max="5634" width="78.42578125" style="1" customWidth="1"/>
    <col min="5635" max="5635" width="11.28515625" style="1" bestFit="1" customWidth="1"/>
    <col min="5636" max="5636" width="15.85546875" style="1" customWidth="1"/>
    <col min="5637" max="5637" width="16.42578125" style="1" bestFit="1" customWidth="1"/>
    <col min="5638" max="5639" width="11.28515625" style="1" bestFit="1" customWidth="1"/>
    <col min="5640" max="5640" width="14.140625" style="1" customWidth="1"/>
    <col min="5641" max="5641" width="12" style="1" customWidth="1"/>
    <col min="5642" max="5642" width="9.42578125" style="1" customWidth="1"/>
    <col min="5643" max="5643" width="11" style="1" customWidth="1"/>
    <col min="5644" max="5644" width="11.42578125" style="1" customWidth="1"/>
    <col min="5645" max="5645" width="24.28515625" style="1" bestFit="1" customWidth="1"/>
    <col min="5646" max="5646" width="21.42578125" style="1" bestFit="1" customWidth="1"/>
    <col min="5647" max="5888" width="11.42578125" style="1" customWidth="1"/>
    <col min="5889" max="5889" width="13.28515625" style="1" customWidth="1"/>
    <col min="5890" max="5890" width="78.42578125" style="1" customWidth="1"/>
    <col min="5891" max="5891" width="11.28515625" style="1" bestFit="1" customWidth="1"/>
    <col min="5892" max="5892" width="15.85546875" style="1" customWidth="1"/>
    <col min="5893" max="5893" width="16.42578125" style="1" bestFit="1" customWidth="1"/>
    <col min="5894" max="5895" width="11.28515625" style="1" bestFit="1" customWidth="1"/>
    <col min="5896" max="5896" width="14.140625" style="1" customWidth="1"/>
    <col min="5897" max="5897" width="12" style="1" customWidth="1"/>
    <col min="5898" max="5898" width="9.42578125" style="1" customWidth="1"/>
    <col min="5899" max="5899" width="11" style="1" customWidth="1"/>
    <col min="5900" max="5900" width="11.42578125" style="1" customWidth="1"/>
    <col min="5901" max="5901" width="24.28515625" style="1" bestFit="1" customWidth="1"/>
    <col min="5902" max="5902" width="21.42578125" style="1" bestFit="1" customWidth="1"/>
    <col min="5903" max="6144" width="11.42578125" style="1" customWidth="1"/>
    <col min="6145" max="6145" width="13.28515625" style="1" customWidth="1"/>
    <col min="6146" max="6146" width="78.42578125" style="1" customWidth="1"/>
    <col min="6147" max="6147" width="11.28515625" style="1" bestFit="1" customWidth="1"/>
    <col min="6148" max="6148" width="15.85546875" style="1" customWidth="1"/>
    <col min="6149" max="6149" width="16.42578125" style="1" bestFit="1" customWidth="1"/>
    <col min="6150" max="6151" width="11.28515625" style="1" bestFit="1" customWidth="1"/>
    <col min="6152" max="6152" width="14.140625" style="1" customWidth="1"/>
    <col min="6153" max="6153" width="12" style="1" customWidth="1"/>
    <col min="6154" max="6154" width="9.42578125" style="1" customWidth="1"/>
    <col min="6155" max="6155" width="11" style="1" customWidth="1"/>
    <col min="6156" max="6156" width="11.42578125" style="1" customWidth="1"/>
    <col min="6157" max="6157" width="24.28515625" style="1" bestFit="1" customWidth="1"/>
    <col min="6158" max="6158" width="21.42578125" style="1" bestFit="1" customWidth="1"/>
    <col min="6159" max="6400" width="11.42578125" style="1" customWidth="1"/>
    <col min="6401" max="6401" width="13.28515625" style="1" customWidth="1"/>
    <col min="6402" max="6402" width="78.42578125" style="1" customWidth="1"/>
    <col min="6403" max="6403" width="11.28515625" style="1" bestFit="1" customWidth="1"/>
    <col min="6404" max="6404" width="15.85546875" style="1" customWidth="1"/>
    <col min="6405" max="6405" width="16.42578125" style="1" bestFit="1" customWidth="1"/>
    <col min="6406" max="6407" width="11.28515625" style="1" bestFit="1" customWidth="1"/>
    <col min="6408" max="6408" width="14.140625" style="1" customWidth="1"/>
    <col min="6409" max="6409" width="12" style="1" customWidth="1"/>
    <col min="6410" max="6410" width="9.42578125" style="1" customWidth="1"/>
    <col min="6411" max="6411" width="11" style="1" customWidth="1"/>
    <col min="6412" max="6412" width="11.42578125" style="1" customWidth="1"/>
    <col min="6413" max="6413" width="24.28515625" style="1" bestFit="1" customWidth="1"/>
    <col min="6414" max="6414" width="21.42578125" style="1" bestFit="1" customWidth="1"/>
    <col min="6415" max="6656" width="11.42578125" style="1" customWidth="1"/>
    <col min="6657" max="6657" width="13.28515625" style="1" customWidth="1"/>
    <col min="6658" max="6658" width="78.42578125" style="1" customWidth="1"/>
    <col min="6659" max="6659" width="11.28515625" style="1" bestFit="1" customWidth="1"/>
    <col min="6660" max="6660" width="15.85546875" style="1" customWidth="1"/>
    <col min="6661" max="6661" width="16.42578125" style="1" bestFit="1" customWidth="1"/>
    <col min="6662" max="6663" width="11.28515625" style="1" bestFit="1" customWidth="1"/>
    <col min="6664" max="6664" width="14.140625" style="1" customWidth="1"/>
    <col min="6665" max="6665" width="12" style="1" customWidth="1"/>
    <col min="6666" max="6666" width="9.42578125" style="1" customWidth="1"/>
    <col min="6667" max="6667" width="11" style="1" customWidth="1"/>
    <col min="6668" max="6668" width="11.42578125" style="1" customWidth="1"/>
    <col min="6669" max="6669" width="24.28515625" style="1" bestFit="1" customWidth="1"/>
    <col min="6670" max="6670" width="21.42578125" style="1" bestFit="1" customWidth="1"/>
    <col min="6671" max="6912" width="11.42578125" style="1" customWidth="1"/>
    <col min="6913" max="6913" width="13.28515625" style="1" customWidth="1"/>
    <col min="6914" max="6914" width="78.42578125" style="1" customWidth="1"/>
    <col min="6915" max="6915" width="11.28515625" style="1" bestFit="1" customWidth="1"/>
    <col min="6916" max="6916" width="15.85546875" style="1" customWidth="1"/>
    <col min="6917" max="6917" width="16.42578125" style="1" bestFit="1" customWidth="1"/>
    <col min="6918" max="6919" width="11.28515625" style="1" bestFit="1" customWidth="1"/>
    <col min="6920" max="6920" width="14.140625" style="1" customWidth="1"/>
    <col min="6921" max="6921" width="12" style="1" customWidth="1"/>
    <col min="6922" max="6922" width="9.42578125" style="1" customWidth="1"/>
    <col min="6923" max="6923" width="11" style="1" customWidth="1"/>
    <col min="6924" max="6924" width="11.42578125" style="1" customWidth="1"/>
    <col min="6925" max="6925" width="24.28515625" style="1" bestFit="1" customWidth="1"/>
    <col min="6926" max="6926" width="21.42578125" style="1" bestFit="1" customWidth="1"/>
    <col min="6927" max="7168" width="11.42578125" style="1" customWidth="1"/>
    <col min="7169" max="7169" width="13.28515625" style="1" customWidth="1"/>
    <col min="7170" max="7170" width="78.42578125" style="1" customWidth="1"/>
    <col min="7171" max="7171" width="11.28515625" style="1" bestFit="1" customWidth="1"/>
    <col min="7172" max="7172" width="15.85546875" style="1" customWidth="1"/>
    <col min="7173" max="7173" width="16.42578125" style="1" bestFit="1" customWidth="1"/>
    <col min="7174" max="7175" width="11.28515625" style="1" bestFit="1" customWidth="1"/>
    <col min="7176" max="7176" width="14.140625" style="1" customWidth="1"/>
    <col min="7177" max="7177" width="12" style="1" customWidth="1"/>
    <col min="7178" max="7178" width="9.42578125" style="1" customWidth="1"/>
    <col min="7179" max="7179" width="11" style="1" customWidth="1"/>
    <col min="7180" max="7180" width="11.42578125" style="1" customWidth="1"/>
    <col min="7181" max="7181" width="24.28515625" style="1" bestFit="1" customWidth="1"/>
    <col min="7182" max="7182" width="21.42578125" style="1" bestFit="1" customWidth="1"/>
    <col min="7183" max="7424" width="11.42578125" style="1" customWidth="1"/>
    <col min="7425" max="7425" width="13.28515625" style="1" customWidth="1"/>
    <col min="7426" max="7426" width="78.42578125" style="1" customWidth="1"/>
    <col min="7427" max="7427" width="11.28515625" style="1" bestFit="1" customWidth="1"/>
    <col min="7428" max="7428" width="15.85546875" style="1" customWidth="1"/>
    <col min="7429" max="7429" width="16.42578125" style="1" bestFit="1" customWidth="1"/>
    <col min="7430" max="7431" width="11.28515625" style="1" bestFit="1" customWidth="1"/>
    <col min="7432" max="7432" width="14.140625" style="1" customWidth="1"/>
    <col min="7433" max="7433" width="12" style="1" customWidth="1"/>
    <col min="7434" max="7434" width="9.42578125" style="1" customWidth="1"/>
    <col min="7435" max="7435" width="11" style="1" customWidth="1"/>
    <col min="7436" max="7436" width="11.42578125" style="1" customWidth="1"/>
    <col min="7437" max="7437" width="24.28515625" style="1" bestFit="1" customWidth="1"/>
    <col min="7438" max="7438" width="21.42578125" style="1" bestFit="1" customWidth="1"/>
    <col min="7439" max="7680" width="11.42578125" style="1" customWidth="1"/>
    <col min="7681" max="7681" width="13.28515625" style="1" customWidth="1"/>
    <col min="7682" max="7682" width="78.42578125" style="1" customWidth="1"/>
    <col min="7683" max="7683" width="11.28515625" style="1" bestFit="1" customWidth="1"/>
    <col min="7684" max="7684" width="15.85546875" style="1" customWidth="1"/>
    <col min="7685" max="7685" width="16.42578125" style="1" bestFit="1" customWidth="1"/>
    <col min="7686" max="7687" width="11.28515625" style="1" bestFit="1" customWidth="1"/>
    <col min="7688" max="7688" width="14.140625" style="1" customWidth="1"/>
    <col min="7689" max="7689" width="12" style="1" customWidth="1"/>
    <col min="7690" max="7690" width="9.42578125" style="1" customWidth="1"/>
    <col min="7691" max="7691" width="11" style="1" customWidth="1"/>
    <col min="7692" max="7692" width="11.42578125" style="1" customWidth="1"/>
    <col min="7693" max="7693" width="24.28515625" style="1" bestFit="1" customWidth="1"/>
    <col min="7694" max="7694" width="21.42578125" style="1" bestFit="1" customWidth="1"/>
    <col min="7695" max="7936" width="11.42578125" style="1" customWidth="1"/>
    <col min="7937" max="7937" width="13.28515625" style="1" customWidth="1"/>
    <col min="7938" max="7938" width="78.42578125" style="1" customWidth="1"/>
    <col min="7939" max="7939" width="11.28515625" style="1" bestFit="1" customWidth="1"/>
    <col min="7940" max="7940" width="15.85546875" style="1" customWidth="1"/>
    <col min="7941" max="7941" width="16.42578125" style="1" bestFit="1" customWidth="1"/>
    <col min="7942" max="7943" width="11.28515625" style="1" bestFit="1" customWidth="1"/>
    <col min="7944" max="7944" width="14.140625" style="1" customWidth="1"/>
    <col min="7945" max="7945" width="12" style="1" customWidth="1"/>
    <col min="7946" max="7946" width="9.42578125" style="1" customWidth="1"/>
    <col min="7947" max="7947" width="11" style="1" customWidth="1"/>
    <col min="7948" max="7948" width="11.42578125" style="1" customWidth="1"/>
    <col min="7949" max="7949" width="24.28515625" style="1" bestFit="1" customWidth="1"/>
    <col min="7950" max="7950" width="21.42578125" style="1" bestFit="1" customWidth="1"/>
    <col min="7951" max="8192" width="11.42578125" style="1" customWidth="1"/>
    <col min="8193" max="8193" width="13.28515625" style="1" customWidth="1"/>
    <col min="8194" max="8194" width="78.42578125" style="1" customWidth="1"/>
    <col min="8195" max="8195" width="11.28515625" style="1" bestFit="1" customWidth="1"/>
    <col min="8196" max="8196" width="15.85546875" style="1" customWidth="1"/>
    <col min="8197" max="8197" width="16.42578125" style="1" bestFit="1" customWidth="1"/>
    <col min="8198" max="8199" width="11.28515625" style="1" bestFit="1" customWidth="1"/>
    <col min="8200" max="8200" width="14.140625" style="1" customWidth="1"/>
    <col min="8201" max="8201" width="12" style="1" customWidth="1"/>
    <col min="8202" max="8202" width="9.42578125" style="1" customWidth="1"/>
    <col min="8203" max="8203" width="11" style="1" customWidth="1"/>
    <col min="8204" max="8204" width="11.42578125" style="1" customWidth="1"/>
    <col min="8205" max="8205" width="24.28515625" style="1" bestFit="1" customWidth="1"/>
    <col min="8206" max="8206" width="21.42578125" style="1" bestFit="1" customWidth="1"/>
    <col min="8207" max="8448" width="11.42578125" style="1" customWidth="1"/>
    <col min="8449" max="8449" width="13.28515625" style="1" customWidth="1"/>
    <col min="8450" max="8450" width="78.42578125" style="1" customWidth="1"/>
    <col min="8451" max="8451" width="11.28515625" style="1" bestFit="1" customWidth="1"/>
    <col min="8452" max="8452" width="15.85546875" style="1" customWidth="1"/>
    <col min="8453" max="8453" width="16.42578125" style="1" bestFit="1" customWidth="1"/>
    <col min="8454" max="8455" width="11.28515625" style="1" bestFit="1" customWidth="1"/>
    <col min="8456" max="8456" width="14.140625" style="1" customWidth="1"/>
    <col min="8457" max="8457" width="12" style="1" customWidth="1"/>
    <col min="8458" max="8458" width="9.42578125" style="1" customWidth="1"/>
    <col min="8459" max="8459" width="11" style="1" customWidth="1"/>
    <col min="8460" max="8460" width="11.42578125" style="1" customWidth="1"/>
    <col min="8461" max="8461" width="24.28515625" style="1" bestFit="1" customWidth="1"/>
    <col min="8462" max="8462" width="21.42578125" style="1" bestFit="1" customWidth="1"/>
    <col min="8463" max="8704" width="11.42578125" style="1" customWidth="1"/>
    <col min="8705" max="8705" width="13.28515625" style="1" customWidth="1"/>
    <col min="8706" max="8706" width="78.42578125" style="1" customWidth="1"/>
    <col min="8707" max="8707" width="11.28515625" style="1" bestFit="1" customWidth="1"/>
    <col min="8708" max="8708" width="15.85546875" style="1" customWidth="1"/>
    <col min="8709" max="8709" width="16.42578125" style="1" bestFit="1" customWidth="1"/>
    <col min="8710" max="8711" width="11.28515625" style="1" bestFit="1" customWidth="1"/>
    <col min="8712" max="8712" width="14.140625" style="1" customWidth="1"/>
    <col min="8713" max="8713" width="12" style="1" customWidth="1"/>
    <col min="8714" max="8714" width="9.42578125" style="1" customWidth="1"/>
    <col min="8715" max="8715" width="11" style="1" customWidth="1"/>
    <col min="8716" max="8716" width="11.42578125" style="1" customWidth="1"/>
    <col min="8717" max="8717" width="24.28515625" style="1" bestFit="1" customWidth="1"/>
    <col min="8718" max="8718" width="21.42578125" style="1" bestFit="1" customWidth="1"/>
    <col min="8719" max="8960" width="11.42578125" style="1" customWidth="1"/>
    <col min="8961" max="8961" width="13.28515625" style="1" customWidth="1"/>
    <col min="8962" max="8962" width="78.42578125" style="1" customWidth="1"/>
    <col min="8963" max="8963" width="11.28515625" style="1" bestFit="1" customWidth="1"/>
    <col min="8964" max="8964" width="15.85546875" style="1" customWidth="1"/>
    <col min="8965" max="8965" width="16.42578125" style="1" bestFit="1" customWidth="1"/>
    <col min="8966" max="8967" width="11.28515625" style="1" bestFit="1" customWidth="1"/>
    <col min="8968" max="8968" width="14.140625" style="1" customWidth="1"/>
    <col min="8969" max="8969" width="12" style="1" customWidth="1"/>
    <col min="8970" max="8970" width="9.42578125" style="1" customWidth="1"/>
    <col min="8971" max="8971" width="11" style="1" customWidth="1"/>
    <col min="8972" max="8972" width="11.42578125" style="1" customWidth="1"/>
    <col min="8973" max="8973" width="24.28515625" style="1" bestFit="1" customWidth="1"/>
    <col min="8974" max="8974" width="21.42578125" style="1" bestFit="1" customWidth="1"/>
    <col min="8975" max="9216" width="11.42578125" style="1" customWidth="1"/>
    <col min="9217" max="9217" width="13.28515625" style="1" customWidth="1"/>
    <col min="9218" max="9218" width="78.42578125" style="1" customWidth="1"/>
    <col min="9219" max="9219" width="11.28515625" style="1" bestFit="1" customWidth="1"/>
    <col min="9220" max="9220" width="15.85546875" style="1" customWidth="1"/>
    <col min="9221" max="9221" width="16.42578125" style="1" bestFit="1" customWidth="1"/>
    <col min="9222" max="9223" width="11.28515625" style="1" bestFit="1" customWidth="1"/>
    <col min="9224" max="9224" width="14.140625" style="1" customWidth="1"/>
    <col min="9225" max="9225" width="12" style="1" customWidth="1"/>
    <col min="9226" max="9226" width="9.42578125" style="1" customWidth="1"/>
    <col min="9227" max="9227" width="11" style="1" customWidth="1"/>
    <col min="9228" max="9228" width="11.42578125" style="1" customWidth="1"/>
    <col min="9229" max="9229" width="24.28515625" style="1" bestFit="1" customWidth="1"/>
    <col min="9230" max="9230" width="21.42578125" style="1" bestFit="1" customWidth="1"/>
    <col min="9231" max="9472" width="11.42578125" style="1" customWidth="1"/>
    <col min="9473" max="9473" width="13.28515625" style="1" customWidth="1"/>
    <col min="9474" max="9474" width="78.42578125" style="1" customWidth="1"/>
    <col min="9475" max="9475" width="11.28515625" style="1" bestFit="1" customWidth="1"/>
    <col min="9476" max="9476" width="15.85546875" style="1" customWidth="1"/>
    <col min="9477" max="9477" width="16.42578125" style="1" bestFit="1" customWidth="1"/>
    <col min="9478" max="9479" width="11.28515625" style="1" bestFit="1" customWidth="1"/>
    <col min="9480" max="9480" width="14.140625" style="1" customWidth="1"/>
    <col min="9481" max="9481" width="12" style="1" customWidth="1"/>
    <col min="9482" max="9482" width="9.42578125" style="1" customWidth="1"/>
    <col min="9483" max="9483" width="11" style="1" customWidth="1"/>
    <col min="9484" max="9484" width="11.42578125" style="1" customWidth="1"/>
    <col min="9485" max="9485" width="24.28515625" style="1" bestFit="1" customWidth="1"/>
    <col min="9486" max="9486" width="21.42578125" style="1" bestFit="1" customWidth="1"/>
    <col min="9487" max="9728" width="11.42578125" style="1" customWidth="1"/>
    <col min="9729" max="9729" width="13.28515625" style="1" customWidth="1"/>
    <col min="9730" max="9730" width="78.42578125" style="1" customWidth="1"/>
    <col min="9731" max="9731" width="11.28515625" style="1" bestFit="1" customWidth="1"/>
    <col min="9732" max="9732" width="15.85546875" style="1" customWidth="1"/>
    <col min="9733" max="9733" width="16.42578125" style="1" bestFit="1" customWidth="1"/>
    <col min="9734" max="9735" width="11.28515625" style="1" bestFit="1" customWidth="1"/>
    <col min="9736" max="9736" width="14.140625" style="1" customWidth="1"/>
    <col min="9737" max="9737" width="12" style="1" customWidth="1"/>
    <col min="9738" max="9738" width="9.42578125" style="1" customWidth="1"/>
    <col min="9739" max="9739" width="11" style="1" customWidth="1"/>
    <col min="9740" max="9740" width="11.42578125" style="1" customWidth="1"/>
    <col min="9741" max="9741" width="24.28515625" style="1" bestFit="1" customWidth="1"/>
    <col min="9742" max="9742" width="21.42578125" style="1" bestFit="1" customWidth="1"/>
    <col min="9743" max="9984" width="11.42578125" style="1" customWidth="1"/>
    <col min="9985" max="9985" width="13.28515625" style="1" customWidth="1"/>
    <col min="9986" max="9986" width="78.42578125" style="1" customWidth="1"/>
    <col min="9987" max="9987" width="11.28515625" style="1" bestFit="1" customWidth="1"/>
    <col min="9988" max="9988" width="15.85546875" style="1" customWidth="1"/>
    <col min="9989" max="9989" width="16.42578125" style="1" bestFit="1" customWidth="1"/>
    <col min="9990" max="9991" width="11.28515625" style="1" bestFit="1" customWidth="1"/>
    <col min="9992" max="9992" width="14.140625" style="1" customWidth="1"/>
    <col min="9993" max="9993" width="12" style="1" customWidth="1"/>
    <col min="9994" max="9994" width="9.42578125" style="1" customWidth="1"/>
    <col min="9995" max="9995" width="11" style="1" customWidth="1"/>
    <col min="9996" max="9996" width="11.42578125" style="1" customWidth="1"/>
    <col min="9997" max="9997" width="24.28515625" style="1" bestFit="1" customWidth="1"/>
    <col min="9998" max="9998" width="21.42578125" style="1" bestFit="1" customWidth="1"/>
    <col min="9999" max="10240" width="11.42578125" style="1" customWidth="1"/>
    <col min="10241" max="10241" width="13.28515625" style="1" customWidth="1"/>
    <col min="10242" max="10242" width="78.42578125" style="1" customWidth="1"/>
    <col min="10243" max="10243" width="11.28515625" style="1" bestFit="1" customWidth="1"/>
    <col min="10244" max="10244" width="15.85546875" style="1" customWidth="1"/>
    <col min="10245" max="10245" width="16.42578125" style="1" bestFit="1" customWidth="1"/>
    <col min="10246" max="10247" width="11.28515625" style="1" bestFit="1" customWidth="1"/>
    <col min="10248" max="10248" width="14.140625" style="1" customWidth="1"/>
    <col min="10249" max="10249" width="12" style="1" customWidth="1"/>
    <col min="10250" max="10250" width="9.42578125" style="1" customWidth="1"/>
    <col min="10251" max="10251" width="11" style="1" customWidth="1"/>
    <col min="10252" max="10252" width="11.42578125" style="1" customWidth="1"/>
    <col min="10253" max="10253" width="24.28515625" style="1" bestFit="1" customWidth="1"/>
    <col min="10254" max="10254" width="21.42578125" style="1" bestFit="1" customWidth="1"/>
    <col min="10255" max="10496" width="11.42578125" style="1" customWidth="1"/>
    <col min="10497" max="10497" width="13.28515625" style="1" customWidth="1"/>
    <col min="10498" max="10498" width="78.42578125" style="1" customWidth="1"/>
    <col min="10499" max="10499" width="11.28515625" style="1" bestFit="1" customWidth="1"/>
    <col min="10500" max="10500" width="15.85546875" style="1" customWidth="1"/>
    <col min="10501" max="10501" width="16.42578125" style="1" bestFit="1" customWidth="1"/>
    <col min="10502" max="10503" width="11.28515625" style="1" bestFit="1" customWidth="1"/>
    <col min="10504" max="10504" width="14.140625" style="1" customWidth="1"/>
    <col min="10505" max="10505" width="12" style="1" customWidth="1"/>
    <col min="10506" max="10506" width="9.42578125" style="1" customWidth="1"/>
    <col min="10507" max="10507" width="11" style="1" customWidth="1"/>
    <col min="10508" max="10508" width="11.42578125" style="1" customWidth="1"/>
    <col min="10509" max="10509" width="24.28515625" style="1" bestFit="1" customWidth="1"/>
    <col min="10510" max="10510" width="21.42578125" style="1" bestFit="1" customWidth="1"/>
    <col min="10511" max="10752" width="11.42578125" style="1" customWidth="1"/>
    <col min="10753" max="10753" width="13.28515625" style="1" customWidth="1"/>
    <col min="10754" max="10754" width="78.42578125" style="1" customWidth="1"/>
    <col min="10755" max="10755" width="11.28515625" style="1" bestFit="1" customWidth="1"/>
    <col min="10756" max="10756" width="15.85546875" style="1" customWidth="1"/>
    <col min="10757" max="10757" width="16.42578125" style="1" bestFit="1" customWidth="1"/>
    <col min="10758" max="10759" width="11.28515625" style="1" bestFit="1" customWidth="1"/>
    <col min="10760" max="10760" width="14.140625" style="1" customWidth="1"/>
    <col min="10761" max="10761" width="12" style="1" customWidth="1"/>
    <col min="10762" max="10762" width="9.42578125" style="1" customWidth="1"/>
    <col min="10763" max="10763" width="11" style="1" customWidth="1"/>
    <col min="10764" max="10764" width="11.42578125" style="1" customWidth="1"/>
    <col min="10765" max="10765" width="24.28515625" style="1" bestFit="1" customWidth="1"/>
    <col min="10766" max="10766" width="21.42578125" style="1" bestFit="1" customWidth="1"/>
    <col min="10767" max="11008" width="11.42578125" style="1" customWidth="1"/>
    <col min="11009" max="11009" width="13.28515625" style="1" customWidth="1"/>
    <col min="11010" max="11010" width="78.42578125" style="1" customWidth="1"/>
    <col min="11011" max="11011" width="11.28515625" style="1" bestFit="1" customWidth="1"/>
    <col min="11012" max="11012" width="15.85546875" style="1" customWidth="1"/>
    <col min="11013" max="11013" width="16.42578125" style="1" bestFit="1" customWidth="1"/>
    <col min="11014" max="11015" width="11.28515625" style="1" bestFit="1" customWidth="1"/>
    <col min="11016" max="11016" width="14.140625" style="1" customWidth="1"/>
    <col min="11017" max="11017" width="12" style="1" customWidth="1"/>
    <col min="11018" max="11018" width="9.42578125" style="1" customWidth="1"/>
    <col min="11019" max="11019" width="11" style="1" customWidth="1"/>
    <col min="11020" max="11020" width="11.42578125" style="1" customWidth="1"/>
    <col min="11021" max="11021" width="24.28515625" style="1" bestFit="1" customWidth="1"/>
    <col min="11022" max="11022" width="21.42578125" style="1" bestFit="1" customWidth="1"/>
    <col min="11023" max="11264" width="11.42578125" style="1" customWidth="1"/>
    <col min="11265" max="11265" width="13.28515625" style="1" customWidth="1"/>
    <col min="11266" max="11266" width="78.42578125" style="1" customWidth="1"/>
    <col min="11267" max="11267" width="11.28515625" style="1" bestFit="1" customWidth="1"/>
    <col min="11268" max="11268" width="15.85546875" style="1" customWidth="1"/>
    <col min="11269" max="11269" width="16.42578125" style="1" bestFit="1" customWidth="1"/>
    <col min="11270" max="11271" width="11.28515625" style="1" bestFit="1" customWidth="1"/>
    <col min="11272" max="11272" width="14.140625" style="1" customWidth="1"/>
    <col min="11273" max="11273" width="12" style="1" customWidth="1"/>
    <col min="11274" max="11274" width="9.42578125" style="1" customWidth="1"/>
    <col min="11275" max="11275" width="11" style="1" customWidth="1"/>
    <col min="11276" max="11276" width="11.42578125" style="1" customWidth="1"/>
    <col min="11277" max="11277" width="24.28515625" style="1" bestFit="1" customWidth="1"/>
    <col min="11278" max="11278" width="21.42578125" style="1" bestFit="1" customWidth="1"/>
    <col min="11279" max="11520" width="11.42578125" style="1" customWidth="1"/>
    <col min="11521" max="11521" width="13.28515625" style="1" customWidth="1"/>
    <col min="11522" max="11522" width="78.42578125" style="1" customWidth="1"/>
    <col min="11523" max="11523" width="11.28515625" style="1" bestFit="1" customWidth="1"/>
    <col min="11524" max="11524" width="15.85546875" style="1" customWidth="1"/>
    <col min="11525" max="11525" width="16.42578125" style="1" bestFit="1" customWidth="1"/>
    <col min="11526" max="11527" width="11.28515625" style="1" bestFit="1" customWidth="1"/>
    <col min="11528" max="11528" width="14.140625" style="1" customWidth="1"/>
    <col min="11529" max="11529" width="12" style="1" customWidth="1"/>
    <col min="11530" max="11530" width="9.42578125" style="1" customWidth="1"/>
    <col min="11531" max="11531" width="11" style="1" customWidth="1"/>
    <col min="11532" max="11532" width="11.42578125" style="1" customWidth="1"/>
    <col min="11533" max="11533" width="24.28515625" style="1" bestFit="1" customWidth="1"/>
    <col min="11534" max="11534" width="21.42578125" style="1" bestFit="1" customWidth="1"/>
    <col min="11535" max="11776" width="11.42578125" style="1" customWidth="1"/>
    <col min="11777" max="11777" width="13.28515625" style="1" customWidth="1"/>
    <col min="11778" max="11778" width="78.42578125" style="1" customWidth="1"/>
    <col min="11779" max="11779" width="11.28515625" style="1" bestFit="1" customWidth="1"/>
    <col min="11780" max="11780" width="15.85546875" style="1" customWidth="1"/>
    <col min="11781" max="11781" width="16.42578125" style="1" bestFit="1" customWidth="1"/>
    <col min="11782" max="11783" width="11.28515625" style="1" bestFit="1" customWidth="1"/>
    <col min="11784" max="11784" width="14.140625" style="1" customWidth="1"/>
    <col min="11785" max="11785" width="12" style="1" customWidth="1"/>
    <col min="11786" max="11786" width="9.42578125" style="1" customWidth="1"/>
    <col min="11787" max="11787" width="11" style="1" customWidth="1"/>
    <col min="11788" max="11788" width="11.42578125" style="1" customWidth="1"/>
    <col min="11789" max="11789" width="24.28515625" style="1" bestFit="1" customWidth="1"/>
    <col min="11790" max="11790" width="21.42578125" style="1" bestFit="1" customWidth="1"/>
    <col min="11791" max="12032" width="11.42578125" style="1" customWidth="1"/>
    <col min="12033" max="12033" width="13.28515625" style="1" customWidth="1"/>
    <col min="12034" max="12034" width="78.42578125" style="1" customWidth="1"/>
    <col min="12035" max="12035" width="11.28515625" style="1" bestFit="1" customWidth="1"/>
    <col min="12036" max="12036" width="15.85546875" style="1" customWidth="1"/>
    <col min="12037" max="12037" width="16.42578125" style="1" bestFit="1" customWidth="1"/>
    <col min="12038" max="12039" width="11.28515625" style="1" bestFit="1" customWidth="1"/>
    <col min="12040" max="12040" width="14.140625" style="1" customWidth="1"/>
    <col min="12041" max="12041" width="12" style="1" customWidth="1"/>
    <col min="12042" max="12042" width="9.42578125" style="1" customWidth="1"/>
    <col min="12043" max="12043" width="11" style="1" customWidth="1"/>
    <col min="12044" max="12044" width="11.42578125" style="1" customWidth="1"/>
    <col min="12045" max="12045" width="24.28515625" style="1" bestFit="1" customWidth="1"/>
    <col min="12046" max="12046" width="21.42578125" style="1" bestFit="1" customWidth="1"/>
    <col min="12047" max="12288" width="11.42578125" style="1" customWidth="1"/>
    <col min="12289" max="12289" width="13.28515625" style="1" customWidth="1"/>
    <col min="12290" max="12290" width="78.42578125" style="1" customWidth="1"/>
    <col min="12291" max="12291" width="11.28515625" style="1" bestFit="1" customWidth="1"/>
    <col min="12292" max="12292" width="15.85546875" style="1" customWidth="1"/>
    <col min="12293" max="12293" width="16.42578125" style="1" bestFit="1" customWidth="1"/>
    <col min="12294" max="12295" width="11.28515625" style="1" bestFit="1" customWidth="1"/>
    <col min="12296" max="12296" width="14.140625" style="1" customWidth="1"/>
    <col min="12297" max="12297" width="12" style="1" customWidth="1"/>
    <col min="12298" max="12298" width="9.42578125" style="1" customWidth="1"/>
    <col min="12299" max="12299" width="11" style="1" customWidth="1"/>
    <col min="12300" max="12300" width="11.42578125" style="1" customWidth="1"/>
    <col min="12301" max="12301" width="24.28515625" style="1" bestFit="1" customWidth="1"/>
    <col min="12302" max="12302" width="21.42578125" style="1" bestFit="1" customWidth="1"/>
    <col min="12303" max="12544" width="11.42578125" style="1" customWidth="1"/>
    <col min="12545" max="12545" width="13.28515625" style="1" customWidth="1"/>
    <col min="12546" max="12546" width="78.42578125" style="1" customWidth="1"/>
    <col min="12547" max="12547" width="11.28515625" style="1" bestFit="1" customWidth="1"/>
    <col min="12548" max="12548" width="15.85546875" style="1" customWidth="1"/>
    <col min="12549" max="12549" width="16.42578125" style="1" bestFit="1" customWidth="1"/>
    <col min="12550" max="12551" width="11.28515625" style="1" bestFit="1" customWidth="1"/>
    <col min="12552" max="12552" width="14.140625" style="1" customWidth="1"/>
    <col min="12553" max="12553" width="12" style="1" customWidth="1"/>
    <col min="12554" max="12554" width="9.42578125" style="1" customWidth="1"/>
    <col min="12555" max="12555" width="11" style="1" customWidth="1"/>
    <col min="12556" max="12556" width="11.42578125" style="1" customWidth="1"/>
    <col min="12557" max="12557" width="24.28515625" style="1" bestFit="1" customWidth="1"/>
    <col min="12558" max="12558" width="21.42578125" style="1" bestFit="1" customWidth="1"/>
    <col min="12559" max="12800" width="11.42578125" style="1" customWidth="1"/>
    <col min="12801" max="12801" width="13.28515625" style="1" customWidth="1"/>
    <col min="12802" max="12802" width="78.42578125" style="1" customWidth="1"/>
    <col min="12803" max="12803" width="11.28515625" style="1" bestFit="1" customWidth="1"/>
    <col min="12804" max="12804" width="15.85546875" style="1" customWidth="1"/>
    <col min="12805" max="12805" width="16.42578125" style="1" bestFit="1" customWidth="1"/>
    <col min="12806" max="12807" width="11.28515625" style="1" bestFit="1" customWidth="1"/>
    <col min="12808" max="12808" width="14.140625" style="1" customWidth="1"/>
    <col min="12809" max="12809" width="12" style="1" customWidth="1"/>
    <col min="12810" max="12810" width="9.42578125" style="1" customWidth="1"/>
    <col min="12811" max="12811" width="11" style="1" customWidth="1"/>
    <col min="12812" max="12812" width="11.42578125" style="1" customWidth="1"/>
    <col min="12813" max="12813" width="24.28515625" style="1" bestFit="1" customWidth="1"/>
    <col min="12814" max="12814" width="21.42578125" style="1" bestFit="1" customWidth="1"/>
    <col min="12815" max="13056" width="11.42578125" style="1" customWidth="1"/>
    <col min="13057" max="13057" width="13.28515625" style="1" customWidth="1"/>
    <col min="13058" max="13058" width="78.42578125" style="1" customWidth="1"/>
    <col min="13059" max="13059" width="11.28515625" style="1" bestFit="1" customWidth="1"/>
    <col min="13060" max="13060" width="15.85546875" style="1" customWidth="1"/>
    <col min="13061" max="13061" width="16.42578125" style="1" bestFit="1" customWidth="1"/>
    <col min="13062" max="13063" width="11.28515625" style="1" bestFit="1" customWidth="1"/>
    <col min="13064" max="13064" width="14.140625" style="1" customWidth="1"/>
    <col min="13065" max="13065" width="12" style="1" customWidth="1"/>
    <col min="13066" max="13066" width="9.42578125" style="1" customWidth="1"/>
    <col min="13067" max="13067" width="11" style="1" customWidth="1"/>
    <col min="13068" max="13068" width="11.42578125" style="1" customWidth="1"/>
    <col min="13069" max="13069" width="24.28515625" style="1" bestFit="1" customWidth="1"/>
    <col min="13070" max="13070" width="21.42578125" style="1" bestFit="1" customWidth="1"/>
    <col min="13071" max="13312" width="11.42578125" style="1" customWidth="1"/>
    <col min="13313" max="13313" width="13.28515625" style="1" customWidth="1"/>
    <col min="13314" max="13314" width="78.42578125" style="1" customWidth="1"/>
    <col min="13315" max="13315" width="11.28515625" style="1" bestFit="1" customWidth="1"/>
    <col min="13316" max="13316" width="15.85546875" style="1" customWidth="1"/>
    <col min="13317" max="13317" width="16.42578125" style="1" bestFit="1" customWidth="1"/>
    <col min="13318" max="13319" width="11.28515625" style="1" bestFit="1" customWidth="1"/>
    <col min="13320" max="13320" width="14.140625" style="1" customWidth="1"/>
    <col min="13321" max="13321" width="12" style="1" customWidth="1"/>
    <col min="13322" max="13322" width="9.42578125" style="1" customWidth="1"/>
    <col min="13323" max="13323" width="11" style="1" customWidth="1"/>
    <col min="13324" max="13324" width="11.42578125" style="1" customWidth="1"/>
    <col min="13325" max="13325" width="24.28515625" style="1" bestFit="1" customWidth="1"/>
    <col min="13326" max="13326" width="21.42578125" style="1" bestFit="1" customWidth="1"/>
    <col min="13327" max="13568" width="11.42578125" style="1" customWidth="1"/>
    <col min="13569" max="13569" width="13.28515625" style="1" customWidth="1"/>
    <col min="13570" max="13570" width="78.42578125" style="1" customWidth="1"/>
    <col min="13571" max="13571" width="11.28515625" style="1" bestFit="1" customWidth="1"/>
    <col min="13572" max="13572" width="15.85546875" style="1" customWidth="1"/>
    <col min="13573" max="13573" width="16.42578125" style="1" bestFit="1" customWidth="1"/>
    <col min="13574" max="13575" width="11.28515625" style="1" bestFit="1" customWidth="1"/>
    <col min="13576" max="13576" width="14.140625" style="1" customWidth="1"/>
    <col min="13577" max="13577" width="12" style="1" customWidth="1"/>
    <col min="13578" max="13578" width="9.42578125" style="1" customWidth="1"/>
    <col min="13579" max="13579" width="11" style="1" customWidth="1"/>
    <col min="13580" max="13580" width="11.42578125" style="1" customWidth="1"/>
    <col min="13581" max="13581" width="24.28515625" style="1" bestFit="1" customWidth="1"/>
    <col min="13582" max="13582" width="21.42578125" style="1" bestFit="1" customWidth="1"/>
    <col min="13583" max="13824" width="11.42578125" style="1" customWidth="1"/>
    <col min="13825" max="13825" width="13.28515625" style="1" customWidth="1"/>
    <col min="13826" max="13826" width="78.42578125" style="1" customWidth="1"/>
    <col min="13827" max="13827" width="11.28515625" style="1" bestFit="1" customWidth="1"/>
    <col min="13828" max="13828" width="15.85546875" style="1" customWidth="1"/>
    <col min="13829" max="13829" width="16.42578125" style="1" bestFit="1" customWidth="1"/>
    <col min="13830" max="13831" width="11.28515625" style="1" bestFit="1" customWidth="1"/>
    <col min="13832" max="13832" width="14.140625" style="1" customWidth="1"/>
    <col min="13833" max="13833" width="12" style="1" customWidth="1"/>
    <col min="13834" max="13834" width="9.42578125" style="1" customWidth="1"/>
    <col min="13835" max="13835" width="11" style="1" customWidth="1"/>
    <col min="13836" max="13836" width="11.42578125" style="1" customWidth="1"/>
    <col min="13837" max="13837" width="24.28515625" style="1" bestFit="1" customWidth="1"/>
    <col min="13838" max="13838" width="21.42578125" style="1" bestFit="1" customWidth="1"/>
    <col min="13839" max="14080" width="11.42578125" style="1" customWidth="1"/>
    <col min="14081" max="14081" width="13.28515625" style="1" customWidth="1"/>
    <col min="14082" max="14082" width="78.42578125" style="1" customWidth="1"/>
    <col min="14083" max="14083" width="11.28515625" style="1" bestFit="1" customWidth="1"/>
    <col min="14084" max="14084" width="15.85546875" style="1" customWidth="1"/>
    <col min="14085" max="14085" width="16.42578125" style="1" bestFit="1" customWidth="1"/>
    <col min="14086" max="14087" width="11.28515625" style="1" bestFit="1" customWidth="1"/>
    <col min="14088" max="14088" width="14.140625" style="1" customWidth="1"/>
    <col min="14089" max="14089" width="12" style="1" customWidth="1"/>
    <col min="14090" max="14090" width="9.42578125" style="1" customWidth="1"/>
    <col min="14091" max="14091" width="11" style="1" customWidth="1"/>
    <col min="14092" max="14092" width="11.42578125" style="1" customWidth="1"/>
    <col min="14093" max="14093" width="24.28515625" style="1" bestFit="1" customWidth="1"/>
    <col min="14094" max="14094" width="21.42578125" style="1" bestFit="1" customWidth="1"/>
    <col min="14095" max="14336" width="11.42578125" style="1" customWidth="1"/>
    <col min="14337" max="14337" width="13.28515625" style="1" customWidth="1"/>
    <col min="14338" max="14338" width="78.42578125" style="1" customWidth="1"/>
    <col min="14339" max="14339" width="11.28515625" style="1" bestFit="1" customWidth="1"/>
    <col min="14340" max="14340" width="15.85546875" style="1" customWidth="1"/>
    <col min="14341" max="14341" width="16.42578125" style="1" bestFit="1" customWidth="1"/>
    <col min="14342" max="14343" width="11.28515625" style="1" bestFit="1" customWidth="1"/>
    <col min="14344" max="14344" width="14.140625" style="1" customWidth="1"/>
    <col min="14345" max="14345" width="12" style="1" customWidth="1"/>
    <col min="14346" max="14346" width="9.42578125" style="1" customWidth="1"/>
    <col min="14347" max="14347" width="11" style="1" customWidth="1"/>
    <col min="14348" max="14348" width="11.42578125" style="1" customWidth="1"/>
    <col min="14349" max="14349" width="24.28515625" style="1" bestFit="1" customWidth="1"/>
    <col min="14350" max="14350" width="21.42578125" style="1" bestFit="1" customWidth="1"/>
    <col min="14351" max="14592" width="11.42578125" style="1" customWidth="1"/>
    <col min="14593" max="14593" width="13.28515625" style="1" customWidth="1"/>
    <col min="14594" max="14594" width="78.42578125" style="1" customWidth="1"/>
    <col min="14595" max="14595" width="11.28515625" style="1" bestFit="1" customWidth="1"/>
    <col min="14596" max="14596" width="15.85546875" style="1" customWidth="1"/>
    <col min="14597" max="14597" width="16.42578125" style="1" bestFit="1" customWidth="1"/>
    <col min="14598" max="14599" width="11.28515625" style="1" bestFit="1" customWidth="1"/>
    <col min="14600" max="14600" width="14.140625" style="1" customWidth="1"/>
    <col min="14601" max="14601" width="12" style="1" customWidth="1"/>
    <col min="14602" max="14602" width="9.42578125" style="1" customWidth="1"/>
    <col min="14603" max="14603" width="11" style="1" customWidth="1"/>
    <col min="14604" max="14604" width="11.42578125" style="1" customWidth="1"/>
    <col min="14605" max="14605" width="24.28515625" style="1" bestFit="1" customWidth="1"/>
    <col min="14606" max="14606" width="21.42578125" style="1" bestFit="1" customWidth="1"/>
    <col min="14607" max="14848" width="11.42578125" style="1" customWidth="1"/>
    <col min="14849" max="14849" width="13.28515625" style="1" customWidth="1"/>
    <col min="14850" max="14850" width="78.42578125" style="1" customWidth="1"/>
    <col min="14851" max="14851" width="11.28515625" style="1" bestFit="1" customWidth="1"/>
    <col min="14852" max="14852" width="15.85546875" style="1" customWidth="1"/>
    <col min="14853" max="14853" width="16.42578125" style="1" bestFit="1" customWidth="1"/>
    <col min="14854" max="14855" width="11.28515625" style="1" bestFit="1" customWidth="1"/>
    <col min="14856" max="14856" width="14.140625" style="1" customWidth="1"/>
    <col min="14857" max="14857" width="12" style="1" customWidth="1"/>
    <col min="14858" max="14858" width="9.42578125" style="1" customWidth="1"/>
    <col min="14859" max="14859" width="11" style="1" customWidth="1"/>
    <col min="14860" max="14860" width="11.42578125" style="1" customWidth="1"/>
    <col min="14861" max="14861" width="24.28515625" style="1" bestFit="1" customWidth="1"/>
    <col min="14862" max="14862" width="21.42578125" style="1" bestFit="1" customWidth="1"/>
    <col min="14863" max="15104" width="11.42578125" style="1" customWidth="1"/>
    <col min="15105" max="15105" width="13.28515625" style="1" customWidth="1"/>
    <col min="15106" max="15106" width="78.42578125" style="1" customWidth="1"/>
    <col min="15107" max="15107" width="11.28515625" style="1" bestFit="1" customWidth="1"/>
    <col min="15108" max="15108" width="15.85546875" style="1" customWidth="1"/>
    <col min="15109" max="15109" width="16.42578125" style="1" bestFit="1" customWidth="1"/>
    <col min="15110" max="15111" width="11.28515625" style="1" bestFit="1" customWidth="1"/>
    <col min="15112" max="15112" width="14.140625" style="1" customWidth="1"/>
    <col min="15113" max="15113" width="12" style="1" customWidth="1"/>
    <col min="15114" max="15114" width="9.42578125" style="1" customWidth="1"/>
    <col min="15115" max="15115" width="11" style="1" customWidth="1"/>
    <col min="15116" max="15116" width="11.42578125" style="1" customWidth="1"/>
    <col min="15117" max="15117" width="24.28515625" style="1" bestFit="1" customWidth="1"/>
    <col min="15118" max="15118" width="21.42578125" style="1" bestFit="1" customWidth="1"/>
    <col min="15119" max="15360" width="11.42578125" style="1" customWidth="1"/>
    <col min="15361" max="15361" width="13.28515625" style="1" customWidth="1"/>
    <col min="15362" max="15362" width="78.42578125" style="1" customWidth="1"/>
    <col min="15363" max="15363" width="11.28515625" style="1" bestFit="1" customWidth="1"/>
    <col min="15364" max="15364" width="15.85546875" style="1" customWidth="1"/>
    <col min="15365" max="15365" width="16.42578125" style="1" bestFit="1" customWidth="1"/>
    <col min="15366" max="15367" width="11.28515625" style="1" bestFit="1" customWidth="1"/>
    <col min="15368" max="15368" width="14.140625" style="1" customWidth="1"/>
    <col min="15369" max="15369" width="12" style="1" customWidth="1"/>
    <col min="15370" max="15370" width="9.42578125" style="1" customWidth="1"/>
    <col min="15371" max="15371" width="11" style="1" customWidth="1"/>
    <col min="15372" max="15372" width="11.42578125" style="1" customWidth="1"/>
    <col min="15373" max="15373" width="24.28515625" style="1" bestFit="1" customWidth="1"/>
    <col min="15374" max="15374" width="21.42578125" style="1" bestFit="1" customWidth="1"/>
    <col min="15375" max="15616" width="11.42578125" style="1" customWidth="1"/>
    <col min="15617" max="15617" width="13.28515625" style="1" customWidth="1"/>
    <col min="15618" max="15618" width="78.42578125" style="1" customWidth="1"/>
    <col min="15619" max="15619" width="11.28515625" style="1" bestFit="1" customWidth="1"/>
    <col min="15620" max="15620" width="15.85546875" style="1" customWidth="1"/>
    <col min="15621" max="15621" width="16.42578125" style="1" bestFit="1" customWidth="1"/>
    <col min="15622" max="15623" width="11.28515625" style="1" bestFit="1" customWidth="1"/>
    <col min="15624" max="15624" width="14.140625" style="1" customWidth="1"/>
    <col min="15625" max="15625" width="12" style="1" customWidth="1"/>
    <col min="15626" max="15626" width="9.42578125" style="1" customWidth="1"/>
    <col min="15627" max="15627" width="11" style="1" customWidth="1"/>
    <col min="15628" max="15628" width="11.42578125" style="1" customWidth="1"/>
    <col min="15629" max="15629" width="24.28515625" style="1" bestFit="1" customWidth="1"/>
    <col min="15630" max="15630" width="21.42578125" style="1" bestFit="1" customWidth="1"/>
    <col min="15631" max="15872" width="11.42578125" style="1" customWidth="1"/>
    <col min="15873" max="15873" width="13.28515625" style="1" customWidth="1"/>
    <col min="15874" max="15874" width="78.42578125" style="1" customWidth="1"/>
    <col min="15875" max="15875" width="11.28515625" style="1" bestFit="1" customWidth="1"/>
    <col min="15876" max="15876" width="15.85546875" style="1" customWidth="1"/>
    <col min="15877" max="15877" width="16.42578125" style="1" bestFit="1" customWidth="1"/>
    <col min="15878" max="15879" width="11.28515625" style="1" bestFit="1" customWidth="1"/>
    <col min="15880" max="15880" width="14.140625" style="1" customWidth="1"/>
    <col min="15881" max="15881" width="12" style="1" customWidth="1"/>
    <col min="15882" max="15882" width="9.42578125" style="1" customWidth="1"/>
    <col min="15883" max="15883" width="11" style="1" customWidth="1"/>
    <col min="15884" max="15884" width="11.42578125" style="1" customWidth="1"/>
    <col min="15885" max="15885" width="24.28515625" style="1" bestFit="1" customWidth="1"/>
    <col min="15886" max="15886" width="21.42578125" style="1" bestFit="1" customWidth="1"/>
    <col min="15887" max="16128" width="11.42578125" style="1" customWidth="1"/>
    <col min="16129" max="16129" width="13.28515625" style="1" customWidth="1"/>
    <col min="16130" max="16130" width="78.42578125" style="1" customWidth="1"/>
    <col min="16131" max="16131" width="11.28515625" style="1" bestFit="1" customWidth="1"/>
    <col min="16132" max="16132" width="15.85546875" style="1" customWidth="1"/>
    <col min="16133" max="16133" width="16.42578125" style="1" bestFit="1" customWidth="1"/>
    <col min="16134" max="16135" width="11.28515625" style="1" bestFit="1" customWidth="1"/>
    <col min="16136" max="16136" width="14.140625" style="1" customWidth="1"/>
    <col min="16137" max="16137" width="12" style="1" customWidth="1"/>
    <col min="16138" max="16138" width="9.42578125" style="1" customWidth="1"/>
    <col min="16139" max="16139" width="11" style="1" customWidth="1"/>
    <col min="16140" max="16140" width="11.42578125" style="1" customWidth="1"/>
    <col min="16141" max="16141" width="24.28515625" style="1" bestFit="1" customWidth="1"/>
    <col min="16142" max="16142" width="21.42578125" style="1" bestFit="1" customWidth="1"/>
    <col min="16143" max="16384" width="11.42578125" style="1" customWidth="1"/>
  </cols>
  <sheetData>
    <row r="3" spans="2:14" ht="66.75" customHeight="1" thickBot="1" x14ac:dyDescent="0.35">
      <c r="B3" s="1048" t="s">
        <v>1078</v>
      </c>
      <c r="C3" s="1049"/>
      <c r="D3" s="1049"/>
      <c r="E3" s="1049"/>
      <c r="F3" s="1049"/>
      <c r="G3" s="1049"/>
      <c r="H3" s="1049"/>
      <c r="I3" s="1049"/>
      <c r="J3" s="1049"/>
    </row>
    <row r="4" spans="2:14" ht="19.5" thickBot="1" x14ac:dyDescent="0.35">
      <c r="B4" s="1050" t="s">
        <v>1079</v>
      </c>
      <c r="C4" s="1050"/>
      <c r="D4" s="1050"/>
      <c r="E4" s="1050"/>
      <c r="F4" s="1050"/>
      <c r="G4" s="1050"/>
      <c r="H4" s="1050"/>
      <c r="I4" s="1050"/>
      <c r="J4" s="1050"/>
      <c r="M4" s="764" t="s">
        <v>1080</v>
      </c>
      <c r="N4" s="765">
        <v>6171961287450</v>
      </c>
    </row>
    <row r="5" spans="2:14" ht="15.75" thickBot="1" x14ac:dyDescent="0.3">
      <c r="B5" s="910" t="s">
        <v>273</v>
      </c>
      <c r="C5" s="735">
        <v>2021</v>
      </c>
      <c r="D5" s="868">
        <v>2022</v>
      </c>
      <c r="E5" s="913"/>
      <c r="F5" s="913"/>
      <c r="G5" s="913"/>
      <c r="H5" s="869"/>
      <c r="I5" s="1036" t="s">
        <v>1002</v>
      </c>
      <c r="J5" s="1038"/>
      <c r="K5" s="909" t="s">
        <v>350</v>
      </c>
    </row>
    <row r="6" spans="2:14" ht="15.75" customHeight="1" thickBot="1" x14ac:dyDescent="0.3">
      <c r="B6" s="911"/>
      <c r="C6" s="909" t="s">
        <v>351</v>
      </c>
      <c r="D6" s="909" t="s">
        <v>352</v>
      </c>
      <c r="E6" s="909" t="s">
        <v>353</v>
      </c>
      <c r="F6" s="909" t="s">
        <v>351</v>
      </c>
      <c r="G6" s="909" t="s">
        <v>355</v>
      </c>
      <c r="H6" s="909" t="s">
        <v>825</v>
      </c>
      <c r="I6" s="1032" t="s">
        <v>1004</v>
      </c>
      <c r="J6" s="1033"/>
      <c r="K6" s="905"/>
    </row>
    <row r="7" spans="2:14" ht="15.75" thickBot="1" x14ac:dyDescent="0.3">
      <c r="B7" s="911"/>
      <c r="C7" s="906"/>
      <c r="D7" s="906"/>
      <c r="E7" s="906"/>
      <c r="F7" s="906"/>
      <c r="G7" s="906"/>
      <c r="H7" s="906"/>
      <c r="I7" s="701" t="s">
        <v>281</v>
      </c>
      <c r="J7" s="701" t="s">
        <v>283</v>
      </c>
      <c r="K7" s="906"/>
    </row>
    <row r="8" spans="2:14" ht="15.75" thickBot="1" x14ac:dyDescent="0.3">
      <c r="B8" s="912"/>
      <c r="C8" s="27">
        <v>1</v>
      </c>
      <c r="D8" s="27">
        <v>2</v>
      </c>
      <c r="E8" s="27">
        <v>3</v>
      </c>
      <c r="F8" s="27">
        <v>4</v>
      </c>
      <c r="G8" s="27">
        <v>5</v>
      </c>
      <c r="H8" s="27" t="s">
        <v>1005</v>
      </c>
      <c r="I8" s="27" t="s">
        <v>379</v>
      </c>
      <c r="J8" s="27" t="s">
        <v>359</v>
      </c>
      <c r="K8" s="27" t="s">
        <v>360</v>
      </c>
    </row>
    <row r="9" spans="2:14" ht="18.75" x14ac:dyDescent="0.3">
      <c r="B9" s="728" t="s">
        <v>1006</v>
      </c>
      <c r="C9" s="729">
        <f>+C10+C15+C24+C27</f>
        <v>36546527243</v>
      </c>
      <c r="D9" s="729">
        <f t="shared" ref="D9:G9" si="0">+D10+D15+D24+D27</f>
        <v>142703367995</v>
      </c>
      <c r="E9" s="729">
        <f t="shared" si="0"/>
        <v>49471554192.619995</v>
      </c>
      <c r="F9" s="729">
        <f t="shared" si="0"/>
        <v>44949954036.230003</v>
      </c>
      <c r="G9" s="729">
        <f t="shared" si="0"/>
        <v>43982514483.669998</v>
      </c>
      <c r="H9" s="730">
        <f t="shared" ref="H9:H41" si="1">F9/D9</f>
        <v>0.31498873970378155</v>
      </c>
      <c r="I9" s="729">
        <f>F9-C9</f>
        <v>8403426793.2300034</v>
      </c>
      <c r="J9" s="731">
        <f>I9/C9</f>
        <v>0.22993776501266799</v>
      </c>
      <c r="K9" s="732">
        <f>F9/$N$4</f>
        <v>7.2829287065735099E-3</v>
      </c>
    </row>
    <row r="10" spans="2:14" ht="18.75" x14ac:dyDescent="0.3">
      <c r="B10" s="733" t="s">
        <v>223</v>
      </c>
      <c r="C10" s="736">
        <f>SUM(C11:C14)</f>
        <v>2476792528.6600008</v>
      </c>
      <c r="D10" s="736">
        <f t="shared" ref="D10:G10" si="2">SUM(D11:D14)</f>
        <v>17197236591</v>
      </c>
      <c r="E10" s="736">
        <f t="shared" si="2"/>
        <v>2570617539.0999999</v>
      </c>
      <c r="F10" s="736">
        <f t="shared" si="2"/>
        <v>2395200485.7600002</v>
      </c>
      <c r="G10" s="736">
        <f t="shared" si="2"/>
        <v>2373580865.46</v>
      </c>
      <c r="H10" s="737">
        <f t="shared" si="1"/>
        <v>0.13927821909559029</v>
      </c>
      <c r="I10" s="738">
        <f t="shared" ref="I10:I39" si="3">F10-C10</f>
        <v>-81592042.900000572</v>
      </c>
      <c r="J10" s="739">
        <f t="shared" ref="J10:J30" si="4">I10/C10</f>
        <v>-3.2942623153075994E-2</v>
      </c>
      <c r="K10" s="739">
        <f t="shared" ref="K10:K41" si="5">F10/$N$4</f>
        <v>3.880776910623816E-4</v>
      </c>
    </row>
    <row r="11" spans="2:14" ht="18.75" x14ac:dyDescent="0.3">
      <c r="B11" s="740" t="s">
        <v>224</v>
      </c>
      <c r="C11" s="741">
        <v>2154190011.2400007</v>
      </c>
      <c r="D11" s="742">
        <v>16306849997</v>
      </c>
      <c r="E11" s="742">
        <v>2189557348.1900001</v>
      </c>
      <c r="F11" s="742">
        <v>2022804688.5500002</v>
      </c>
      <c r="G11" s="742">
        <v>2008283692.6900001</v>
      </c>
      <c r="H11" s="743">
        <f t="shared" si="1"/>
        <v>0.12404631727906611</v>
      </c>
      <c r="I11" s="744">
        <f t="shared" si="3"/>
        <v>-131385322.69000053</v>
      </c>
      <c r="J11" s="743">
        <f t="shared" si="4"/>
        <v>-6.0990591361238446E-2</v>
      </c>
      <c r="K11" s="743">
        <f t="shared" si="5"/>
        <v>3.2774098772510931E-4</v>
      </c>
      <c r="N11" s="152"/>
    </row>
    <row r="12" spans="2:14" ht="18.75" x14ac:dyDescent="0.3">
      <c r="B12" s="740" t="s">
        <v>225</v>
      </c>
      <c r="C12" s="741">
        <v>1990699.76</v>
      </c>
      <c r="D12" s="742">
        <v>3300000</v>
      </c>
      <c r="E12" s="742">
        <v>533437.97</v>
      </c>
      <c r="F12" s="742">
        <v>533437.97</v>
      </c>
      <c r="G12" s="742">
        <v>533437.97</v>
      </c>
      <c r="H12" s="743">
        <f t="shared" si="1"/>
        <v>0.16164786969696968</v>
      </c>
      <c r="I12" s="745">
        <f t="shared" si="3"/>
        <v>-1457261.79</v>
      </c>
      <c r="J12" s="743">
        <f t="shared" si="4"/>
        <v>-0.73203494534002456</v>
      </c>
      <c r="K12" s="743">
        <f t="shared" si="5"/>
        <v>8.6429247552911101E-8</v>
      </c>
    </row>
    <row r="13" spans="2:14" ht="18.75" x14ac:dyDescent="0.3">
      <c r="B13" s="740" t="s">
        <v>226</v>
      </c>
      <c r="C13" s="741">
        <v>80020709.739999965</v>
      </c>
      <c r="D13" s="742">
        <v>270417111</v>
      </c>
      <c r="E13" s="742">
        <v>92475206.799999997</v>
      </c>
      <c r="F13" s="742">
        <v>91999020.930000022</v>
      </c>
      <c r="G13" s="742">
        <v>90838166.730000004</v>
      </c>
      <c r="H13" s="743">
        <f t="shared" si="1"/>
        <v>0.34021153687275368</v>
      </c>
      <c r="I13" s="744">
        <f t="shared" si="3"/>
        <v>11978311.190000057</v>
      </c>
      <c r="J13" s="743">
        <f t="shared" si="4"/>
        <v>0.14969013932667555</v>
      </c>
      <c r="K13" s="743">
        <f t="shared" si="5"/>
        <v>1.4905962083247322E-5</v>
      </c>
    </row>
    <row r="14" spans="2:14" ht="18.75" x14ac:dyDescent="0.3">
      <c r="B14" s="740" t="s">
        <v>227</v>
      </c>
      <c r="C14" s="741">
        <v>240591107.91999996</v>
      </c>
      <c r="D14" s="742">
        <v>616669483</v>
      </c>
      <c r="E14" s="742">
        <v>288051546.13999999</v>
      </c>
      <c r="F14" s="742">
        <v>279863338.30999994</v>
      </c>
      <c r="G14" s="742">
        <v>273925568.06999999</v>
      </c>
      <c r="H14" s="743">
        <f t="shared" si="1"/>
        <v>0.45383036784714698</v>
      </c>
      <c r="I14" s="744">
        <f t="shared" si="3"/>
        <v>39272230.389999986</v>
      </c>
      <c r="J14" s="743">
        <f t="shared" si="4"/>
        <v>0.16323226045020156</v>
      </c>
      <c r="K14" s="743">
        <f t="shared" si="5"/>
        <v>4.5344312006472082E-5</v>
      </c>
      <c r="N14" s="94"/>
    </row>
    <row r="15" spans="2:14" ht="18.75" x14ac:dyDescent="0.3">
      <c r="B15" s="733" t="s">
        <v>228</v>
      </c>
      <c r="C15" s="736">
        <f>SUM(C16:C23)</f>
        <v>7256750323.4499998</v>
      </c>
      <c r="D15" s="736">
        <f t="shared" ref="D15:G15" si="6">SUM(D16:D23)</f>
        <v>28512789689</v>
      </c>
      <c r="E15" s="736">
        <f t="shared" si="6"/>
        <v>11081634988.559998</v>
      </c>
      <c r="F15" s="736">
        <f t="shared" si="6"/>
        <v>9769471088.7399998</v>
      </c>
      <c r="G15" s="736">
        <f t="shared" si="6"/>
        <v>9517693074.5699997</v>
      </c>
      <c r="H15" s="737">
        <f t="shared" si="1"/>
        <v>0.34263469815824377</v>
      </c>
      <c r="I15" s="738">
        <f t="shared" si="3"/>
        <v>2512720765.29</v>
      </c>
      <c r="J15" s="739">
        <f t="shared" si="4"/>
        <v>0.34625977928029411</v>
      </c>
      <c r="K15" s="739">
        <f t="shared" si="5"/>
        <v>1.5828795149128913E-3</v>
      </c>
    </row>
    <row r="16" spans="2:14" ht="18.75" x14ac:dyDescent="0.3">
      <c r="B16" s="740" t="s">
        <v>229</v>
      </c>
      <c r="C16" s="741">
        <v>892411615.79000008</v>
      </c>
      <c r="D16" s="742">
        <v>2717177826</v>
      </c>
      <c r="E16" s="742">
        <v>1087375308.8199999</v>
      </c>
      <c r="F16" s="742">
        <v>1031955694.3799999</v>
      </c>
      <c r="G16" s="742">
        <v>1014820894.0700001</v>
      </c>
      <c r="H16" s="743">
        <f t="shared" si="1"/>
        <v>0.37978953180961217</v>
      </c>
      <c r="I16" s="744">
        <f t="shared" si="3"/>
        <v>139544078.58999979</v>
      </c>
      <c r="J16" s="743">
        <f t="shared" si="4"/>
        <v>0.15636739383593695</v>
      </c>
      <c r="K16" s="743">
        <f t="shared" si="5"/>
        <v>1.6720061036001109E-4</v>
      </c>
      <c r="N16" s="152"/>
    </row>
    <row r="17" spans="2:13" ht="18.75" x14ac:dyDescent="0.3">
      <c r="B17" s="740" t="s">
        <v>230</v>
      </c>
      <c r="C17" s="741">
        <v>1159746388.9399998</v>
      </c>
      <c r="D17" s="742">
        <v>3940058151</v>
      </c>
      <c r="E17" s="742">
        <v>2406393504.8399997</v>
      </c>
      <c r="F17" s="742">
        <v>1870037716.5999994</v>
      </c>
      <c r="G17" s="742">
        <v>1790728756.2500002</v>
      </c>
      <c r="H17" s="743">
        <f t="shared" si="1"/>
        <v>0.47462185707217991</v>
      </c>
      <c r="I17" s="744">
        <f t="shared" si="3"/>
        <v>710291327.65999961</v>
      </c>
      <c r="J17" s="743">
        <f t="shared" si="4"/>
        <v>0.61245401100942509</v>
      </c>
      <c r="K17" s="743">
        <f t="shared" si="5"/>
        <v>3.0298921679928781E-4</v>
      </c>
    </row>
    <row r="18" spans="2:13" ht="18.75" x14ac:dyDescent="0.3">
      <c r="B18" s="740" t="s">
        <v>231</v>
      </c>
      <c r="C18" s="741">
        <v>2147530418.5200005</v>
      </c>
      <c r="D18" s="742">
        <v>5614220806</v>
      </c>
      <c r="E18" s="742">
        <v>3149009584.7199998</v>
      </c>
      <c r="F18" s="742">
        <v>2830674283.0700002</v>
      </c>
      <c r="G18" s="742">
        <v>2733170583.77</v>
      </c>
      <c r="H18" s="743">
        <f t="shared" si="1"/>
        <v>0.50419717729035829</v>
      </c>
      <c r="I18" s="744">
        <f t="shared" si="3"/>
        <v>683143864.54999971</v>
      </c>
      <c r="J18" s="743">
        <f t="shared" si="4"/>
        <v>0.31810672326625183</v>
      </c>
      <c r="K18" s="743">
        <f t="shared" si="5"/>
        <v>4.5863448444271075E-4</v>
      </c>
    </row>
    <row r="19" spans="2:13" ht="18.75" x14ac:dyDescent="0.3">
      <c r="B19" s="740" t="s">
        <v>232</v>
      </c>
      <c r="C19" s="741">
        <v>280689476.00999993</v>
      </c>
      <c r="D19" s="742">
        <v>1823243093</v>
      </c>
      <c r="E19" s="742">
        <v>261144340.10999995</v>
      </c>
      <c r="F19" s="742">
        <v>261065231.78</v>
      </c>
      <c r="G19" s="742">
        <v>260977456.84000003</v>
      </c>
      <c r="H19" s="743">
        <f t="shared" si="1"/>
        <v>0.14318728686389159</v>
      </c>
      <c r="I19" s="744">
        <f t="shared" si="3"/>
        <v>-19624244.22999993</v>
      </c>
      <c r="J19" s="743">
        <f t="shared" si="4"/>
        <v>-6.9914428246325808E-2</v>
      </c>
      <c r="K19" s="743">
        <f t="shared" si="5"/>
        <v>4.2298585428727048E-5</v>
      </c>
    </row>
    <row r="20" spans="2:13" ht="18.75" x14ac:dyDescent="0.3">
      <c r="B20" s="740" t="s">
        <v>234</v>
      </c>
      <c r="C20" s="741">
        <v>1616393402.23</v>
      </c>
      <c r="D20" s="742">
        <v>9046910665</v>
      </c>
      <c r="E20" s="742">
        <v>3061262104.2700005</v>
      </c>
      <c r="F20" s="742">
        <v>2697941977.02</v>
      </c>
      <c r="G20" s="742">
        <v>2647294159.0099998</v>
      </c>
      <c r="H20" s="743">
        <f t="shared" si="1"/>
        <v>0.2982169358052349</v>
      </c>
      <c r="I20" s="744">
        <f t="shared" si="3"/>
        <v>1081548574.79</v>
      </c>
      <c r="J20" s="743">
        <f t="shared" si="4"/>
        <v>0.669112218162905</v>
      </c>
      <c r="K20" s="743">
        <f t="shared" si="5"/>
        <v>4.371287912168157E-4</v>
      </c>
    </row>
    <row r="21" spans="2:13" ht="18.75" x14ac:dyDescent="0.3">
      <c r="B21" s="740" t="s">
        <v>235</v>
      </c>
      <c r="C21" s="741">
        <v>770673194.85000014</v>
      </c>
      <c r="D21" s="742">
        <v>4595434107</v>
      </c>
      <c r="E21" s="742">
        <v>707002148.17999995</v>
      </c>
      <c r="F21" s="742">
        <v>707002148.17999995</v>
      </c>
      <c r="G21" s="742">
        <v>707002148.18000007</v>
      </c>
      <c r="H21" s="743">
        <f t="shared" si="1"/>
        <v>0.15384882727467644</v>
      </c>
      <c r="I21" s="744">
        <f t="shared" si="3"/>
        <v>-63671046.670000196</v>
      </c>
      <c r="J21" s="743">
        <f t="shared" si="4"/>
        <v>-8.2617440304762119E-2</v>
      </c>
      <c r="K21" s="743">
        <f t="shared" si="5"/>
        <v>1.1455064528962788E-4</v>
      </c>
    </row>
    <row r="22" spans="2:13" ht="18.75" x14ac:dyDescent="0.3">
      <c r="B22" s="740" t="s">
        <v>236</v>
      </c>
      <c r="C22" s="741">
        <v>325373734.1699999</v>
      </c>
      <c r="D22" s="742">
        <v>617073784</v>
      </c>
      <c r="E22" s="742">
        <v>323102016.56999999</v>
      </c>
      <c r="F22" s="742">
        <v>298886928.16999996</v>
      </c>
      <c r="G22" s="742">
        <v>292984866.63</v>
      </c>
      <c r="H22" s="743">
        <f t="shared" si="1"/>
        <v>0.48436173423630641</v>
      </c>
      <c r="I22" s="744">
        <f t="shared" si="3"/>
        <v>-26486805.99999994</v>
      </c>
      <c r="J22" s="743">
        <f t="shared" si="4"/>
        <v>-8.140425368865585E-2</v>
      </c>
      <c r="K22" s="743">
        <f t="shared" si="5"/>
        <v>4.8426572081350127E-5</v>
      </c>
    </row>
    <row r="23" spans="2:13" ht="18.75" x14ac:dyDescent="0.3">
      <c r="B23" s="740" t="s">
        <v>237</v>
      </c>
      <c r="C23" s="741">
        <v>63932092.939999998</v>
      </c>
      <c r="D23" s="742">
        <v>158671257</v>
      </c>
      <c r="E23" s="742">
        <v>86345981.049999997</v>
      </c>
      <c r="F23" s="742">
        <v>71907109.539999992</v>
      </c>
      <c r="G23" s="742">
        <v>70714209.820000008</v>
      </c>
      <c r="H23" s="743">
        <f t="shared" si="1"/>
        <v>0.45318295764178634</v>
      </c>
      <c r="I23" s="744">
        <f t="shared" si="3"/>
        <v>7975016.599999994</v>
      </c>
      <c r="J23" s="743">
        <f t="shared" si="4"/>
        <v>0.12474199159230583</v>
      </c>
      <c r="K23" s="743">
        <f t="shared" si="5"/>
        <v>1.1650609294360796E-5</v>
      </c>
    </row>
    <row r="24" spans="2:13" ht="18.75" x14ac:dyDescent="0.3">
      <c r="B24" s="733" t="s">
        <v>238</v>
      </c>
      <c r="C24" s="736">
        <f>SUM(C25:C26)</f>
        <v>117762760.25999996</v>
      </c>
      <c r="D24" s="736">
        <f t="shared" ref="D24:G24" si="7">SUM(D25:D26)</f>
        <v>1018824640</v>
      </c>
      <c r="E24" s="736">
        <f t="shared" si="7"/>
        <v>228920234.44</v>
      </c>
      <c r="F24" s="736">
        <f t="shared" si="7"/>
        <v>154211980.78000003</v>
      </c>
      <c r="G24" s="736">
        <f t="shared" si="7"/>
        <v>148478971.15999997</v>
      </c>
      <c r="H24" s="737">
        <f t="shared" si="1"/>
        <v>0.15136263369130926</v>
      </c>
      <c r="I24" s="738">
        <f t="shared" si="3"/>
        <v>36449220.52000007</v>
      </c>
      <c r="J24" s="739">
        <f t="shared" si="4"/>
        <v>0.30951397911807133</v>
      </c>
      <c r="K24" s="739">
        <f t="shared" si="5"/>
        <v>2.498589566554363E-5</v>
      </c>
    </row>
    <row r="25" spans="2:13" ht="18.75" x14ac:dyDescent="0.3">
      <c r="B25" s="740" t="s">
        <v>239</v>
      </c>
      <c r="C25" s="741">
        <v>6978505.4200000018</v>
      </c>
      <c r="D25" s="742">
        <v>609751575</v>
      </c>
      <c r="E25" s="742">
        <v>9309180.120000001</v>
      </c>
      <c r="F25" s="742">
        <v>8693149.8000000007</v>
      </c>
      <c r="G25" s="742">
        <v>7386067.7899999982</v>
      </c>
      <c r="H25" s="743">
        <f t="shared" si="1"/>
        <v>1.4256871415215288E-2</v>
      </c>
      <c r="I25" s="744">
        <f t="shared" si="3"/>
        <v>1714644.379999999</v>
      </c>
      <c r="J25" s="743">
        <f t="shared" si="4"/>
        <v>0.24570366816452205</v>
      </c>
      <c r="K25" s="743">
        <f t="shared" si="5"/>
        <v>1.4084906555840779E-6</v>
      </c>
    </row>
    <row r="26" spans="2:13" ht="18.75" x14ac:dyDescent="0.3">
      <c r="B26" s="740" t="s">
        <v>240</v>
      </c>
      <c r="C26" s="741">
        <v>110784254.83999996</v>
      </c>
      <c r="D26" s="742">
        <v>409073065</v>
      </c>
      <c r="E26" s="742">
        <v>219611054.31999999</v>
      </c>
      <c r="F26" s="742">
        <v>145518830.98000002</v>
      </c>
      <c r="G26" s="742">
        <v>141092903.36999997</v>
      </c>
      <c r="H26" s="743">
        <f t="shared" si="1"/>
        <v>0.35572821442057062</v>
      </c>
      <c r="I26" s="744">
        <f t="shared" si="3"/>
        <v>34734576.14000006</v>
      </c>
      <c r="J26" s="743">
        <f t="shared" si="4"/>
        <v>0.31353350880199932</v>
      </c>
      <c r="K26" s="743">
        <f t="shared" si="5"/>
        <v>2.3577405009959548E-5</v>
      </c>
    </row>
    <row r="27" spans="2:13" ht="18.75" x14ac:dyDescent="0.3">
      <c r="B27" s="733" t="s">
        <v>241</v>
      </c>
      <c r="C27" s="736">
        <f>SUM(C28:C32)</f>
        <v>26695221630.629997</v>
      </c>
      <c r="D27" s="736">
        <f t="shared" ref="D27:G27" si="8">SUM(D28:D32)</f>
        <v>95974517075</v>
      </c>
      <c r="E27" s="736">
        <f t="shared" si="8"/>
        <v>35590381430.519997</v>
      </c>
      <c r="F27" s="736">
        <f t="shared" si="8"/>
        <v>32631070480.950001</v>
      </c>
      <c r="G27" s="736">
        <f t="shared" si="8"/>
        <v>31942761572.48</v>
      </c>
      <c r="H27" s="737">
        <f t="shared" si="1"/>
        <v>0.33999723546876726</v>
      </c>
      <c r="I27" s="738">
        <f t="shared" si="3"/>
        <v>5935848850.3200035</v>
      </c>
      <c r="J27" s="739">
        <f t="shared" si="4"/>
        <v>0.22235623035656812</v>
      </c>
      <c r="K27" s="739">
        <f t="shared" si="5"/>
        <v>5.2869856049326926E-3</v>
      </c>
      <c r="L27" s="22"/>
    </row>
    <row r="28" spans="2:13" ht="18.75" x14ac:dyDescent="0.3">
      <c r="B28" s="740" t="s">
        <v>242</v>
      </c>
      <c r="C28" s="741">
        <v>68241052.89000003</v>
      </c>
      <c r="D28" s="742">
        <v>3648766721</v>
      </c>
      <c r="E28" s="742">
        <v>59801784.539999992</v>
      </c>
      <c r="F28" s="742">
        <v>59097529.140000001</v>
      </c>
      <c r="G28" s="742">
        <v>57659454.729999997</v>
      </c>
      <c r="H28" s="743">
        <f t="shared" si="1"/>
        <v>1.6196576448659187E-2</v>
      </c>
      <c r="I28" s="744">
        <f t="shared" si="3"/>
        <v>-9143523.7500000298</v>
      </c>
      <c r="J28" s="743">
        <f t="shared" si="4"/>
        <v>-0.13398860894978823</v>
      </c>
      <c r="K28" s="743">
        <f t="shared" si="5"/>
        <v>9.5751619926988661E-6</v>
      </c>
    </row>
    <row r="29" spans="2:13" ht="18.75" x14ac:dyDescent="0.3">
      <c r="B29" s="740" t="s">
        <v>243</v>
      </c>
      <c r="C29" s="741">
        <v>25884203822.739998</v>
      </c>
      <c r="D29" s="742">
        <v>74470885973</v>
      </c>
      <c r="E29" s="742">
        <v>34400693610.279999</v>
      </c>
      <c r="F29" s="742">
        <v>31666615004.700005</v>
      </c>
      <c r="G29" s="742">
        <v>31006036388.740002</v>
      </c>
      <c r="H29" s="743">
        <f t="shared" si="1"/>
        <v>0.42522140821825299</v>
      </c>
      <c r="I29" s="744">
        <f t="shared" si="3"/>
        <v>5782411181.9600067</v>
      </c>
      <c r="J29" s="743">
        <f t="shared" si="4"/>
        <v>0.22339536582075578</v>
      </c>
      <c r="K29" s="743">
        <f t="shared" si="5"/>
        <v>5.1307215858742601E-3</v>
      </c>
      <c r="M29" s="22"/>
    </row>
    <row r="30" spans="2:13" ht="18.75" x14ac:dyDescent="0.3">
      <c r="B30" s="740" t="s">
        <v>244</v>
      </c>
      <c r="C30" s="741">
        <v>190982128.20999992</v>
      </c>
      <c r="D30" s="742">
        <v>528204494</v>
      </c>
      <c r="E30" s="742">
        <v>295379955.06</v>
      </c>
      <c r="F30" s="742">
        <v>229949871.63999999</v>
      </c>
      <c r="G30" s="742">
        <v>220922022.44000006</v>
      </c>
      <c r="H30" s="743">
        <f t="shared" si="1"/>
        <v>0.43534251270493729</v>
      </c>
      <c r="I30" s="744">
        <f t="shared" si="3"/>
        <v>38967743.430000067</v>
      </c>
      <c r="J30" s="743">
        <f t="shared" si="4"/>
        <v>0.20403869092479668</v>
      </c>
      <c r="K30" s="743">
        <f t="shared" si="5"/>
        <v>3.7257179838048823E-5</v>
      </c>
    </row>
    <row r="31" spans="2:13" ht="18.75" x14ac:dyDescent="0.3">
      <c r="B31" s="740" t="s">
        <v>245</v>
      </c>
      <c r="C31" s="741">
        <v>304097.5</v>
      </c>
      <c r="D31" s="742">
        <v>15393198020</v>
      </c>
      <c r="E31" s="742">
        <v>693556.21</v>
      </c>
      <c r="F31" s="742">
        <v>693556.21</v>
      </c>
      <c r="G31" s="742">
        <v>632836.21</v>
      </c>
      <c r="H31" s="743">
        <f t="shared" si="1"/>
        <v>4.5056018190559204E-5</v>
      </c>
      <c r="I31" s="744">
        <f t="shared" si="3"/>
        <v>389458.70999999996</v>
      </c>
      <c r="J31" s="743" t="s">
        <v>310</v>
      </c>
      <c r="K31" s="743">
        <f t="shared" si="5"/>
        <v>1.1237209335876259E-7</v>
      </c>
    </row>
    <row r="32" spans="2:13" ht="18.75" x14ac:dyDescent="0.3">
      <c r="B32" s="740" t="s">
        <v>246</v>
      </c>
      <c r="C32" s="741">
        <v>551490529.28999996</v>
      </c>
      <c r="D32" s="742">
        <v>1933461867</v>
      </c>
      <c r="E32" s="742">
        <v>833812524.43000007</v>
      </c>
      <c r="F32" s="742">
        <v>674714519.25999999</v>
      </c>
      <c r="G32" s="742">
        <v>657510870.3599999</v>
      </c>
      <c r="H32" s="743">
        <f t="shared" si="1"/>
        <v>0.34896706822922824</v>
      </c>
      <c r="I32" s="744">
        <f t="shared" si="3"/>
        <v>123223989.97000003</v>
      </c>
      <c r="J32" s="743">
        <f t="shared" ref="J32:J37" si="9">I32/C32</f>
        <v>0.22343808900697004</v>
      </c>
      <c r="K32" s="743">
        <f t="shared" si="5"/>
        <v>1.0931930513432696E-4</v>
      </c>
    </row>
    <row r="33" spans="2:13" ht="18.75" x14ac:dyDescent="0.3">
      <c r="B33" s="728" t="s">
        <v>1009</v>
      </c>
      <c r="C33" s="729">
        <f>C34+C36</f>
        <v>9414352743.2999973</v>
      </c>
      <c r="D33" s="729">
        <f t="shared" ref="D33:G33" si="10">D34+D36</f>
        <v>58434039304</v>
      </c>
      <c r="E33" s="729">
        <f t="shared" si="10"/>
        <v>9711825804.1499996</v>
      </c>
      <c r="F33" s="729">
        <f t="shared" si="10"/>
        <v>9474431661.3899994</v>
      </c>
      <c r="G33" s="729">
        <f t="shared" si="10"/>
        <v>9402571497.710001</v>
      </c>
      <c r="H33" s="730">
        <f t="shared" si="1"/>
        <v>0.16213891379474504</v>
      </c>
      <c r="I33" s="729">
        <f t="shared" si="3"/>
        <v>60078918.09000206</v>
      </c>
      <c r="J33" s="731">
        <f t="shared" si="9"/>
        <v>6.3816302329184555E-3</v>
      </c>
      <c r="K33" s="732">
        <f t="shared" si="5"/>
        <v>1.5350763266540909E-3</v>
      </c>
    </row>
    <row r="34" spans="2:13" ht="18.75" x14ac:dyDescent="0.3">
      <c r="B34" s="733" t="s">
        <v>223</v>
      </c>
      <c r="C34" s="736">
        <f>+C35</f>
        <v>1767062.65</v>
      </c>
      <c r="D34" s="736">
        <f t="shared" ref="D34:G34" si="11">+D35</f>
        <v>0</v>
      </c>
      <c r="E34" s="736">
        <f t="shared" si="11"/>
        <v>0</v>
      </c>
      <c r="F34" s="736">
        <f t="shared" si="11"/>
        <v>0</v>
      </c>
      <c r="G34" s="736">
        <f t="shared" si="11"/>
        <v>0</v>
      </c>
      <c r="H34" s="737">
        <v>0</v>
      </c>
      <c r="I34" s="738">
        <f t="shared" si="3"/>
        <v>-1767062.65</v>
      </c>
      <c r="J34" s="739">
        <f t="shared" si="9"/>
        <v>-1</v>
      </c>
      <c r="K34" s="739">
        <f t="shared" si="5"/>
        <v>0</v>
      </c>
    </row>
    <row r="35" spans="2:13" ht="18.75" x14ac:dyDescent="0.3">
      <c r="B35" s="740" t="s">
        <v>225</v>
      </c>
      <c r="C35" s="741">
        <v>1767062.65</v>
      </c>
      <c r="D35" s="742">
        <v>0</v>
      </c>
      <c r="E35" s="742">
        <v>0</v>
      </c>
      <c r="F35" s="742">
        <v>0</v>
      </c>
      <c r="G35" s="742">
        <v>0</v>
      </c>
      <c r="H35" s="743">
        <v>0</v>
      </c>
      <c r="I35" s="744">
        <f t="shared" si="3"/>
        <v>-1767062.65</v>
      </c>
      <c r="J35" s="743">
        <f t="shared" si="9"/>
        <v>-1</v>
      </c>
      <c r="K35" s="743">
        <f t="shared" si="5"/>
        <v>0</v>
      </c>
    </row>
    <row r="36" spans="2:13" ht="18.75" x14ac:dyDescent="0.3">
      <c r="B36" s="733" t="s">
        <v>241</v>
      </c>
      <c r="C36" s="736">
        <f>SUM(C37:C40)</f>
        <v>9412585680.6499977</v>
      </c>
      <c r="D36" s="736">
        <f t="shared" ref="D36:G36" si="12">SUM(D37:D40)</f>
        <v>58434039304</v>
      </c>
      <c r="E36" s="736">
        <f t="shared" si="12"/>
        <v>9711825804.1499996</v>
      </c>
      <c r="F36" s="736">
        <f t="shared" si="12"/>
        <v>9474431661.3899994</v>
      </c>
      <c r="G36" s="736">
        <f t="shared" si="12"/>
        <v>9402571497.710001</v>
      </c>
      <c r="H36" s="737">
        <f t="shared" si="1"/>
        <v>0.16213891379474504</v>
      </c>
      <c r="I36" s="738">
        <f t="shared" si="3"/>
        <v>61845980.740001678</v>
      </c>
      <c r="J36" s="739">
        <f t="shared" si="9"/>
        <v>6.5705623128766918E-3</v>
      </c>
      <c r="K36" s="739">
        <f t="shared" si="5"/>
        <v>1.5350763266540909E-3</v>
      </c>
    </row>
    <row r="37" spans="2:13" ht="18.75" x14ac:dyDescent="0.3">
      <c r="B37" s="740" t="s">
        <v>243</v>
      </c>
      <c r="C37" s="741">
        <v>2621226</v>
      </c>
      <c r="D37" s="742">
        <v>3390608</v>
      </c>
      <c r="E37" s="742">
        <v>1769709.92</v>
      </c>
      <c r="F37" s="742">
        <v>1644131.8999999994</v>
      </c>
      <c r="G37" s="742">
        <v>1644131.8999999994</v>
      </c>
      <c r="H37" s="743">
        <f t="shared" si="1"/>
        <v>0.48490769207174628</v>
      </c>
      <c r="I37" s="744">
        <f t="shared" si="3"/>
        <v>-977094.10000000056</v>
      </c>
      <c r="J37" s="743">
        <f t="shared" si="9"/>
        <v>-0.37276224942069114</v>
      </c>
      <c r="K37" s="743">
        <f t="shared" si="5"/>
        <v>2.6638726709824955E-7</v>
      </c>
      <c r="M37" s="22"/>
    </row>
    <row r="38" spans="2:13" ht="18.75" x14ac:dyDescent="0.3">
      <c r="B38" s="740" t="s">
        <v>244</v>
      </c>
      <c r="C38" s="741">
        <v>0</v>
      </c>
      <c r="D38" s="742">
        <v>0</v>
      </c>
      <c r="E38" s="742">
        <v>0</v>
      </c>
      <c r="F38" s="742">
        <v>0</v>
      </c>
      <c r="G38" s="742">
        <v>0</v>
      </c>
      <c r="H38" s="743">
        <v>0</v>
      </c>
      <c r="I38" s="742">
        <f t="shared" si="3"/>
        <v>0</v>
      </c>
      <c r="J38" s="743" t="s">
        <v>310</v>
      </c>
      <c r="K38" s="743">
        <f t="shared" si="5"/>
        <v>0</v>
      </c>
    </row>
    <row r="39" spans="2:13" ht="18.75" x14ac:dyDescent="0.3">
      <c r="B39" s="740" t="s">
        <v>245</v>
      </c>
      <c r="C39" s="741">
        <v>0</v>
      </c>
      <c r="D39" s="742">
        <v>0</v>
      </c>
      <c r="E39" s="742">
        <v>0</v>
      </c>
      <c r="F39" s="742">
        <v>0</v>
      </c>
      <c r="G39" s="742">
        <v>0</v>
      </c>
      <c r="H39" s="743">
        <v>0</v>
      </c>
      <c r="I39" s="742">
        <f t="shared" si="3"/>
        <v>0</v>
      </c>
      <c r="J39" s="743" t="s">
        <v>310</v>
      </c>
      <c r="K39" s="743">
        <f t="shared" si="5"/>
        <v>0</v>
      </c>
    </row>
    <row r="40" spans="2:13" ht="19.5" thickBot="1" x14ac:dyDescent="0.35">
      <c r="B40" s="740" t="s">
        <v>246</v>
      </c>
      <c r="C40" s="741">
        <v>9409964454.6499977</v>
      </c>
      <c r="D40" s="742">
        <v>58430648696</v>
      </c>
      <c r="E40" s="742">
        <v>9710056094.2299995</v>
      </c>
      <c r="F40" s="742">
        <v>9472787529.4899998</v>
      </c>
      <c r="G40" s="742">
        <v>9400927365.8100014</v>
      </c>
      <c r="H40" s="743">
        <f t="shared" si="1"/>
        <v>0.16212018419946927</v>
      </c>
      <c r="I40" s="744">
        <f>F40-C40</f>
        <v>62823074.84000206</v>
      </c>
      <c r="J40" s="743">
        <f>I40/C40</f>
        <v>6.6762287087022533E-3</v>
      </c>
      <c r="K40" s="743">
        <f t="shared" si="5"/>
        <v>1.5348099393869927E-3</v>
      </c>
    </row>
    <row r="41" spans="2:13" ht="19.5" thickBot="1" x14ac:dyDescent="0.35">
      <c r="B41" s="746" t="s">
        <v>341</v>
      </c>
      <c r="C41" s="747">
        <f>+C9+C33</f>
        <v>45960879986.299995</v>
      </c>
      <c r="D41" s="747">
        <f>+D9+D33</f>
        <v>201137407299</v>
      </c>
      <c r="E41" s="747">
        <f>+E9+E33</f>
        <v>59183379996.769997</v>
      </c>
      <c r="F41" s="747">
        <f>+F9+F33</f>
        <v>54424385697.620003</v>
      </c>
      <c r="G41" s="747">
        <f>+G9+G33</f>
        <v>53385085981.379997</v>
      </c>
      <c r="H41" s="698">
        <f t="shared" si="1"/>
        <v>0.2705831124526511</v>
      </c>
      <c r="I41" s="748">
        <f>F41-C41</f>
        <v>8463505711.3200073</v>
      </c>
      <c r="J41" s="698">
        <f>I41/C41</f>
        <v>0.18414585869206174</v>
      </c>
      <c r="K41" s="698">
        <f t="shared" si="5"/>
        <v>8.8180050332276015E-3</v>
      </c>
    </row>
    <row r="42" spans="2:13" x14ac:dyDescent="0.25">
      <c r="B42" s="725" t="s">
        <v>1076</v>
      </c>
      <c r="C42" s="749"/>
      <c r="D42" s="749"/>
      <c r="E42" s="749"/>
      <c r="F42" s="749"/>
      <c r="G42" s="749"/>
      <c r="H42" s="749"/>
      <c r="I42" s="749"/>
      <c r="J42" s="749"/>
      <c r="K42" s="749"/>
    </row>
    <row r="43" spans="2:13" x14ac:dyDescent="0.25">
      <c r="B43" s="725" t="s">
        <v>1081</v>
      </c>
    </row>
    <row r="44" spans="2:13" x14ac:dyDescent="0.25">
      <c r="B44" s="725" t="s">
        <v>998</v>
      </c>
      <c r="C44" s="176"/>
      <c r="D44" s="176"/>
      <c r="E44" s="176"/>
      <c r="F44" s="176"/>
      <c r="G44" s="176"/>
      <c r="H44" s="176"/>
      <c r="I44" s="176"/>
      <c r="J44" s="176"/>
      <c r="K44" s="176"/>
    </row>
    <row r="45" spans="2:13" x14ac:dyDescent="0.25">
      <c r="B45" s="1047"/>
      <c r="C45" s="1047"/>
      <c r="D45" s="1047"/>
      <c r="E45" s="1047"/>
      <c r="F45" s="1047"/>
      <c r="G45" s="1047"/>
      <c r="H45" s="1047"/>
      <c r="I45" s="1047"/>
      <c r="J45" s="1047"/>
    </row>
    <row r="46" spans="2:13" x14ac:dyDescent="0.25">
      <c r="B46" s="1047"/>
      <c r="C46" s="1047"/>
      <c r="D46" s="1047"/>
      <c r="E46" s="1047"/>
      <c r="F46" s="1047"/>
      <c r="G46" s="1047"/>
      <c r="H46" s="1047"/>
      <c r="I46" s="1047"/>
      <c r="J46" s="1047"/>
    </row>
    <row r="49" spans="3:11" x14ac:dyDescent="0.25">
      <c r="C49" s="727"/>
      <c r="D49" s="727"/>
      <c r="E49" s="727"/>
      <c r="F49" s="727"/>
      <c r="G49" s="727"/>
      <c r="H49" s="727"/>
      <c r="I49" s="750"/>
      <c r="J49" s="727"/>
      <c r="K49" s="727"/>
    </row>
    <row r="50" spans="3:11" x14ac:dyDescent="0.25">
      <c r="C50" s="163"/>
      <c r="D50" s="163"/>
      <c r="E50" s="163"/>
      <c r="F50" s="163"/>
      <c r="G50" s="163"/>
      <c r="H50" s="163"/>
      <c r="I50" s="163"/>
      <c r="J50" s="163"/>
      <c r="K50" s="163"/>
    </row>
    <row r="53" spans="3:11" x14ac:dyDescent="0.25">
      <c r="C53" s="727"/>
      <c r="D53" s="727"/>
      <c r="E53" s="727"/>
      <c r="F53" s="727"/>
      <c r="G53" s="727"/>
      <c r="H53" s="727"/>
      <c r="I53" s="727"/>
      <c r="J53" s="727"/>
      <c r="K53" s="727"/>
    </row>
    <row r="55" spans="3:11" x14ac:dyDescent="0.25">
      <c r="D55" s="152"/>
    </row>
    <row r="56" spans="3:11" x14ac:dyDescent="0.25">
      <c r="D56" s="152"/>
    </row>
    <row r="59" spans="3:11" x14ac:dyDescent="0.25">
      <c r="D59" s="152"/>
    </row>
  </sheetData>
  <mergeCells count="15">
    <mergeCell ref="K5:K7"/>
    <mergeCell ref="C6:C7"/>
    <mergeCell ref="D6:D7"/>
    <mergeCell ref="E6:E7"/>
    <mergeCell ref="F6:F7"/>
    <mergeCell ref="B45:J45"/>
    <mergeCell ref="B46:J46"/>
    <mergeCell ref="B3:J3"/>
    <mergeCell ref="B4:J4"/>
    <mergeCell ref="B5:B8"/>
    <mergeCell ref="D5:H5"/>
    <mergeCell ref="I5:J5"/>
    <mergeCell ref="G6:G7"/>
    <mergeCell ref="H6:H7"/>
    <mergeCell ref="I6:J6"/>
  </mergeCell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2384-17EB-41CA-8306-3F163EFC98C9}">
  <dimension ref="B1:J18"/>
  <sheetViews>
    <sheetView showGridLines="0" workbookViewId="0">
      <selection activeCell="J25" sqref="J25"/>
    </sheetView>
  </sheetViews>
  <sheetFormatPr baseColWidth="10" defaultColWidth="11.42578125" defaultRowHeight="15" x14ac:dyDescent="0.25"/>
  <cols>
    <col min="2" max="2" width="23" customWidth="1"/>
    <col min="3" max="4" width="15.85546875" bestFit="1" customWidth="1"/>
    <col min="5" max="5" width="14.5703125" bestFit="1" customWidth="1"/>
    <col min="6" max="6" width="11.5703125" bestFit="1" customWidth="1"/>
    <col min="7" max="7" width="13.85546875" bestFit="1" customWidth="1"/>
    <col min="8" max="8" width="11.5703125" bestFit="1" customWidth="1"/>
  </cols>
  <sheetData>
    <row r="1" spans="2:10" s="19" customFormat="1" ht="15" customHeight="1" x14ac:dyDescent="0.25">
      <c r="B1" s="833" t="s">
        <v>0</v>
      </c>
      <c r="C1" s="833"/>
      <c r="D1" s="833"/>
      <c r="E1" s="833"/>
      <c r="F1" s="833"/>
      <c r="G1" s="833"/>
      <c r="H1" s="833"/>
      <c r="I1" s="18"/>
      <c r="J1" s="18"/>
    </row>
    <row r="2" spans="2:10" s="19" customFormat="1" ht="15" customHeight="1" x14ac:dyDescent="0.25">
      <c r="B2" s="833" t="s">
        <v>1</v>
      </c>
      <c r="C2" s="833"/>
      <c r="D2" s="833"/>
      <c r="E2" s="833"/>
      <c r="F2" s="833"/>
      <c r="G2" s="833"/>
      <c r="H2" s="833"/>
      <c r="I2" s="18"/>
      <c r="J2" s="18"/>
    </row>
    <row r="3" spans="2:10" s="19" customFormat="1" ht="15" customHeight="1" x14ac:dyDescent="0.25">
      <c r="B3" s="834" t="s">
        <v>2</v>
      </c>
      <c r="C3" s="834"/>
      <c r="D3" s="834"/>
      <c r="E3" s="834"/>
      <c r="F3" s="834"/>
      <c r="G3" s="834"/>
      <c r="H3" s="834"/>
      <c r="I3" s="20"/>
      <c r="J3" s="20"/>
    </row>
    <row r="5" spans="2:10" x14ac:dyDescent="0.25">
      <c r="B5" s="1054" t="s">
        <v>1082</v>
      </c>
      <c r="C5" s="1054"/>
      <c r="D5" s="1054"/>
      <c r="E5" s="1054"/>
      <c r="F5" s="1054"/>
      <c r="G5" s="1054"/>
      <c r="H5" s="1054"/>
    </row>
    <row r="6" spans="2:10" ht="15.75" thickBot="1" x14ac:dyDescent="0.3">
      <c r="B6" s="1054" t="s">
        <v>1083</v>
      </c>
      <c r="C6" s="1054"/>
      <c r="D6" s="1054"/>
      <c r="E6" s="1054"/>
      <c r="F6" s="1054"/>
      <c r="G6" s="1054"/>
      <c r="H6" s="1054"/>
    </row>
    <row r="7" spans="2:10" ht="15.75" thickBot="1" x14ac:dyDescent="0.3">
      <c r="B7" s="1051" t="s">
        <v>6</v>
      </c>
      <c r="C7" s="1053" t="s">
        <v>1084</v>
      </c>
      <c r="D7" s="1053"/>
      <c r="E7" s="1051"/>
      <c r="F7" s="1053" t="s">
        <v>1085</v>
      </c>
      <c r="G7" s="1053"/>
      <c r="H7" s="1053"/>
    </row>
    <row r="8" spans="2:10" ht="15.75" thickBot="1" x14ac:dyDescent="0.3">
      <c r="B8" s="1052"/>
      <c r="C8" s="106" t="s">
        <v>1086</v>
      </c>
      <c r="D8" s="102" t="s">
        <v>1087</v>
      </c>
      <c r="E8" s="102" t="s">
        <v>1088</v>
      </c>
      <c r="F8" s="106" t="s">
        <v>1086</v>
      </c>
      <c r="G8" s="102" t="s">
        <v>1087</v>
      </c>
      <c r="H8" s="110" t="s">
        <v>1088</v>
      </c>
    </row>
    <row r="9" spans="2:10" ht="15.75" thickBot="1" x14ac:dyDescent="0.3">
      <c r="B9" s="126" t="s">
        <v>1089</v>
      </c>
      <c r="C9" s="127">
        <v>871485.91733099998</v>
      </c>
      <c r="D9" s="127">
        <v>908994.9</v>
      </c>
      <c r="E9" s="127">
        <f>D9-C9</f>
        <v>37508.982669000048</v>
      </c>
      <c r="F9" s="128">
        <v>0.14930210662869434</v>
      </c>
      <c r="G9" s="128">
        <v>0.14699999999999999</v>
      </c>
      <c r="H9" s="120">
        <f t="shared" ref="H9:H15" si="0">(G9-F9)*100</f>
        <v>-0.23021066286943448</v>
      </c>
      <c r="I9" s="96"/>
      <c r="J9" s="96"/>
    </row>
    <row r="10" spans="2:10" x14ac:dyDescent="0.25">
      <c r="B10" s="108" t="s">
        <v>1090</v>
      </c>
      <c r="C10" s="103">
        <f>(C9-C11)</f>
        <v>869496.317331</v>
      </c>
      <c r="D10" s="103">
        <f>(D9-D11)</f>
        <v>907005.3</v>
      </c>
      <c r="E10" s="103">
        <f t="shared" ref="E10:E16" si="1">D10-C10</f>
        <v>37508.982669000048</v>
      </c>
      <c r="F10" s="105">
        <v>0.1489612503217351</v>
      </c>
      <c r="G10" s="105">
        <v>0.14699999999999999</v>
      </c>
      <c r="H10" s="101">
        <f t="shared" si="0"/>
        <v>-0.19612503217351085</v>
      </c>
      <c r="I10" s="96"/>
      <c r="J10" s="96"/>
    </row>
    <row r="11" spans="2:10" ht="15.75" thickBot="1" x14ac:dyDescent="0.3">
      <c r="B11" s="108" t="s">
        <v>326</v>
      </c>
      <c r="C11" s="103">
        <v>1989.6</v>
      </c>
      <c r="D11" s="104">
        <v>1989.6</v>
      </c>
      <c r="E11" s="103">
        <f t="shared" si="1"/>
        <v>0</v>
      </c>
      <c r="F11" s="105">
        <v>3.4085630695926302E-4</v>
      </c>
      <c r="G11" s="105">
        <v>0</v>
      </c>
      <c r="H11" s="101">
        <f t="shared" si="0"/>
        <v>-3.4085630695926301E-2</v>
      </c>
      <c r="I11" s="96"/>
      <c r="J11" s="96"/>
    </row>
    <row r="12" spans="2:10" ht="15.75" thickBot="1" x14ac:dyDescent="0.3">
      <c r="B12" s="126" t="s">
        <v>1091</v>
      </c>
      <c r="C12" s="127">
        <v>1046280.711338</v>
      </c>
      <c r="D12" s="127">
        <v>1129888.3</v>
      </c>
      <c r="E12" s="127">
        <f t="shared" si="1"/>
        <v>83607.588662000024</v>
      </c>
      <c r="F12" s="128">
        <v>0.17924777810081496</v>
      </c>
      <c r="G12" s="128">
        <v>0.183</v>
      </c>
      <c r="H12" s="120">
        <f t="shared" si="0"/>
        <v>0.3752221899185032</v>
      </c>
      <c r="I12" s="96"/>
      <c r="J12" s="96"/>
    </row>
    <row r="13" spans="2:10" x14ac:dyDescent="0.25">
      <c r="B13" s="108" t="s">
        <v>1092</v>
      </c>
      <c r="C13" s="103">
        <f>(C12-C14)</f>
        <v>853174.927883</v>
      </c>
      <c r="D13" s="103">
        <f>(D12-D14)</f>
        <v>945970.9</v>
      </c>
      <c r="E13" s="103">
        <f t="shared" si="1"/>
        <v>92795.972117000027</v>
      </c>
      <c r="F13" s="105">
        <v>0.14616508600142489</v>
      </c>
      <c r="G13" s="105">
        <v>0.153</v>
      </c>
      <c r="H13" s="101">
        <f t="shared" si="0"/>
        <v>0.68349139985751095</v>
      </c>
      <c r="I13" s="96"/>
      <c r="J13" s="96"/>
    </row>
    <row r="14" spans="2:10" ht="15.75" thickBot="1" x14ac:dyDescent="0.3">
      <c r="B14" s="109" t="s">
        <v>946</v>
      </c>
      <c r="C14" s="107">
        <v>193105.783455</v>
      </c>
      <c r="D14" s="103">
        <v>183917.4</v>
      </c>
      <c r="E14" s="103">
        <f t="shared" si="1"/>
        <v>-9188.3834550000029</v>
      </c>
      <c r="F14" s="105">
        <v>3.3082692099390056E-2</v>
      </c>
      <c r="G14" s="105">
        <v>0.03</v>
      </c>
      <c r="H14" s="101">
        <f t="shared" si="0"/>
        <v>-0.30826920993900564</v>
      </c>
      <c r="I14" s="96"/>
      <c r="J14" s="96"/>
    </row>
    <row r="15" spans="2:10" ht="15.75" thickBot="1" x14ac:dyDescent="0.3">
      <c r="B15" s="117" t="s">
        <v>202</v>
      </c>
      <c r="C15" s="118">
        <f>(C9-C13)</f>
        <v>18310.989447999978</v>
      </c>
      <c r="D15" s="118">
        <f>(D9-D13)</f>
        <v>-36976</v>
      </c>
      <c r="E15" s="118">
        <f t="shared" si="1"/>
        <v>-55286.989447999978</v>
      </c>
      <c r="F15" s="119">
        <v>3.137020627269455E-3</v>
      </c>
      <c r="G15" s="119">
        <v>-6.0000000000000001E-3</v>
      </c>
      <c r="H15" s="120">
        <f t="shared" si="0"/>
        <v>-0.91370206272694543</v>
      </c>
      <c r="I15" s="96"/>
      <c r="J15" s="96"/>
    </row>
    <row r="16" spans="2:10" ht="15.75" thickBot="1" x14ac:dyDescent="0.3">
      <c r="B16" s="121" t="s">
        <v>1093</v>
      </c>
      <c r="C16" s="122">
        <f>(C9-C12)</f>
        <v>-174794.79400700005</v>
      </c>
      <c r="D16" s="122">
        <f>(D9-D12)</f>
        <v>-220893.40000000002</v>
      </c>
      <c r="E16" s="122">
        <f t="shared" si="1"/>
        <v>-46098.605992999976</v>
      </c>
      <c r="F16" s="123">
        <v>-2.994567147212061E-2</v>
      </c>
      <c r="G16" s="124">
        <v>-3.5999999999999997E-2</v>
      </c>
      <c r="H16" s="125">
        <f>(G16-F16)*100</f>
        <v>-0.60543285278793868</v>
      </c>
      <c r="I16" s="96"/>
      <c r="J16" s="96"/>
    </row>
    <row r="17" spans="2:8" x14ac:dyDescent="0.25">
      <c r="B17" s="97" t="s">
        <v>1094</v>
      </c>
      <c r="C17" s="97"/>
      <c r="D17" s="97"/>
      <c r="E17" s="97"/>
      <c r="F17" s="97"/>
      <c r="G17" s="97"/>
      <c r="H17" s="97"/>
    </row>
    <row r="18" spans="2:8" x14ac:dyDescent="0.25">
      <c r="B18" s="1"/>
      <c r="C18" s="1"/>
      <c r="D18" s="1"/>
      <c r="E18" s="1"/>
      <c r="F18" s="1"/>
      <c r="G18" s="1"/>
      <c r="H18" s="1"/>
    </row>
  </sheetData>
  <mergeCells count="8">
    <mergeCell ref="B1:H1"/>
    <mergeCell ref="B5:H5"/>
    <mergeCell ref="B6:H6"/>
    <mergeCell ref="B7:B8"/>
    <mergeCell ref="C7:E7"/>
    <mergeCell ref="F7:H7"/>
    <mergeCell ref="B3:H3"/>
    <mergeCell ref="B2:H2"/>
  </mergeCells>
  <pageMargins left="0.7" right="0.7" top="0.75" bottom="0.75" header="0.3" footer="0.3"/>
  <pageSetup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B751C-47C1-46C3-A535-AC2ACF04E755}">
  <dimension ref="A1:G17"/>
  <sheetViews>
    <sheetView showGridLines="0" workbookViewId="0">
      <selection activeCell="K37" sqref="K37"/>
    </sheetView>
  </sheetViews>
  <sheetFormatPr baseColWidth="10" defaultColWidth="11.42578125" defaultRowHeight="15" x14ac:dyDescent="0.25"/>
  <cols>
    <col min="2" max="2" width="23.85546875" customWidth="1"/>
    <col min="3" max="4" width="15.85546875" bestFit="1" customWidth="1"/>
    <col min="5" max="5" width="13.85546875" bestFit="1" customWidth="1"/>
  </cols>
  <sheetData>
    <row r="1" spans="1:7" x14ac:dyDescent="0.25">
      <c r="A1" s="19"/>
      <c r="B1" s="833" t="s">
        <v>0</v>
      </c>
      <c r="C1" s="833"/>
      <c r="D1" s="833"/>
      <c r="E1" s="833"/>
      <c r="F1" s="833"/>
      <c r="G1" s="833"/>
    </row>
    <row r="2" spans="1:7" x14ac:dyDescent="0.25">
      <c r="A2" s="19"/>
      <c r="B2" s="833" t="s">
        <v>1</v>
      </c>
      <c r="C2" s="833"/>
      <c r="D2" s="833"/>
      <c r="E2" s="833"/>
      <c r="F2" s="833"/>
      <c r="G2" s="833"/>
    </row>
    <row r="3" spans="1:7" x14ac:dyDescent="0.25">
      <c r="A3" s="19"/>
      <c r="B3" s="834" t="s">
        <v>2</v>
      </c>
      <c r="C3" s="834"/>
      <c r="D3" s="834"/>
      <c r="E3" s="834"/>
      <c r="F3" s="834"/>
      <c r="G3" s="834"/>
    </row>
    <row r="5" spans="1:7" x14ac:dyDescent="0.25">
      <c r="B5" s="1058" t="s">
        <v>1095</v>
      </c>
      <c r="C5" s="1058"/>
      <c r="D5" s="1058"/>
      <c r="E5" s="1058"/>
      <c r="F5" s="1058"/>
    </row>
    <row r="6" spans="1:7" ht="15.75" thickBot="1" x14ac:dyDescent="0.3">
      <c r="B6" s="1059" t="s">
        <v>1083</v>
      </c>
      <c r="C6" s="1054"/>
      <c r="D6" s="1054"/>
      <c r="E6" s="1054"/>
      <c r="F6" s="1054"/>
    </row>
    <row r="7" spans="1:7" ht="15.75" thickBot="1" x14ac:dyDescent="0.3">
      <c r="A7" s="112"/>
      <c r="B7" s="1051" t="s">
        <v>6</v>
      </c>
      <c r="C7" s="1056" t="s">
        <v>1084</v>
      </c>
      <c r="D7" s="1057"/>
      <c r="E7" s="1056" t="s">
        <v>1085</v>
      </c>
      <c r="F7" s="1057"/>
      <c r="G7" s="115"/>
    </row>
    <row r="8" spans="1:7" ht="15.75" thickBot="1" x14ac:dyDescent="0.3">
      <c r="A8" s="116"/>
      <c r="B8" s="1055"/>
      <c r="C8" s="114" t="s">
        <v>1087</v>
      </c>
      <c r="D8" s="113">
        <v>2023</v>
      </c>
      <c r="E8" s="113" t="s">
        <v>1087</v>
      </c>
      <c r="F8" s="113">
        <v>2023</v>
      </c>
    </row>
    <row r="9" spans="1:7" ht="15.75" thickBot="1" x14ac:dyDescent="0.3">
      <c r="A9" s="112"/>
      <c r="B9" s="129" t="s">
        <v>1089</v>
      </c>
      <c r="C9" s="130">
        <v>908994.9</v>
      </c>
      <c r="D9" s="131">
        <v>1002040.8</v>
      </c>
      <c r="E9" s="132">
        <v>0.14699999999999999</v>
      </c>
      <c r="F9" s="132">
        <v>0.14699999999999999</v>
      </c>
    </row>
    <row r="10" spans="1:7" x14ac:dyDescent="0.25">
      <c r="A10" s="112"/>
      <c r="B10" s="1" t="s">
        <v>1090</v>
      </c>
      <c r="C10" s="100">
        <f>(C9-C11)</f>
        <v>907005.3</v>
      </c>
      <c r="D10" s="100">
        <f>(D9-D11)</f>
        <v>1000274.3</v>
      </c>
      <c r="E10" s="111">
        <v>0.14699999999999999</v>
      </c>
      <c r="F10" s="111">
        <v>0.14699999999999999</v>
      </c>
    </row>
    <row r="11" spans="1:7" ht="15.75" thickBot="1" x14ac:dyDescent="0.3">
      <c r="A11" s="112"/>
      <c r="B11" s="1" t="s">
        <v>326</v>
      </c>
      <c r="C11" s="99">
        <v>1989.6</v>
      </c>
      <c r="D11" s="100">
        <v>1766.5</v>
      </c>
      <c r="E11" s="111">
        <v>0</v>
      </c>
      <c r="F11" s="111">
        <v>0</v>
      </c>
    </row>
    <row r="12" spans="1:7" ht="15.75" thickBot="1" x14ac:dyDescent="0.3">
      <c r="A12" s="112"/>
      <c r="B12" s="133" t="s">
        <v>1091</v>
      </c>
      <c r="C12" s="122">
        <v>1129888.3</v>
      </c>
      <c r="D12" s="134">
        <v>1213899.8</v>
      </c>
      <c r="E12" s="123">
        <v>0.183</v>
      </c>
      <c r="F12" s="135">
        <v>0.17799999999999999</v>
      </c>
    </row>
    <row r="13" spans="1:7" x14ac:dyDescent="0.25">
      <c r="A13" s="112"/>
      <c r="B13" s="1" t="s">
        <v>1092</v>
      </c>
      <c r="C13" s="100">
        <f>(C12-C14)</f>
        <v>945970.9</v>
      </c>
      <c r="D13" s="100">
        <f>(D12-D14)</f>
        <v>989336.10000000009</v>
      </c>
      <c r="E13" s="111">
        <v>0.153</v>
      </c>
      <c r="F13" s="111">
        <v>0.14499999999999999</v>
      </c>
    </row>
    <row r="14" spans="1:7" x14ac:dyDescent="0.25">
      <c r="A14" s="112"/>
      <c r="B14" s="1" t="s">
        <v>946</v>
      </c>
      <c r="C14" s="100">
        <v>183917.4</v>
      </c>
      <c r="D14" s="100">
        <v>224563.7</v>
      </c>
      <c r="E14" s="111">
        <v>0.03</v>
      </c>
      <c r="F14" s="111">
        <v>3.3000000000000002E-2</v>
      </c>
    </row>
    <row r="15" spans="1:7" ht="15.75" thickBot="1" x14ac:dyDescent="0.3">
      <c r="A15" s="112"/>
      <c r="B15" s="121" t="s">
        <v>202</v>
      </c>
      <c r="C15" s="136">
        <f>(C9-C13)</f>
        <v>-36976</v>
      </c>
      <c r="D15" s="136">
        <f>(D9-D13)</f>
        <v>12704.699999999953</v>
      </c>
      <c r="E15" s="137">
        <v>-6.0000000000000001E-3</v>
      </c>
      <c r="F15" s="138">
        <v>2E-3</v>
      </c>
    </row>
    <row r="16" spans="1:7" ht="15.75" thickBot="1" x14ac:dyDescent="0.3">
      <c r="A16" s="112"/>
      <c r="B16" s="117" t="s">
        <v>1093</v>
      </c>
      <c r="C16" s="139">
        <f>(C9-C12)</f>
        <v>-220893.40000000002</v>
      </c>
      <c r="D16" s="139">
        <f>(D9-D12)</f>
        <v>-211859</v>
      </c>
      <c r="E16" s="123">
        <v>-3.5999999999999997E-2</v>
      </c>
      <c r="F16" s="135">
        <v>-3.1E-2</v>
      </c>
    </row>
    <row r="17" spans="1:6" x14ac:dyDescent="0.25">
      <c r="A17" s="112"/>
      <c r="B17" s="97" t="s">
        <v>1094</v>
      </c>
      <c r="C17" s="98"/>
      <c r="D17" s="98"/>
      <c r="E17" s="98"/>
      <c r="F17" s="98"/>
    </row>
  </sheetData>
  <mergeCells count="8">
    <mergeCell ref="B7:B8"/>
    <mergeCell ref="C7:D7"/>
    <mergeCell ref="E7:F7"/>
    <mergeCell ref="B1:G1"/>
    <mergeCell ref="B2:G2"/>
    <mergeCell ref="B3:G3"/>
    <mergeCell ref="B5:F5"/>
    <mergeCell ref="B6:F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95C28-AC5E-48BF-8FF0-95CEAC9217EC}">
  <dimension ref="A1:G13"/>
  <sheetViews>
    <sheetView showGridLines="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72.140625" style="1" bestFit="1" customWidth="1"/>
    <col min="3" max="3" width="15" style="1" bestFit="1" customWidth="1"/>
    <col min="4" max="4" width="11.42578125" style="1"/>
    <col min="5" max="5" width="41.28515625" style="1" customWidth="1"/>
    <col min="6" max="6" width="13.85546875" style="1" bestFit="1" customWidth="1"/>
    <col min="7" max="7" width="11.5703125" style="1" bestFit="1" customWidth="1"/>
    <col min="8" max="16384" width="11.42578125" style="1"/>
  </cols>
  <sheetData>
    <row r="1" spans="1:7" customFormat="1" x14ac:dyDescent="0.25">
      <c r="A1" s="19"/>
      <c r="B1" s="833" t="s">
        <v>0</v>
      </c>
      <c r="C1" s="833"/>
      <c r="D1" s="833"/>
      <c r="E1" s="18"/>
      <c r="F1" s="18"/>
      <c r="G1" s="18"/>
    </row>
    <row r="2" spans="1:7" customFormat="1" x14ac:dyDescent="0.25">
      <c r="A2" s="19"/>
      <c r="B2" s="833" t="s">
        <v>1</v>
      </c>
      <c r="C2" s="833"/>
      <c r="D2" s="833"/>
      <c r="E2" s="18"/>
      <c r="F2" s="18"/>
      <c r="G2" s="18"/>
    </row>
    <row r="3" spans="1:7" customFormat="1" ht="15" customHeight="1" x14ac:dyDescent="0.25">
      <c r="A3" s="19"/>
      <c r="B3" s="834" t="s">
        <v>2</v>
      </c>
      <c r="C3" s="834"/>
      <c r="D3" s="834"/>
      <c r="E3" s="20"/>
      <c r="F3" s="20"/>
      <c r="G3" s="20"/>
    </row>
    <row r="5" spans="1:7" ht="15" customHeight="1" x14ac:dyDescent="0.25">
      <c r="B5" s="843" t="s">
        <v>1096</v>
      </c>
      <c r="C5" s="843"/>
      <c r="D5" s="843"/>
    </row>
    <row r="6" spans="1:7" ht="15.75" customHeight="1" thickBot="1" x14ac:dyDescent="0.3">
      <c r="B6" s="780"/>
      <c r="C6" s="780"/>
      <c r="D6" s="780"/>
    </row>
    <row r="7" spans="1:7" x14ac:dyDescent="0.25">
      <c r="B7" s="1060" t="s">
        <v>1097</v>
      </c>
      <c r="C7" s="1062" t="s">
        <v>1098</v>
      </c>
      <c r="D7" s="1064" t="s">
        <v>1099</v>
      </c>
    </row>
    <row r="8" spans="1:7" x14ac:dyDescent="0.25">
      <c r="B8" s="1061"/>
      <c r="C8" s="1063"/>
      <c r="D8" s="1065"/>
    </row>
    <row r="9" spans="1:7" x14ac:dyDescent="0.25">
      <c r="B9" s="582" t="s">
        <v>1100</v>
      </c>
      <c r="C9" s="583">
        <v>377895.8</v>
      </c>
      <c r="D9" s="584">
        <v>5.6000000000000001E-2</v>
      </c>
    </row>
    <row r="10" spans="1:7" x14ac:dyDescent="0.25">
      <c r="B10" s="576" t="s">
        <v>1101</v>
      </c>
      <c r="C10" s="577">
        <v>-211859</v>
      </c>
      <c r="D10" s="578">
        <v>-3.1E-2</v>
      </c>
    </row>
    <row r="11" spans="1:7" x14ac:dyDescent="0.25">
      <c r="B11" s="576" t="s">
        <v>1102</v>
      </c>
      <c r="C11" s="577">
        <v>166036.9</v>
      </c>
      <c r="D11" s="578">
        <v>2.4E-2</v>
      </c>
    </row>
    <row r="12" spans="1:7" ht="15.75" thickBot="1" x14ac:dyDescent="0.3">
      <c r="B12" s="579" t="s">
        <v>1103</v>
      </c>
      <c r="C12" s="580">
        <v>377895.8</v>
      </c>
      <c r="D12" s="581">
        <v>5.5E-2</v>
      </c>
    </row>
    <row r="13" spans="1:7" x14ac:dyDescent="0.25">
      <c r="B13" s="16" t="s">
        <v>1104</v>
      </c>
    </row>
  </sheetData>
  <mergeCells count="7">
    <mergeCell ref="B7:B8"/>
    <mergeCell ref="C7:C8"/>
    <mergeCell ref="D7:D8"/>
    <mergeCell ref="B1:D1"/>
    <mergeCell ref="B2:D2"/>
    <mergeCell ref="B3:D3"/>
    <mergeCell ref="B5:D5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F844E-F13D-4A2B-91F9-1DA07AA64501}">
  <dimension ref="B3:D204"/>
  <sheetViews>
    <sheetView showGridLines="0" zoomScale="85" zoomScaleNormal="85" workbookViewId="0">
      <selection activeCell="D8" sqref="D8"/>
    </sheetView>
  </sheetViews>
  <sheetFormatPr baseColWidth="10" defaultColWidth="9.140625" defaultRowHeight="15" x14ac:dyDescent="0.25"/>
  <cols>
    <col min="1" max="1" width="9.140625" style="1"/>
    <col min="2" max="2" width="123.7109375" style="1" bestFit="1" customWidth="1"/>
    <col min="3" max="3" width="20" style="1" customWidth="1"/>
    <col min="4" max="4" width="16.85546875" style="1" customWidth="1"/>
    <col min="5" max="5" width="9.140625" style="1"/>
    <col min="6" max="6" width="14.28515625" style="1" bestFit="1" customWidth="1"/>
    <col min="7" max="7" width="112.85546875" style="1" bestFit="1" customWidth="1"/>
    <col min="8" max="8" width="19.85546875" style="1" bestFit="1" customWidth="1"/>
    <col min="9" max="9" width="18" style="1" bestFit="1" customWidth="1"/>
    <col min="10" max="10" width="17.140625" style="1" bestFit="1" customWidth="1"/>
    <col min="11" max="11" width="17.7109375" style="1" bestFit="1" customWidth="1"/>
    <col min="12" max="16384" width="9.140625" style="1"/>
  </cols>
  <sheetData>
    <row r="3" spans="2:4" ht="15.75" x14ac:dyDescent="0.25">
      <c r="B3" s="1066" t="s">
        <v>1105</v>
      </c>
      <c r="C3" s="1066"/>
      <c r="D3" s="1066"/>
    </row>
    <row r="4" spans="2:4" ht="16.5" thickBot="1" x14ac:dyDescent="0.3">
      <c r="B4" s="1067" t="s">
        <v>343</v>
      </c>
      <c r="C4" s="1067"/>
      <c r="D4" s="1067"/>
    </row>
    <row r="5" spans="2:4" ht="15" customHeight="1" x14ac:dyDescent="0.25">
      <c r="B5" s="864" t="s">
        <v>273</v>
      </c>
      <c r="C5" s="991" t="s">
        <v>352</v>
      </c>
      <c r="D5" s="991" t="s">
        <v>1106</v>
      </c>
    </row>
    <row r="6" spans="2:4" ht="15" customHeight="1" x14ac:dyDescent="0.25">
      <c r="B6" s="1068"/>
      <c r="C6" s="992"/>
      <c r="D6" s="1070"/>
    </row>
    <row r="7" spans="2:4" ht="15.75" thickBot="1" x14ac:dyDescent="0.3">
      <c r="B7" s="211" t="s">
        <v>1107</v>
      </c>
      <c r="C7" s="1069"/>
      <c r="D7" s="865"/>
    </row>
    <row r="8" spans="2:4" x14ac:dyDescent="0.25">
      <c r="B8" s="502" t="s">
        <v>174</v>
      </c>
      <c r="C8" s="502">
        <v>824909284943</v>
      </c>
      <c r="D8" s="502">
        <v>470952971941.85992</v>
      </c>
    </row>
    <row r="9" spans="2:4" x14ac:dyDescent="0.25">
      <c r="B9" s="206" t="s">
        <v>175</v>
      </c>
      <c r="C9" s="503">
        <v>774311822528</v>
      </c>
      <c r="D9" s="503">
        <v>438861428485.44006</v>
      </c>
    </row>
    <row r="10" spans="2:4" x14ac:dyDescent="0.25">
      <c r="B10" s="504" t="s">
        <v>290</v>
      </c>
      <c r="C10" s="505">
        <v>239266514875</v>
      </c>
      <c r="D10" s="505">
        <v>147686972653.67999</v>
      </c>
    </row>
    <row r="11" spans="2:4" x14ac:dyDescent="0.25">
      <c r="B11" s="208" t="s">
        <v>1108</v>
      </c>
      <c r="C11" s="506">
        <v>3170074337</v>
      </c>
      <c r="D11" s="506">
        <v>3286353216.8199997</v>
      </c>
    </row>
    <row r="12" spans="2:4" x14ac:dyDescent="0.25">
      <c r="B12" s="208" t="s">
        <v>1109</v>
      </c>
      <c r="C12" s="506">
        <v>59683905384</v>
      </c>
      <c r="D12" s="506">
        <v>35773114943.489998</v>
      </c>
    </row>
    <row r="13" spans="2:4" x14ac:dyDescent="0.25">
      <c r="B13" s="208" t="s">
        <v>1110</v>
      </c>
      <c r="C13" s="506">
        <v>4972401233</v>
      </c>
      <c r="D13" s="506">
        <v>3109561455.1399999</v>
      </c>
    </row>
    <row r="14" spans="2:4" x14ac:dyDescent="0.25">
      <c r="B14" s="208" t="s">
        <v>1111</v>
      </c>
      <c r="C14" s="506">
        <v>390076419</v>
      </c>
      <c r="D14" s="506">
        <v>337727549.50999999</v>
      </c>
    </row>
    <row r="15" spans="2:4" x14ac:dyDescent="0.25">
      <c r="B15" s="208" t="s">
        <v>1112</v>
      </c>
      <c r="C15" s="506">
        <v>16553429</v>
      </c>
      <c r="D15" s="506">
        <v>13430054.599999998</v>
      </c>
    </row>
    <row r="16" spans="2:4" x14ac:dyDescent="0.25">
      <c r="B16" s="208" t="s">
        <v>1113</v>
      </c>
      <c r="C16" s="506">
        <v>840555014</v>
      </c>
      <c r="D16" s="506">
        <v>614150126.90999997</v>
      </c>
    </row>
    <row r="17" spans="2:4" x14ac:dyDescent="0.25">
      <c r="B17" s="208" t="s">
        <v>1114</v>
      </c>
      <c r="C17" s="506">
        <v>1089338623</v>
      </c>
      <c r="D17" s="506">
        <v>877933281.78000009</v>
      </c>
    </row>
    <row r="18" spans="2:4" x14ac:dyDescent="0.25">
      <c r="B18" s="208" t="s">
        <v>1115</v>
      </c>
      <c r="C18" s="506">
        <v>3455170716</v>
      </c>
      <c r="D18" s="506">
        <v>1447516875.5699999</v>
      </c>
    </row>
    <row r="19" spans="2:4" x14ac:dyDescent="0.25">
      <c r="B19" s="208" t="s">
        <v>1116</v>
      </c>
      <c r="C19" s="506">
        <v>120024203</v>
      </c>
      <c r="D19" s="506">
        <v>63802282.360000007</v>
      </c>
    </row>
    <row r="20" spans="2:4" x14ac:dyDescent="0.25">
      <c r="B20" s="208" t="s">
        <v>1117</v>
      </c>
      <c r="C20" s="506">
        <v>114843096408</v>
      </c>
      <c r="D20" s="506">
        <v>74730329907.919998</v>
      </c>
    </row>
    <row r="21" spans="2:4" x14ac:dyDescent="0.25">
      <c r="B21" s="208" t="s">
        <v>1118</v>
      </c>
      <c r="C21" s="506">
        <v>317297004</v>
      </c>
      <c r="D21" s="506">
        <v>95579250.159999996</v>
      </c>
    </row>
    <row r="22" spans="2:4" x14ac:dyDescent="0.25">
      <c r="B22" s="208" t="s">
        <v>1119</v>
      </c>
      <c r="C22" s="506">
        <v>65157955</v>
      </c>
      <c r="D22" s="506">
        <v>38355466.18</v>
      </c>
    </row>
    <row r="23" spans="2:4" x14ac:dyDescent="0.25">
      <c r="B23" s="208" t="s">
        <v>1120</v>
      </c>
      <c r="C23" s="506">
        <v>750395202</v>
      </c>
      <c r="D23" s="506">
        <v>344685467.94000006</v>
      </c>
    </row>
    <row r="24" spans="2:4" x14ac:dyDescent="0.25">
      <c r="B24" s="208" t="s">
        <v>1121</v>
      </c>
      <c r="C24" s="506">
        <v>946777725</v>
      </c>
      <c r="D24" s="506">
        <v>577788842.41999996</v>
      </c>
    </row>
    <row r="25" spans="2:4" x14ac:dyDescent="0.25">
      <c r="B25" s="208" t="s">
        <v>1122</v>
      </c>
      <c r="C25" s="506">
        <v>1214430882</v>
      </c>
      <c r="D25" s="506">
        <v>1084544782.03</v>
      </c>
    </row>
    <row r="26" spans="2:4" x14ac:dyDescent="0.25">
      <c r="B26" s="208" t="s">
        <v>1123</v>
      </c>
      <c r="C26" s="506">
        <v>168249463</v>
      </c>
      <c r="D26" s="506">
        <v>62259318.410000004</v>
      </c>
    </row>
    <row r="27" spans="2:4" x14ac:dyDescent="0.25">
      <c r="B27" s="208" t="s">
        <v>1124</v>
      </c>
      <c r="C27" s="506">
        <v>297121840</v>
      </c>
      <c r="D27" s="506">
        <v>177645081.92999998</v>
      </c>
    </row>
    <row r="28" spans="2:4" x14ac:dyDescent="0.25">
      <c r="B28" s="208" t="s">
        <v>1125</v>
      </c>
      <c r="C28" s="506">
        <v>9522887599</v>
      </c>
      <c r="D28" s="506">
        <v>4402487554.1599998</v>
      </c>
    </row>
    <row r="29" spans="2:4" x14ac:dyDescent="0.25">
      <c r="B29" s="208" t="s">
        <v>1126</v>
      </c>
      <c r="C29" s="506">
        <v>4365921110</v>
      </c>
      <c r="D29" s="506">
        <v>1307646745.55</v>
      </c>
    </row>
    <row r="30" spans="2:4" x14ac:dyDescent="0.25">
      <c r="B30" s="208" t="s">
        <v>1127</v>
      </c>
      <c r="C30" s="506">
        <v>14424485250</v>
      </c>
      <c r="D30" s="506">
        <v>8984198611.6200008</v>
      </c>
    </row>
    <row r="31" spans="2:4" x14ac:dyDescent="0.25">
      <c r="B31" s="208" t="s">
        <v>1128</v>
      </c>
      <c r="C31" s="506">
        <v>240641723</v>
      </c>
      <c r="D31" s="506">
        <v>160946046.39000002</v>
      </c>
    </row>
    <row r="32" spans="2:4" x14ac:dyDescent="0.25">
      <c r="B32" s="208" t="s">
        <v>1129</v>
      </c>
      <c r="C32" s="506">
        <v>31720064</v>
      </c>
      <c r="D32" s="506">
        <v>14262924.430000002</v>
      </c>
    </row>
    <row r="33" spans="2:4" x14ac:dyDescent="0.25">
      <c r="B33" s="208" t="s">
        <v>1130</v>
      </c>
      <c r="C33" s="506">
        <v>604846003</v>
      </c>
      <c r="D33" s="506">
        <v>388489200.45000005</v>
      </c>
    </row>
    <row r="34" spans="2:4" x14ac:dyDescent="0.25">
      <c r="B34" s="208" t="s">
        <v>1131</v>
      </c>
      <c r="C34" s="506">
        <v>14099637020</v>
      </c>
      <c r="D34" s="506">
        <v>8157358007.8799992</v>
      </c>
    </row>
    <row r="35" spans="2:4" x14ac:dyDescent="0.25">
      <c r="B35" s="208" t="s">
        <v>1132</v>
      </c>
      <c r="C35" s="506">
        <v>2084364761</v>
      </c>
      <c r="D35" s="506">
        <v>801667201.33000004</v>
      </c>
    </row>
    <row r="36" spans="2:4" x14ac:dyDescent="0.25">
      <c r="B36" s="208" t="s">
        <v>1133</v>
      </c>
      <c r="C36" s="506">
        <v>574761954</v>
      </c>
      <c r="D36" s="506">
        <v>220381732.63000003</v>
      </c>
    </row>
    <row r="37" spans="2:4" x14ac:dyDescent="0.25">
      <c r="B37" s="208" t="s">
        <v>1134</v>
      </c>
      <c r="C37" s="506">
        <v>935258768</v>
      </c>
      <c r="D37" s="506">
        <v>613755047.68000007</v>
      </c>
    </row>
    <row r="38" spans="2:4" x14ac:dyDescent="0.25">
      <c r="B38" s="208" t="s">
        <v>1135</v>
      </c>
      <c r="C38" s="506">
        <v>3693186</v>
      </c>
      <c r="D38" s="506">
        <v>244225.37</v>
      </c>
    </row>
    <row r="39" spans="2:4" x14ac:dyDescent="0.25">
      <c r="B39" s="208" t="s">
        <v>1136</v>
      </c>
      <c r="C39" s="506">
        <v>37671600</v>
      </c>
      <c r="D39" s="506">
        <v>757453.02</v>
      </c>
    </row>
    <row r="40" spans="2:4" x14ac:dyDescent="0.25">
      <c r="B40" s="504" t="s">
        <v>299</v>
      </c>
      <c r="C40" s="505">
        <v>38908676469</v>
      </c>
      <c r="D40" s="505">
        <v>23189176097.940002</v>
      </c>
    </row>
    <row r="41" spans="2:4" x14ac:dyDescent="0.25">
      <c r="B41" s="208" t="s">
        <v>1137</v>
      </c>
      <c r="C41" s="506">
        <v>4792092656</v>
      </c>
      <c r="D41" s="506">
        <v>2430597415.2500005</v>
      </c>
    </row>
    <row r="42" spans="2:4" x14ac:dyDescent="0.25">
      <c r="B42" s="208" t="s">
        <v>1138</v>
      </c>
      <c r="C42" s="506">
        <v>6667904868</v>
      </c>
      <c r="D42" s="506">
        <v>4704851002.4000006</v>
      </c>
    </row>
    <row r="43" spans="2:4" x14ac:dyDescent="0.25">
      <c r="B43" s="208" t="s">
        <v>1139</v>
      </c>
      <c r="C43" s="506">
        <v>11214412998</v>
      </c>
      <c r="D43" s="506">
        <v>6091340054.3899984</v>
      </c>
    </row>
    <row r="44" spans="2:4" x14ac:dyDescent="0.25">
      <c r="B44" s="208" t="s">
        <v>1140</v>
      </c>
      <c r="C44" s="506">
        <v>581545659</v>
      </c>
      <c r="D44" s="506">
        <v>674538514.05999994</v>
      </c>
    </row>
    <row r="45" spans="2:4" x14ac:dyDescent="0.25">
      <c r="B45" s="208" t="s">
        <v>1141</v>
      </c>
      <c r="C45" s="506">
        <v>1782938803</v>
      </c>
      <c r="D45" s="506">
        <v>1038860892.0099999</v>
      </c>
    </row>
    <row r="46" spans="2:4" x14ac:dyDescent="0.25">
      <c r="B46" s="208" t="s">
        <v>1142</v>
      </c>
      <c r="C46" s="506">
        <v>0</v>
      </c>
      <c r="D46" s="506">
        <v>1485056.85</v>
      </c>
    </row>
    <row r="47" spans="2:4" x14ac:dyDescent="0.25">
      <c r="B47" s="208" t="s">
        <v>1143</v>
      </c>
      <c r="C47" s="506">
        <v>994283654</v>
      </c>
      <c r="D47" s="506">
        <v>831323325.13999999</v>
      </c>
    </row>
    <row r="48" spans="2:4" x14ac:dyDescent="0.25">
      <c r="B48" s="208" t="s">
        <v>1144</v>
      </c>
      <c r="C48" s="506">
        <v>85161180</v>
      </c>
      <c r="D48" s="506">
        <v>40156184</v>
      </c>
    </row>
    <row r="49" spans="2:4" x14ac:dyDescent="0.25">
      <c r="B49" s="208" t="s">
        <v>1145</v>
      </c>
      <c r="C49" s="506">
        <v>10955106532</v>
      </c>
      <c r="D49" s="506">
        <v>6199682451.0900002</v>
      </c>
    </row>
    <row r="50" spans="2:4" x14ac:dyDescent="0.25">
      <c r="B50" s="208" t="s">
        <v>1146</v>
      </c>
      <c r="C50" s="506">
        <v>303826739</v>
      </c>
      <c r="D50" s="506">
        <v>213104004.62</v>
      </c>
    </row>
    <row r="51" spans="2:4" x14ac:dyDescent="0.25">
      <c r="B51" s="208" t="s">
        <v>1147</v>
      </c>
      <c r="C51" s="506">
        <v>268430483</v>
      </c>
      <c r="D51" s="506">
        <v>272731846.75</v>
      </c>
    </row>
    <row r="52" spans="2:4" x14ac:dyDescent="0.25">
      <c r="B52" s="208" t="s">
        <v>1148</v>
      </c>
      <c r="C52" s="506">
        <v>390014498</v>
      </c>
      <c r="D52" s="506">
        <v>155099146.61999997</v>
      </c>
    </row>
    <row r="53" spans="2:4" x14ac:dyDescent="0.25">
      <c r="B53" s="208" t="s">
        <v>1149</v>
      </c>
      <c r="C53" s="506">
        <v>14701767</v>
      </c>
      <c r="D53" s="506">
        <v>10815278.620000001</v>
      </c>
    </row>
    <row r="54" spans="2:4" x14ac:dyDescent="0.25">
      <c r="B54" s="208" t="s">
        <v>1150</v>
      </c>
      <c r="C54" s="506">
        <v>116055781</v>
      </c>
      <c r="D54" s="506">
        <v>106294948.34999999</v>
      </c>
    </row>
    <row r="55" spans="2:4" x14ac:dyDescent="0.25">
      <c r="B55" s="208" t="s">
        <v>1151</v>
      </c>
      <c r="C55" s="506">
        <v>11602</v>
      </c>
      <c r="D55" s="506">
        <v>76412.72</v>
      </c>
    </row>
    <row r="56" spans="2:4" x14ac:dyDescent="0.25">
      <c r="B56" s="208" t="s">
        <v>1152</v>
      </c>
      <c r="C56" s="506">
        <v>1277</v>
      </c>
      <c r="D56" s="506">
        <v>632320.80999999994</v>
      </c>
    </row>
    <row r="57" spans="2:4" x14ac:dyDescent="0.25">
      <c r="B57" s="208" t="s">
        <v>1153</v>
      </c>
      <c r="C57" s="506">
        <v>21569530</v>
      </c>
      <c r="D57" s="506">
        <v>14473383.449999999</v>
      </c>
    </row>
    <row r="58" spans="2:4" x14ac:dyDescent="0.25">
      <c r="B58" s="208" t="s">
        <v>1154</v>
      </c>
      <c r="C58" s="506">
        <v>720618442</v>
      </c>
      <c r="D58" s="506">
        <v>403113860.81</v>
      </c>
    </row>
    <row r="59" spans="2:4" x14ac:dyDescent="0.25">
      <c r="B59" s="504" t="s">
        <v>300</v>
      </c>
      <c r="C59" s="505">
        <v>441856698156</v>
      </c>
      <c r="D59" s="505">
        <v>237986302081.22995</v>
      </c>
    </row>
    <row r="60" spans="2:4" x14ac:dyDescent="0.25">
      <c r="B60" s="208" t="s">
        <v>1155</v>
      </c>
      <c r="C60" s="506">
        <v>275687325621</v>
      </c>
      <c r="D60" s="506">
        <v>152917173406.03998</v>
      </c>
    </row>
    <row r="61" spans="2:4" x14ac:dyDescent="0.25">
      <c r="B61" s="208" t="s">
        <v>1156</v>
      </c>
      <c r="C61" s="506">
        <v>48508359286</v>
      </c>
      <c r="D61" s="506">
        <v>22307373561.84</v>
      </c>
    </row>
    <row r="62" spans="2:4" x14ac:dyDescent="0.25">
      <c r="B62" s="208" t="s">
        <v>1157</v>
      </c>
      <c r="C62" s="506">
        <v>23128326477</v>
      </c>
      <c r="D62" s="506">
        <v>15901731480.849998</v>
      </c>
    </row>
    <row r="63" spans="2:4" x14ac:dyDescent="0.25">
      <c r="B63" s="208" t="s">
        <v>1158</v>
      </c>
      <c r="C63" s="506">
        <v>2050000000</v>
      </c>
      <c r="D63" s="506">
        <v>873657621.41999996</v>
      </c>
    </row>
    <row r="64" spans="2:4" x14ac:dyDescent="0.25">
      <c r="B64" s="208" t="s">
        <v>1159</v>
      </c>
      <c r="C64" s="506">
        <v>7423000256</v>
      </c>
      <c r="D64" s="506">
        <v>4931320170.0299997</v>
      </c>
    </row>
    <row r="65" spans="2:4" x14ac:dyDescent="0.25">
      <c r="B65" s="208" t="s">
        <v>1160</v>
      </c>
      <c r="C65" s="506">
        <v>28380735</v>
      </c>
      <c r="D65" s="506">
        <v>12251758.84</v>
      </c>
    </row>
    <row r="66" spans="2:4" x14ac:dyDescent="0.25">
      <c r="B66" s="208" t="s">
        <v>1161</v>
      </c>
      <c r="C66" s="506">
        <v>2429373</v>
      </c>
      <c r="D66" s="506">
        <v>2150110.06</v>
      </c>
    </row>
    <row r="67" spans="2:4" x14ac:dyDescent="0.25">
      <c r="B67" s="208" t="s">
        <v>1162</v>
      </c>
      <c r="C67" s="506">
        <v>13762388</v>
      </c>
      <c r="D67" s="506">
        <v>7995173.9199999999</v>
      </c>
    </row>
    <row r="68" spans="2:4" x14ac:dyDescent="0.25">
      <c r="B68" s="208" t="s">
        <v>1163</v>
      </c>
      <c r="C68" s="506">
        <v>772853490</v>
      </c>
      <c r="D68" s="506">
        <v>406121348.37000006</v>
      </c>
    </row>
    <row r="69" spans="2:4" x14ac:dyDescent="0.25">
      <c r="B69" s="208" t="s">
        <v>1164</v>
      </c>
      <c r="C69" s="506">
        <v>44248812</v>
      </c>
      <c r="D69" s="506">
        <v>30481309.350000005</v>
      </c>
    </row>
    <row r="70" spans="2:4" x14ac:dyDescent="0.25">
      <c r="B70" s="208" t="s">
        <v>1165</v>
      </c>
      <c r="C70" s="506">
        <v>32466340</v>
      </c>
      <c r="D70" s="506">
        <v>18024763.619999997</v>
      </c>
    </row>
    <row r="71" spans="2:4" x14ac:dyDescent="0.25">
      <c r="B71" s="208" t="s">
        <v>1166</v>
      </c>
      <c r="C71" s="506">
        <v>397001377</v>
      </c>
      <c r="D71" s="506">
        <v>167507958.81999999</v>
      </c>
    </row>
    <row r="72" spans="2:4" x14ac:dyDescent="0.25">
      <c r="B72" s="208" t="s">
        <v>1167</v>
      </c>
      <c r="C72" s="506">
        <v>321541</v>
      </c>
      <c r="D72" s="506">
        <v>445310.16</v>
      </c>
    </row>
    <row r="73" spans="2:4" x14ac:dyDescent="0.25">
      <c r="B73" s="208" t="s">
        <v>1168</v>
      </c>
      <c r="C73" s="506">
        <v>21155031548</v>
      </c>
      <c r="D73" s="506">
        <v>8438390488.2800007</v>
      </c>
    </row>
    <row r="74" spans="2:4" x14ac:dyDescent="0.25">
      <c r="B74" s="208" t="s">
        <v>1169</v>
      </c>
      <c r="C74" s="506">
        <v>7542697</v>
      </c>
      <c r="D74" s="506">
        <v>7301381.8300000001</v>
      </c>
    </row>
    <row r="75" spans="2:4" x14ac:dyDescent="0.25">
      <c r="B75" s="208" t="s">
        <v>1170</v>
      </c>
      <c r="C75" s="506">
        <v>14135877496</v>
      </c>
      <c r="D75" s="506">
        <v>7489121548.4899998</v>
      </c>
    </row>
    <row r="76" spans="2:4" x14ac:dyDescent="0.25">
      <c r="B76" s="208" t="s">
        <v>1171</v>
      </c>
      <c r="C76" s="506">
        <v>8920000</v>
      </c>
      <c r="D76" s="506">
        <v>11203992</v>
      </c>
    </row>
    <row r="77" spans="2:4" x14ac:dyDescent="0.25">
      <c r="B77" s="208" t="s">
        <v>1172</v>
      </c>
      <c r="C77" s="506">
        <v>587749649</v>
      </c>
      <c r="D77" s="506">
        <v>265262166.84</v>
      </c>
    </row>
    <row r="78" spans="2:4" x14ac:dyDescent="0.25">
      <c r="B78" s="208" t="s">
        <v>1173</v>
      </c>
      <c r="C78" s="506">
        <v>1793663</v>
      </c>
      <c r="D78" s="506"/>
    </row>
    <row r="79" spans="2:4" x14ac:dyDescent="0.25">
      <c r="B79" s="208" t="s">
        <v>1174</v>
      </c>
      <c r="C79" s="506">
        <v>3918498280</v>
      </c>
      <c r="D79" s="506">
        <v>1155528390.7000003</v>
      </c>
    </row>
    <row r="80" spans="2:4" x14ac:dyDescent="0.25">
      <c r="B80" s="208" t="s">
        <v>1175</v>
      </c>
      <c r="C80" s="506">
        <v>1883903327</v>
      </c>
      <c r="D80" s="506">
        <v>1331562172.05</v>
      </c>
    </row>
    <row r="81" spans="2:4" x14ac:dyDescent="0.25">
      <c r="B81" s="208" t="s">
        <v>1176</v>
      </c>
      <c r="C81" s="506">
        <v>9603295211</v>
      </c>
      <c r="D81" s="506">
        <v>4908148567.1099997</v>
      </c>
    </row>
    <row r="82" spans="2:4" x14ac:dyDescent="0.25">
      <c r="B82" s="208" t="s">
        <v>1177</v>
      </c>
      <c r="C82" s="506">
        <v>8664884735</v>
      </c>
      <c r="D82" s="506">
        <v>4315514837.3000002</v>
      </c>
    </row>
    <row r="83" spans="2:4" x14ac:dyDescent="0.25">
      <c r="B83" s="208" t="s">
        <v>1178</v>
      </c>
      <c r="C83" s="506">
        <v>878381415</v>
      </c>
      <c r="D83" s="506">
        <v>432618498.70999998</v>
      </c>
    </row>
    <row r="84" spans="2:4" x14ac:dyDescent="0.25">
      <c r="B84" s="208" t="s">
        <v>1179</v>
      </c>
      <c r="C84" s="506"/>
      <c r="D84" s="506">
        <v>9197886.1099999994</v>
      </c>
    </row>
    <row r="85" spans="2:4" x14ac:dyDescent="0.25">
      <c r="B85" s="208" t="s">
        <v>1180</v>
      </c>
      <c r="C85" s="506">
        <v>690825817</v>
      </c>
      <c r="D85" s="506">
        <v>304893758.69</v>
      </c>
    </row>
    <row r="86" spans="2:4" x14ac:dyDescent="0.25">
      <c r="B86" s="208" t="s">
        <v>1181</v>
      </c>
      <c r="C86" s="506">
        <v>14709433505</v>
      </c>
      <c r="D86" s="506">
        <v>8396820150.2699986</v>
      </c>
    </row>
    <row r="87" spans="2:4" x14ac:dyDescent="0.25">
      <c r="B87" s="208" t="s">
        <v>1182</v>
      </c>
      <c r="C87" s="506">
        <v>3919530473</v>
      </c>
      <c r="D87" s="506">
        <v>1767476650.02</v>
      </c>
    </row>
    <row r="88" spans="2:4" x14ac:dyDescent="0.25">
      <c r="B88" s="208" t="s">
        <v>1183</v>
      </c>
      <c r="C88" s="506">
        <v>1653141215</v>
      </c>
      <c r="D88" s="506">
        <v>531939204.11000007</v>
      </c>
    </row>
    <row r="89" spans="2:4" x14ac:dyDescent="0.25">
      <c r="B89" s="208" t="s">
        <v>1184</v>
      </c>
      <c r="C89" s="506">
        <v>480833682</v>
      </c>
      <c r="D89" s="506">
        <v>171095195.75999999</v>
      </c>
    </row>
    <row r="90" spans="2:4" x14ac:dyDescent="0.25">
      <c r="B90" s="208" t="s">
        <v>1185</v>
      </c>
      <c r="C90" s="506">
        <v>167060934</v>
      </c>
      <c r="D90" s="506">
        <v>129995433.64</v>
      </c>
    </row>
    <row r="91" spans="2:4" x14ac:dyDescent="0.25">
      <c r="B91" s="208" t="s">
        <v>1186</v>
      </c>
      <c r="C91" s="506">
        <v>116125955</v>
      </c>
      <c r="D91" s="506">
        <v>135159547.75</v>
      </c>
    </row>
    <row r="92" spans="2:4" x14ac:dyDescent="0.25">
      <c r="B92" s="208" t="s">
        <v>1187</v>
      </c>
      <c r="C92" s="506">
        <v>633333432</v>
      </c>
      <c r="D92" s="506">
        <v>306825059.48000002</v>
      </c>
    </row>
    <row r="93" spans="2:4" x14ac:dyDescent="0.25">
      <c r="B93" s="208" t="s">
        <v>1188</v>
      </c>
      <c r="C93" s="506">
        <v>27419081</v>
      </c>
      <c r="D93" s="506">
        <v>2498652.94</v>
      </c>
    </row>
    <row r="94" spans="2:4" x14ac:dyDescent="0.25">
      <c r="B94" s="208" t="s">
        <v>1189</v>
      </c>
      <c r="C94" s="506">
        <v>426152326</v>
      </c>
      <c r="D94" s="506">
        <v>268570232.19999993</v>
      </c>
    </row>
    <row r="95" spans="2:4" x14ac:dyDescent="0.25">
      <c r="B95" s="208" t="s">
        <v>1190</v>
      </c>
      <c r="C95" s="506">
        <v>4889185</v>
      </c>
      <c r="D95" s="506">
        <v>144508.87</v>
      </c>
    </row>
    <row r="96" spans="2:4" x14ac:dyDescent="0.25">
      <c r="B96" s="208" t="s">
        <v>1191</v>
      </c>
      <c r="C96" s="506">
        <v>9373367</v>
      </c>
      <c r="D96" s="506">
        <v>1119867.6599999999</v>
      </c>
    </row>
    <row r="97" spans="2:4" x14ac:dyDescent="0.25">
      <c r="B97" s="208" t="s">
        <v>1192</v>
      </c>
      <c r="C97" s="506">
        <v>5633595</v>
      </c>
      <c r="D97" s="506">
        <v>432753.2099999999</v>
      </c>
    </row>
    <row r="98" spans="2:4" x14ac:dyDescent="0.25">
      <c r="B98" s="208" t="s">
        <v>1193</v>
      </c>
      <c r="C98" s="506">
        <v>8841302</v>
      </c>
      <c r="D98" s="506">
        <v>2638927.2600000002</v>
      </c>
    </row>
    <row r="99" spans="2:4" x14ac:dyDescent="0.25">
      <c r="B99" s="208" t="s">
        <v>1194</v>
      </c>
      <c r="C99" s="506">
        <v>2331480</v>
      </c>
      <c r="D99" s="506">
        <v>1133472.4499999997</v>
      </c>
    </row>
    <row r="100" spans="2:4" x14ac:dyDescent="0.25">
      <c r="B100" s="208" t="s">
        <v>1195</v>
      </c>
      <c r="C100" s="506">
        <v>8611116</v>
      </c>
      <c r="D100" s="506">
        <v>6614996.0200000014</v>
      </c>
    </row>
    <row r="101" spans="2:4" x14ac:dyDescent="0.25">
      <c r="B101" s="208" t="s">
        <v>1196</v>
      </c>
      <c r="C101" s="506">
        <v>58807974</v>
      </c>
      <c r="D101" s="506">
        <v>18859768.16</v>
      </c>
    </row>
    <row r="102" spans="2:4" x14ac:dyDescent="0.25">
      <c r="B102" s="504" t="s">
        <v>301</v>
      </c>
      <c r="C102" s="505">
        <v>53090272736</v>
      </c>
      <c r="D102" s="505">
        <v>29406329517.66</v>
      </c>
    </row>
    <row r="103" spans="2:4" x14ac:dyDescent="0.25">
      <c r="B103" s="208" t="s">
        <v>1197</v>
      </c>
      <c r="C103" s="506">
        <v>43887166830</v>
      </c>
      <c r="D103" s="506">
        <v>24888576777.329998</v>
      </c>
    </row>
    <row r="104" spans="2:4" x14ac:dyDescent="0.25">
      <c r="B104" s="208" t="s">
        <v>1198</v>
      </c>
      <c r="C104" s="506">
        <v>8894051512</v>
      </c>
      <c r="D104" s="506">
        <v>4336423632.2900009</v>
      </c>
    </row>
    <row r="105" spans="2:4" x14ac:dyDescent="0.25">
      <c r="B105" s="208" t="s">
        <v>1199</v>
      </c>
      <c r="C105" s="506">
        <v>184363923</v>
      </c>
      <c r="D105" s="506">
        <v>135968076.02000001</v>
      </c>
    </row>
    <row r="106" spans="2:4" x14ac:dyDescent="0.25">
      <c r="B106" s="208" t="s">
        <v>1200</v>
      </c>
      <c r="C106" s="506">
        <v>104554192</v>
      </c>
      <c r="D106" s="506">
        <v>35133310.450000003</v>
      </c>
    </row>
    <row r="107" spans="2:4" x14ac:dyDescent="0.25">
      <c r="B107" s="208" t="s">
        <v>1201</v>
      </c>
      <c r="C107" s="506">
        <v>9131423</v>
      </c>
      <c r="D107" s="506">
        <v>1170823.5</v>
      </c>
    </row>
    <row r="108" spans="2:4" x14ac:dyDescent="0.25">
      <c r="B108" s="208" t="s">
        <v>1202</v>
      </c>
      <c r="C108" s="506">
        <v>11004856</v>
      </c>
      <c r="D108" s="506">
        <v>9056898.0700000003</v>
      </c>
    </row>
    <row r="109" spans="2:4" x14ac:dyDescent="0.25">
      <c r="B109" s="504" t="s">
        <v>302</v>
      </c>
      <c r="C109" s="505">
        <v>1188226570</v>
      </c>
      <c r="D109" s="505">
        <v>591138312.92999995</v>
      </c>
    </row>
    <row r="110" spans="2:4" x14ac:dyDescent="0.25">
      <c r="B110" s="208" t="s">
        <v>1203</v>
      </c>
      <c r="C110" s="506">
        <v>1188226570</v>
      </c>
      <c r="D110" s="506">
        <v>591138312.92999995</v>
      </c>
    </row>
    <row r="111" spans="2:4" x14ac:dyDescent="0.25">
      <c r="B111" s="504" t="s">
        <v>303</v>
      </c>
      <c r="C111" s="505">
        <v>1433722</v>
      </c>
      <c r="D111" s="505">
        <v>1509822</v>
      </c>
    </row>
    <row r="112" spans="2:4" x14ac:dyDescent="0.25">
      <c r="B112" s="208" t="s">
        <v>1204</v>
      </c>
      <c r="C112" s="506">
        <v>1433722</v>
      </c>
      <c r="D112" s="506">
        <v>1509822</v>
      </c>
    </row>
    <row r="113" spans="2:4" x14ac:dyDescent="0.25">
      <c r="B113" s="206" t="s">
        <v>177</v>
      </c>
      <c r="C113" s="503">
        <v>24530106722</v>
      </c>
      <c r="D113" s="503">
        <v>14061816162.289997</v>
      </c>
    </row>
    <row r="114" spans="2:4" x14ac:dyDescent="0.25">
      <c r="B114" s="504" t="s">
        <v>307</v>
      </c>
      <c r="C114" s="505">
        <v>18916568735</v>
      </c>
      <c r="D114" s="505">
        <v>10918383047.549997</v>
      </c>
    </row>
    <row r="115" spans="2:4" x14ac:dyDescent="0.25">
      <c r="B115" s="208" t="s">
        <v>1205</v>
      </c>
      <c r="C115" s="506">
        <v>2127927</v>
      </c>
      <c r="D115" s="506">
        <v>2046868.28</v>
      </c>
    </row>
    <row r="116" spans="2:4" x14ac:dyDescent="0.25">
      <c r="B116" s="208" t="s">
        <v>1206</v>
      </c>
      <c r="C116" s="506">
        <v>1180332876</v>
      </c>
      <c r="D116" s="506">
        <v>496525839.14999998</v>
      </c>
    </row>
    <row r="117" spans="2:4" x14ac:dyDescent="0.25">
      <c r="B117" s="208" t="s">
        <v>1207</v>
      </c>
      <c r="C117" s="506">
        <v>30214</v>
      </c>
      <c r="D117" s="506">
        <v>7140</v>
      </c>
    </row>
    <row r="118" spans="2:4" x14ac:dyDescent="0.25">
      <c r="B118" s="208" t="s">
        <v>1208</v>
      </c>
      <c r="C118" s="506">
        <v>150</v>
      </c>
      <c r="D118" s="506"/>
    </row>
    <row r="119" spans="2:4" x14ac:dyDescent="0.25">
      <c r="B119" s="208" t="s">
        <v>1209</v>
      </c>
      <c r="C119" s="506">
        <v>650000000</v>
      </c>
      <c r="D119" s="506">
        <v>688037078.30999994</v>
      </c>
    </row>
    <row r="120" spans="2:4" x14ac:dyDescent="0.25">
      <c r="B120" s="208" t="s">
        <v>1210</v>
      </c>
      <c r="C120" s="506">
        <v>1010993</v>
      </c>
      <c r="D120" s="506">
        <v>659905</v>
      </c>
    </row>
    <row r="121" spans="2:4" x14ac:dyDescent="0.25">
      <c r="B121" s="208" t="s">
        <v>1211</v>
      </c>
      <c r="C121" s="506">
        <v>374703145</v>
      </c>
      <c r="D121" s="506">
        <v>111222213.61000003</v>
      </c>
    </row>
    <row r="122" spans="2:4" x14ac:dyDescent="0.25">
      <c r="B122" s="208" t="s">
        <v>1212</v>
      </c>
      <c r="C122" s="506">
        <v>15102648797</v>
      </c>
      <c r="D122" s="506">
        <v>0</v>
      </c>
    </row>
    <row r="123" spans="2:4" x14ac:dyDescent="0.25">
      <c r="B123" s="208" t="s">
        <v>1213</v>
      </c>
      <c r="C123" s="506">
        <v>0</v>
      </c>
      <c r="D123" s="506">
        <v>1050743715.3499999</v>
      </c>
    </row>
    <row r="124" spans="2:4" x14ac:dyDescent="0.25">
      <c r="B124" s="208" t="s">
        <v>1214</v>
      </c>
      <c r="C124" s="506">
        <v>1605714633</v>
      </c>
      <c r="D124" s="506">
        <v>0</v>
      </c>
    </row>
    <row r="125" spans="2:4" x14ac:dyDescent="0.25">
      <c r="B125" s="208" t="s">
        <v>1215</v>
      </c>
      <c r="C125" s="506"/>
      <c r="D125" s="506">
        <v>0</v>
      </c>
    </row>
    <row r="126" spans="2:4" x14ac:dyDescent="0.25">
      <c r="B126" s="208" t="s">
        <v>1216</v>
      </c>
      <c r="C126" s="506">
        <v>0</v>
      </c>
      <c r="D126" s="506">
        <v>8569140167.8499975</v>
      </c>
    </row>
    <row r="127" spans="2:4" x14ac:dyDescent="0.25">
      <c r="B127" s="208" t="s">
        <v>1217</v>
      </c>
      <c r="C127" s="506"/>
      <c r="D127" s="506">
        <v>120</v>
      </c>
    </row>
    <row r="128" spans="2:4" x14ac:dyDescent="0.25">
      <c r="B128" s="504" t="s">
        <v>308</v>
      </c>
      <c r="C128" s="505">
        <v>5613537987</v>
      </c>
      <c r="D128" s="505">
        <v>3143433114.7399998</v>
      </c>
    </row>
    <row r="129" spans="2:4" x14ac:dyDescent="0.25">
      <c r="B129" s="208" t="s">
        <v>1218</v>
      </c>
      <c r="C129" s="506">
        <v>34691273</v>
      </c>
      <c r="D129" s="506">
        <v>16462761.23</v>
      </c>
    </row>
    <row r="130" spans="2:4" x14ac:dyDescent="0.25">
      <c r="B130" s="208" t="s">
        <v>1219</v>
      </c>
      <c r="C130" s="506">
        <v>1022226589</v>
      </c>
      <c r="D130" s="506">
        <v>577416587.05999994</v>
      </c>
    </row>
    <row r="131" spans="2:4" x14ac:dyDescent="0.25">
      <c r="B131" s="208" t="s">
        <v>1220</v>
      </c>
      <c r="C131" s="506">
        <v>4472802449</v>
      </c>
      <c r="D131" s="506">
        <v>2301382422.5099998</v>
      </c>
    </row>
    <row r="132" spans="2:4" x14ac:dyDescent="0.25">
      <c r="B132" s="208" t="s">
        <v>1221</v>
      </c>
      <c r="C132" s="506">
        <v>0</v>
      </c>
      <c r="D132" s="506">
        <v>41313.47</v>
      </c>
    </row>
    <row r="133" spans="2:4" x14ac:dyDescent="0.25">
      <c r="B133" s="208" t="s">
        <v>1222</v>
      </c>
      <c r="C133" s="506">
        <v>69800</v>
      </c>
      <c r="D133" s="506">
        <v>43100</v>
      </c>
    </row>
    <row r="134" spans="2:4" x14ac:dyDescent="0.25">
      <c r="B134" s="208" t="s">
        <v>1223</v>
      </c>
      <c r="C134" s="506">
        <v>54558902</v>
      </c>
      <c r="D134" s="506">
        <v>26141350</v>
      </c>
    </row>
    <row r="135" spans="2:4" x14ac:dyDescent="0.25">
      <c r="B135" s="208" t="s">
        <v>1224</v>
      </c>
      <c r="C135" s="506">
        <v>644</v>
      </c>
      <c r="D135" s="506"/>
    </row>
    <row r="136" spans="2:4" x14ac:dyDescent="0.25">
      <c r="B136" s="208" t="s">
        <v>1225</v>
      </c>
      <c r="C136" s="506">
        <v>237233</v>
      </c>
      <c r="D136" s="506">
        <v>175012.51</v>
      </c>
    </row>
    <row r="137" spans="2:4" x14ac:dyDescent="0.25">
      <c r="B137" s="208" t="s">
        <v>1226</v>
      </c>
      <c r="C137" s="506"/>
      <c r="D137" s="506">
        <v>199</v>
      </c>
    </row>
    <row r="138" spans="2:4" x14ac:dyDescent="0.25">
      <c r="B138" s="504" t="s">
        <v>1227</v>
      </c>
      <c r="C138" s="505"/>
      <c r="D138" s="505">
        <v>0</v>
      </c>
    </row>
    <row r="139" spans="2:4" x14ac:dyDescent="0.25">
      <c r="B139" s="208" t="s">
        <v>1228</v>
      </c>
      <c r="C139" s="506"/>
      <c r="D139" s="506">
        <v>88751014.110000014</v>
      </c>
    </row>
    <row r="140" spans="2:4" x14ac:dyDescent="0.25">
      <c r="B140" s="208" t="s">
        <v>1229</v>
      </c>
      <c r="C140" s="506"/>
      <c r="D140" s="506">
        <v>109546197.36</v>
      </c>
    </row>
    <row r="141" spans="2:4" x14ac:dyDescent="0.25">
      <c r="B141" s="208" t="s">
        <v>1230</v>
      </c>
      <c r="C141" s="506">
        <v>28951097</v>
      </c>
      <c r="D141" s="506">
        <v>23473157.490000002</v>
      </c>
    </row>
    <row r="142" spans="2:4" x14ac:dyDescent="0.25">
      <c r="B142" s="206" t="s">
        <v>178</v>
      </c>
      <c r="C142" s="503">
        <v>8787404149</v>
      </c>
      <c r="D142" s="503">
        <v>7387182554.8199997</v>
      </c>
    </row>
    <row r="143" spans="2:4" x14ac:dyDescent="0.25">
      <c r="B143" s="504" t="s">
        <v>309</v>
      </c>
      <c r="C143" s="505">
        <v>0</v>
      </c>
      <c r="D143" s="505">
        <v>858688306.5</v>
      </c>
    </row>
    <row r="144" spans="2:4" x14ac:dyDescent="0.25">
      <c r="B144" s="208" t="s">
        <v>1231</v>
      </c>
      <c r="C144" s="506">
        <v>0</v>
      </c>
      <c r="D144" s="506">
        <v>858688306.5</v>
      </c>
    </row>
    <row r="145" spans="2:4" x14ac:dyDescent="0.25">
      <c r="B145" s="504" t="s">
        <v>313</v>
      </c>
      <c r="C145" s="505">
        <v>8787404149</v>
      </c>
      <c r="D145" s="505">
        <v>6528494248.3199997</v>
      </c>
    </row>
    <row r="146" spans="2:4" x14ac:dyDescent="0.25">
      <c r="B146" s="208" t="s">
        <v>1232</v>
      </c>
      <c r="C146" s="506">
        <v>3500000000</v>
      </c>
      <c r="D146" s="506">
        <v>3949012533.3000002</v>
      </c>
    </row>
    <row r="147" spans="2:4" x14ac:dyDescent="0.25">
      <c r="B147" s="208" t="s">
        <v>1233</v>
      </c>
      <c r="C147" s="506">
        <v>5200000000</v>
      </c>
      <c r="D147" s="506"/>
    </row>
    <row r="148" spans="2:4" x14ac:dyDescent="0.25">
      <c r="B148" s="208" t="s">
        <v>1234</v>
      </c>
      <c r="C148" s="506">
        <v>87267496</v>
      </c>
      <c r="D148" s="506">
        <v>277550176.76999998</v>
      </c>
    </row>
    <row r="149" spans="2:4" x14ac:dyDescent="0.25">
      <c r="B149" s="208" t="s">
        <v>1235</v>
      </c>
      <c r="C149" s="506">
        <v>96396</v>
      </c>
      <c r="D149" s="506">
        <v>56205.630000000005</v>
      </c>
    </row>
    <row r="150" spans="2:4" x14ac:dyDescent="0.25">
      <c r="B150" s="208" t="s">
        <v>1236</v>
      </c>
      <c r="C150" s="506">
        <v>8138</v>
      </c>
      <c r="D150" s="506"/>
    </row>
    <row r="151" spans="2:4" x14ac:dyDescent="0.25">
      <c r="B151" s="208" t="s">
        <v>1237</v>
      </c>
      <c r="C151" s="506">
        <v>28490</v>
      </c>
      <c r="D151" s="506">
        <v>28489.68</v>
      </c>
    </row>
    <row r="152" spans="2:4" x14ac:dyDescent="0.25">
      <c r="B152" s="208" t="s">
        <v>1238</v>
      </c>
      <c r="C152" s="506">
        <v>3629</v>
      </c>
      <c r="D152" s="506">
        <v>207.61000000000183</v>
      </c>
    </row>
    <row r="153" spans="2:4" x14ac:dyDescent="0.25">
      <c r="B153" s="208" t="s">
        <v>1239</v>
      </c>
      <c r="C153" s="506"/>
      <c r="D153" s="506">
        <v>13582</v>
      </c>
    </row>
    <row r="154" spans="2:4" x14ac:dyDescent="0.25">
      <c r="B154" s="208" t="s">
        <v>1240</v>
      </c>
      <c r="C154" s="506">
        <v>0</v>
      </c>
      <c r="D154" s="506">
        <v>2301833053.3299999</v>
      </c>
    </row>
    <row r="155" spans="2:4" x14ac:dyDescent="0.25">
      <c r="B155" s="504" t="s">
        <v>181</v>
      </c>
      <c r="C155" s="505">
        <v>10333155252</v>
      </c>
      <c r="D155" s="505">
        <v>5961784786.8100004</v>
      </c>
    </row>
    <row r="156" spans="2:4" x14ac:dyDescent="0.25">
      <c r="B156" s="206" t="s">
        <v>1241</v>
      </c>
      <c r="C156" s="503">
        <v>10333155252</v>
      </c>
      <c r="D156" s="503">
        <v>5961784786.8100004</v>
      </c>
    </row>
    <row r="157" spans="2:4" x14ac:dyDescent="0.25">
      <c r="B157" s="210" t="s">
        <v>1242</v>
      </c>
      <c r="C157" s="831">
        <v>0</v>
      </c>
      <c r="D157" s="831">
        <v>-2357954.86</v>
      </c>
    </row>
    <row r="158" spans="2:4" x14ac:dyDescent="0.25">
      <c r="B158" s="210" t="s">
        <v>1243</v>
      </c>
      <c r="C158" s="831">
        <v>108371331</v>
      </c>
      <c r="D158" s="831">
        <v>39810201.729999997</v>
      </c>
    </row>
    <row r="159" spans="2:4" x14ac:dyDescent="0.25">
      <c r="B159" s="210" t="s">
        <v>1244</v>
      </c>
      <c r="C159" s="831">
        <v>10224783921</v>
      </c>
      <c r="D159" s="831">
        <v>4706222853.8800001</v>
      </c>
    </row>
    <row r="160" spans="2:4" x14ac:dyDescent="0.25">
      <c r="B160" s="210" t="s">
        <v>1245</v>
      </c>
      <c r="C160" s="831"/>
      <c r="D160" s="831">
        <v>19092621.43</v>
      </c>
    </row>
    <row r="161" spans="2:4" x14ac:dyDescent="0.25">
      <c r="B161" s="210" t="s">
        <v>1246</v>
      </c>
      <c r="C161" s="831">
        <v>0</v>
      </c>
      <c r="D161" s="831">
        <v>1199017064.6299999</v>
      </c>
    </row>
    <row r="162" spans="2:4" x14ac:dyDescent="0.25">
      <c r="B162" s="210" t="s">
        <v>1247</v>
      </c>
      <c r="C162" s="831"/>
      <c r="D162" s="831">
        <v>0</v>
      </c>
    </row>
    <row r="163" spans="2:4" x14ac:dyDescent="0.25">
      <c r="B163" s="210" t="s">
        <v>1248</v>
      </c>
      <c r="C163" s="831"/>
      <c r="D163" s="831">
        <v>0</v>
      </c>
    </row>
    <row r="164" spans="2:4" x14ac:dyDescent="0.25">
      <c r="B164" s="206" t="s">
        <v>176</v>
      </c>
      <c r="C164" s="503">
        <v>2855666989</v>
      </c>
      <c r="D164" s="503">
        <v>2954301031.8599997</v>
      </c>
    </row>
    <row r="165" spans="2:4" x14ac:dyDescent="0.25">
      <c r="B165" s="504" t="s">
        <v>305</v>
      </c>
      <c r="C165" s="505">
        <v>1215658648</v>
      </c>
      <c r="D165" s="505">
        <v>1698208930.6599998</v>
      </c>
    </row>
    <row r="166" spans="2:4" x14ac:dyDescent="0.25">
      <c r="B166" s="208" t="s">
        <v>1249</v>
      </c>
      <c r="C166" s="506">
        <v>225265875</v>
      </c>
      <c r="D166" s="506">
        <v>117192250.97000001</v>
      </c>
    </row>
    <row r="167" spans="2:4" x14ac:dyDescent="0.25">
      <c r="B167" s="208" t="s">
        <v>1250</v>
      </c>
      <c r="C167" s="506">
        <v>8722900</v>
      </c>
      <c r="D167" s="506">
        <v>10389106.289999999</v>
      </c>
    </row>
    <row r="168" spans="2:4" x14ac:dyDescent="0.25">
      <c r="B168" s="504" t="s">
        <v>1251</v>
      </c>
      <c r="C168" s="505">
        <v>981669873</v>
      </c>
      <c r="D168" s="505">
        <v>1570627573.3999999</v>
      </c>
    </row>
    <row r="169" spans="2:4" x14ac:dyDescent="0.25">
      <c r="B169" s="504" t="s">
        <v>306</v>
      </c>
      <c r="C169" s="505">
        <v>1640008341</v>
      </c>
      <c r="D169" s="505">
        <v>1256092101.1999998</v>
      </c>
    </row>
    <row r="170" spans="2:4" x14ac:dyDescent="0.25">
      <c r="B170" s="208" t="s">
        <v>1252</v>
      </c>
      <c r="C170" s="506">
        <v>1640008341</v>
      </c>
      <c r="D170" s="506">
        <v>1256092101.1999998</v>
      </c>
    </row>
    <row r="171" spans="2:4" x14ac:dyDescent="0.25">
      <c r="B171" s="504" t="s">
        <v>179</v>
      </c>
      <c r="C171" s="505">
        <v>2588473130</v>
      </c>
      <c r="D171" s="505">
        <v>1053338977.48</v>
      </c>
    </row>
    <row r="172" spans="2:4" x14ac:dyDescent="0.25">
      <c r="B172" s="208" t="s">
        <v>316</v>
      </c>
      <c r="C172" s="506">
        <v>1805845</v>
      </c>
      <c r="D172" s="506">
        <v>396000</v>
      </c>
    </row>
    <row r="173" spans="2:4" x14ac:dyDescent="0.25">
      <c r="B173" s="206" t="s">
        <v>1253</v>
      </c>
      <c r="C173" s="503">
        <v>1805845</v>
      </c>
      <c r="D173" s="503">
        <v>396000</v>
      </c>
    </row>
    <row r="174" spans="2:4" x14ac:dyDescent="0.25">
      <c r="B174" s="504" t="s">
        <v>317</v>
      </c>
      <c r="C174" s="505">
        <v>1000000000</v>
      </c>
      <c r="D174" s="505">
        <v>660000000</v>
      </c>
    </row>
    <row r="175" spans="2:4" x14ac:dyDescent="0.25">
      <c r="B175" s="208" t="s">
        <v>1254</v>
      </c>
      <c r="C175" s="506"/>
      <c r="D175" s="506">
        <v>0</v>
      </c>
    </row>
    <row r="176" spans="2:4" x14ac:dyDescent="0.25">
      <c r="B176" s="208" t="s">
        <v>1255</v>
      </c>
      <c r="C176" s="506">
        <v>1000000000</v>
      </c>
      <c r="D176" s="506">
        <v>660000000</v>
      </c>
    </row>
    <row r="177" spans="2:4" x14ac:dyDescent="0.25">
      <c r="B177" s="208" t="s">
        <v>1256</v>
      </c>
      <c r="C177" s="506">
        <v>1586667285</v>
      </c>
      <c r="D177" s="506">
        <v>392942977.48000002</v>
      </c>
    </row>
    <row r="178" spans="2:4" x14ac:dyDescent="0.25">
      <c r="B178" s="206" t="s">
        <v>1257</v>
      </c>
      <c r="C178" s="503">
        <v>1586667285</v>
      </c>
      <c r="D178" s="503">
        <v>392942977.48000002</v>
      </c>
    </row>
    <row r="179" spans="2:4" x14ac:dyDescent="0.25">
      <c r="B179" s="504" t="s">
        <v>180</v>
      </c>
      <c r="C179" s="505">
        <v>1502656173</v>
      </c>
      <c r="D179" s="505">
        <v>673119943.15999997</v>
      </c>
    </row>
    <row r="180" spans="2:4" x14ac:dyDescent="0.25">
      <c r="B180" s="208" t="s">
        <v>1258</v>
      </c>
      <c r="C180" s="506">
        <v>1502656173</v>
      </c>
      <c r="D180" s="506">
        <v>673119943.15999997</v>
      </c>
    </row>
    <row r="181" spans="2:4" x14ac:dyDescent="0.25">
      <c r="B181" s="208" t="s">
        <v>1259</v>
      </c>
      <c r="C181" s="506">
        <v>468502484</v>
      </c>
      <c r="D181" s="506">
        <v>183054154.11999997</v>
      </c>
    </row>
    <row r="182" spans="2:4" x14ac:dyDescent="0.25">
      <c r="B182" s="208" t="s">
        <v>1260</v>
      </c>
      <c r="C182" s="506">
        <v>1034027394</v>
      </c>
      <c r="D182" s="506">
        <v>489995001.44</v>
      </c>
    </row>
    <row r="183" spans="2:4" x14ac:dyDescent="0.25">
      <c r="B183" s="208" t="s">
        <v>1261</v>
      </c>
      <c r="C183" s="506">
        <v>126295</v>
      </c>
      <c r="D183" s="506">
        <v>70787.600000000006</v>
      </c>
    </row>
    <row r="184" spans="2:4" x14ac:dyDescent="0.25">
      <c r="B184" s="502" t="s">
        <v>182</v>
      </c>
      <c r="C184" s="502">
        <v>46576632388</v>
      </c>
      <c r="D184" s="502">
        <v>1168017710.3600001</v>
      </c>
    </row>
    <row r="185" spans="2:4" x14ac:dyDescent="0.25">
      <c r="B185" s="206" t="s">
        <v>183</v>
      </c>
      <c r="C185" s="503"/>
      <c r="D185" s="503">
        <v>21257000</v>
      </c>
    </row>
    <row r="186" spans="2:4" x14ac:dyDescent="0.25">
      <c r="B186" s="504" t="s">
        <v>322</v>
      </c>
      <c r="C186" s="505"/>
      <c r="D186" s="505">
        <v>21257000</v>
      </c>
    </row>
    <row r="187" spans="2:4" x14ac:dyDescent="0.25">
      <c r="B187" s="208" t="s">
        <v>1270</v>
      </c>
      <c r="C187" s="506"/>
      <c r="D187" s="506">
        <v>21257000</v>
      </c>
    </row>
    <row r="188" spans="2:4" x14ac:dyDescent="0.25">
      <c r="B188" s="206" t="s">
        <v>184</v>
      </c>
      <c r="C188" s="503">
        <v>46576632388</v>
      </c>
      <c r="D188" s="503">
        <v>984256803.35000002</v>
      </c>
    </row>
    <row r="189" spans="2:4" x14ac:dyDescent="0.25">
      <c r="B189" s="504" t="s">
        <v>323</v>
      </c>
      <c r="C189" s="505">
        <v>46173737955</v>
      </c>
      <c r="D189" s="505">
        <v>826249500</v>
      </c>
    </row>
    <row r="190" spans="2:4" x14ac:dyDescent="0.25">
      <c r="B190" s="208" t="s">
        <v>1262</v>
      </c>
      <c r="C190" s="506">
        <v>3625612452</v>
      </c>
      <c r="D190" s="506">
        <v>275416500</v>
      </c>
    </row>
    <row r="191" spans="2:4" x14ac:dyDescent="0.25">
      <c r="B191" s="208" t="s">
        <v>1263</v>
      </c>
      <c r="C191" s="506">
        <v>3625612452</v>
      </c>
      <c r="D191" s="506">
        <v>275416500</v>
      </c>
    </row>
    <row r="192" spans="2:4" x14ac:dyDescent="0.25">
      <c r="B192" s="208" t="s">
        <v>1264</v>
      </c>
      <c r="C192" s="506">
        <v>3625612452</v>
      </c>
      <c r="D192" s="506">
        <v>275416500</v>
      </c>
    </row>
    <row r="193" spans="2:4" x14ac:dyDescent="0.25">
      <c r="B193" s="208" t="s">
        <v>1265</v>
      </c>
      <c r="C193" s="506">
        <v>35296900599</v>
      </c>
      <c r="D193" s="506"/>
    </row>
    <row r="194" spans="2:4" x14ac:dyDescent="0.25">
      <c r="B194" s="206" t="s">
        <v>1266</v>
      </c>
      <c r="C194" s="503">
        <v>402894433</v>
      </c>
      <c r="D194" s="503">
        <v>158007303.35000002</v>
      </c>
    </row>
    <row r="195" spans="2:4" x14ac:dyDescent="0.25">
      <c r="B195" s="504" t="s">
        <v>1267</v>
      </c>
      <c r="C195" s="505"/>
      <c r="D195" s="505">
        <v>27399200</v>
      </c>
    </row>
    <row r="196" spans="2:4" x14ac:dyDescent="0.25">
      <c r="B196" s="208" t="s">
        <v>1268</v>
      </c>
      <c r="C196" s="506">
        <v>402894433</v>
      </c>
      <c r="D196" s="506">
        <v>130608103.35000001</v>
      </c>
    </row>
    <row r="197" spans="2:4" x14ac:dyDescent="0.25">
      <c r="B197" s="206" t="s">
        <v>185</v>
      </c>
      <c r="C197" s="503"/>
      <c r="D197" s="503">
        <v>162503907.00999999</v>
      </c>
    </row>
    <row r="198" spans="2:4" x14ac:dyDescent="0.25">
      <c r="B198" s="504" t="s">
        <v>324</v>
      </c>
      <c r="C198" s="505"/>
      <c r="D198" s="505">
        <v>162503907.00999999</v>
      </c>
    </row>
    <row r="199" spans="2:4" x14ac:dyDescent="0.25">
      <c r="B199" s="208" t="s">
        <v>1269</v>
      </c>
      <c r="C199" s="506"/>
      <c r="D199" s="506">
        <v>162503907.00999999</v>
      </c>
    </row>
    <row r="200" spans="2:4" ht="15.75" thickBot="1" x14ac:dyDescent="0.3">
      <c r="B200" s="507" t="s">
        <v>263</v>
      </c>
      <c r="C200" s="508">
        <v>871485917331</v>
      </c>
      <c r="D200" s="508">
        <v>472120989652.21991</v>
      </c>
    </row>
    <row r="202" spans="2:4" x14ac:dyDescent="0.25">
      <c r="B202" s="509" t="s">
        <v>346</v>
      </c>
    </row>
    <row r="203" spans="2:4" x14ac:dyDescent="0.25">
      <c r="B203" s="149" t="s">
        <v>1271</v>
      </c>
    </row>
    <row r="204" spans="2:4" x14ac:dyDescent="0.25">
      <c r="B204" s="509" t="s">
        <v>375</v>
      </c>
    </row>
  </sheetData>
  <mergeCells count="5">
    <mergeCell ref="B3:D3"/>
    <mergeCell ref="B4:D4"/>
    <mergeCell ref="B5:B6"/>
    <mergeCell ref="C5:C7"/>
    <mergeCell ref="D5:D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CF20F-81CD-4521-941E-F60B872C98C2}">
  <dimension ref="B1:J561"/>
  <sheetViews>
    <sheetView showGridLines="0" zoomScale="85" zoomScaleNormal="85" workbookViewId="0">
      <selection activeCell="E35" sqref="E35"/>
    </sheetView>
  </sheetViews>
  <sheetFormatPr baseColWidth="10" defaultColWidth="11.42578125" defaultRowHeight="15" x14ac:dyDescent="0.25"/>
  <cols>
    <col min="1" max="2" width="11.42578125" style="1"/>
    <col min="3" max="3" width="112.7109375" style="1" bestFit="1" customWidth="1"/>
    <col min="4" max="4" width="15.85546875" style="1" bestFit="1" customWidth="1"/>
    <col min="5" max="5" width="17.28515625" style="1" bestFit="1" customWidth="1"/>
    <col min="6" max="6" width="15.5703125" style="1" bestFit="1" customWidth="1"/>
    <col min="7" max="7" width="12.42578125" style="1" bestFit="1" customWidth="1"/>
    <col min="8" max="16384" width="11.42578125" style="1"/>
  </cols>
  <sheetData>
    <row r="1" spans="2:10" s="19" customFormat="1" ht="15" customHeight="1" x14ac:dyDescent="0.25">
      <c r="B1" s="833" t="s">
        <v>0</v>
      </c>
      <c r="C1" s="833"/>
      <c r="D1" s="833"/>
      <c r="E1" s="833"/>
      <c r="F1" s="833"/>
      <c r="G1" s="833"/>
      <c r="H1" s="18"/>
      <c r="I1" s="18"/>
      <c r="J1" s="18"/>
    </row>
    <row r="2" spans="2:10" s="19" customFormat="1" ht="15" customHeight="1" x14ac:dyDescent="0.25">
      <c r="B2" s="833" t="s">
        <v>1</v>
      </c>
      <c r="C2" s="833"/>
      <c r="D2" s="833"/>
      <c r="E2" s="833"/>
      <c r="F2" s="833"/>
      <c r="G2" s="833"/>
      <c r="H2" s="18"/>
      <c r="I2" s="18"/>
      <c r="J2" s="18"/>
    </row>
    <row r="3" spans="2:10" s="19" customFormat="1" ht="15" customHeight="1" x14ac:dyDescent="0.25">
      <c r="B3" s="834" t="s">
        <v>2</v>
      </c>
      <c r="C3" s="834"/>
      <c r="D3" s="834"/>
      <c r="E3" s="834"/>
      <c r="F3" s="834"/>
      <c r="G3" s="834"/>
      <c r="H3" s="20"/>
      <c r="I3" s="20"/>
      <c r="J3" s="20"/>
    </row>
    <row r="5" spans="2:10" x14ac:dyDescent="0.25">
      <c r="F5" s="23"/>
    </row>
    <row r="6" spans="2:10" ht="15.75" x14ac:dyDescent="0.25">
      <c r="C6" s="1066" t="s">
        <v>1272</v>
      </c>
      <c r="D6" s="1066"/>
      <c r="E6" s="1066"/>
      <c r="F6" s="1066"/>
      <c r="G6" s="1066"/>
    </row>
    <row r="7" spans="2:10" ht="16.5" thickBot="1" x14ac:dyDescent="0.3">
      <c r="C7" s="1071" t="s">
        <v>343</v>
      </c>
      <c r="D7" s="1071"/>
      <c r="E7" s="1071"/>
      <c r="F7" s="1071"/>
      <c r="G7" s="1071"/>
    </row>
    <row r="8" spans="2:10" ht="15.75" thickBot="1" x14ac:dyDescent="0.3">
      <c r="C8" s="864" t="s">
        <v>273</v>
      </c>
      <c r="D8" s="868" t="s">
        <v>1273</v>
      </c>
      <c r="E8" s="913"/>
      <c r="F8" s="913"/>
      <c r="G8" s="869"/>
    </row>
    <row r="9" spans="2:10" x14ac:dyDescent="0.25">
      <c r="C9" s="1068"/>
      <c r="D9" s="1070" t="s">
        <v>1274</v>
      </c>
      <c r="E9" s="1070" t="s">
        <v>1275</v>
      </c>
      <c r="F9" s="1068" t="s">
        <v>354</v>
      </c>
      <c r="G9" s="1068" t="s">
        <v>355</v>
      </c>
    </row>
    <row r="10" spans="2:10" ht="15.75" thickBot="1" x14ac:dyDescent="0.3">
      <c r="C10" s="211" t="s">
        <v>1276</v>
      </c>
      <c r="D10" s="865"/>
      <c r="E10" s="865"/>
      <c r="F10" s="1072"/>
      <c r="G10" s="1072"/>
    </row>
    <row r="11" spans="2:10" x14ac:dyDescent="0.25">
      <c r="C11" s="204" t="s">
        <v>1277</v>
      </c>
      <c r="D11" s="205">
        <v>2635779124</v>
      </c>
      <c r="E11" s="205">
        <v>1317889458</v>
      </c>
      <c r="F11" s="205">
        <v>1317889458</v>
      </c>
      <c r="G11" s="205">
        <v>1317889458</v>
      </c>
    </row>
    <row r="12" spans="2:10" x14ac:dyDescent="0.25">
      <c r="C12" s="206" t="s">
        <v>1278</v>
      </c>
      <c r="D12" s="207">
        <v>2635779124</v>
      </c>
      <c r="E12" s="207">
        <v>1317889458</v>
      </c>
      <c r="F12" s="207">
        <v>1317889458</v>
      </c>
      <c r="G12" s="207">
        <v>1317889458</v>
      </c>
    </row>
    <row r="13" spans="2:10" x14ac:dyDescent="0.25">
      <c r="C13" s="208" t="s">
        <v>1279</v>
      </c>
      <c r="D13" s="209">
        <v>2635779124</v>
      </c>
      <c r="E13" s="209">
        <v>1317889458</v>
      </c>
      <c r="F13" s="209">
        <v>1317889458</v>
      </c>
      <c r="G13" s="209">
        <v>1317889458</v>
      </c>
    </row>
    <row r="14" spans="2:10" x14ac:dyDescent="0.25">
      <c r="C14" s="210" t="s">
        <v>1280</v>
      </c>
      <c r="D14" s="209">
        <v>2275612323</v>
      </c>
      <c r="E14" s="209">
        <v>1137806064</v>
      </c>
      <c r="F14" s="209">
        <v>1137806064</v>
      </c>
      <c r="G14" s="209">
        <v>1137806064</v>
      </c>
    </row>
    <row r="15" spans="2:10" x14ac:dyDescent="0.25">
      <c r="C15" s="210" t="s">
        <v>1281</v>
      </c>
      <c r="D15" s="209">
        <v>360166801</v>
      </c>
      <c r="E15" s="209">
        <v>180083394</v>
      </c>
      <c r="F15" s="209">
        <v>180083394</v>
      </c>
      <c r="G15" s="209">
        <v>180083394</v>
      </c>
    </row>
    <row r="16" spans="2:10" x14ac:dyDescent="0.25">
      <c r="C16" s="204" t="s">
        <v>1282</v>
      </c>
      <c r="D16" s="205">
        <v>5182940712</v>
      </c>
      <c r="E16" s="205">
        <v>2591470265.4100003</v>
      </c>
      <c r="F16" s="205">
        <v>2591470265.4100003</v>
      </c>
      <c r="G16" s="205">
        <v>2591470265.4099998</v>
      </c>
    </row>
    <row r="17" spans="3:7" x14ac:dyDescent="0.25">
      <c r="C17" s="206" t="s">
        <v>1283</v>
      </c>
      <c r="D17" s="207">
        <v>5182940712</v>
      </c>
      <c r="E17" s="207">
        <v>2591470265.4100003</v>
      </c>
      <c r="F17" s="207">
        <v>2591470265.4100003</v>
      </c>
      <c r="G17" s="207">
        <v>2591470265.4099998</v>
      </c>
    </row>
    <row r="18" spans="3:7" x14ac:dyDescent="0.25">
      <c r="C18" s="208" t="s">
        <v>1284</v>
      </c>
      <c r="D18" s="209">
        <v>5182940712</v>
      </c>
      <c r="E18" s="209">
        <v>2591470265.4100003</v>
      </c>
      <c r="F18" s="209">
        <v>2591470265.4100003</v>
      </c>
      <c r="G18" s="209">
        <v>2591470265.4100003</v>
      </c>
    </row>
    <row r="19" spans="3:7" x14ac:dyDescent="0.25">
      <c r="C19" s="210" t="s">
        <v>1280</v>
      </c>
      <c r="D19" s="209">
        <v>4853188266</v>
      </c>
      <c r="E19" s="209">
        <v>2418136899.5500002</v>
      </c>
      <c r="F19" s="209">
        <v>2418136899.5500002</v>
      </c>
      <c r="G19" s="209">
        <v>2418136899.5500002</v>
      </c>
    </row>
    <row r="20" spans="3:7" x14ac:dyDescent="0.25">
      <c r="C20" s="210" t="s">
        <v>1281</v>
      </c>
      <c r="D20" s="209">
        <v>329752446</v>
      </c>
      <c r="E20" s="209">
        <v>173333365.85999998</v>
      </c>
      <c r="F20" s="209">
        <v>173333365.85999998</v>
      </c>
      <c r="G20" s="209">
        <v>173333365.85999998</v>
      </c>
    </row>
    <row r="21" spans="3:7" x14ac:dyDescent="0.25">
      <c r="C21" s="204" t="s">
        <v>1285</v>
      </c>
      <c r="D21" s="205">
        <v>86044434138</v>
      </c>
      <c r="E21" s="205">
        <v>40891950691.099983</v>
      </c>
      <c r="F21" s="205">
        <v>36679927163.499985</v>
      </c>
      <c r="G21" s="205">
        <v>33765024315.610008</v>
      </c>
    </row>
    <row r="22" spans="3:7" x14ac:dyDescent="0.25">
      <c r="C22" s="206" t="s">
        <v>1286</v>
      </c>
      <c r="D22" s="207">
        <v>17247695602</v>
      </c>
      <c r="E22" s="207">
        <v>8865471412.4699993</v>
      </c>
      <c r="F22" s="207">
        <v>8167614144.6200008</v>
      </c>
      <c r="G22" s="207">
        <v>7516569510.2300014</v>
      </c>
    </row>
    <row r="23" spans="3:7" x14ac:dyDescent="0.25">
      <c r="C23" s="208" t="s">
        <v>1287</v>
      </c>
      <c r="D23" s="209">
        <v>11829710949</v>
      </c>
      <c r="E23" s="209">
        <v>6161501711.5799999</v>
      </c>
      <c r="F23" s="209">
        <v>5735209965.79</v>
      </c>
      <c r="G23" s="209">
        <v>5292666346.29</v>
      </c>
    </row>
    <row r="24" spans="3:7" x14ac:dyDescent="0.25">
      <c r="C24" s="210" t="s">
        <v>1288</v>
      </c>
      <c r="D24" s="209">
        <v>2275510502</v>
      </c>
      <c r="E24" s="209">
        <v>1344596878.1499996</v>
      </c>
      <c r="F24" s="209">
        <v>918305132.35999978</v>
      </c>
      <c r="G24" s="209">
        <v>859833935.36999989</v>
      </c>
    </row>
    <row r="25" spans="3:7" x14ac:dyDescent="0.25">
      <c r="C25" s="210" t="s">
        <v>1289</v>
      </c>
      <c r="D25" s="209">
        <v>5242781293</v>
      </c>
      <c r="E25" s="209">
        <v>2495649435.8800001</v>
      </c>
      <c r="F25" s="209">
        <v>2495649435.8800001</v>
      </c>
      <c r="G25" s="209">
        <v>2112823513.3699996</v>
      </c>
    </row>
    <row r="26" spans="3:7" x14ac:dyDescent="0.25">
      <c r="C26" s="210" t="s">
        <v>1281</v>
      </c>
      <c r="D26" s="209">
        <v>4131252043</v>
      </c>
      <c r="E26" s="209">
        <v>2232496195.29</v>
      </c>
      <c r="F26" s="209">
        <v>2232496195.29</v>
      </c>
      <c r="G26" s="209">
        <v>2231249695.29</v>
      </c>
    </row>
    <row r="27" spans="3:7" x14ac:dyDescent="0.25">
      <c r="C27" s="210" t="s">
        <v>1290</v>
      </c>
      <c r="D27" s="209">
        <v>180167111</v>
      </c>
      <c r="E27" s="209">
        <v>88759202.260000005</v>
      </c>
      <c r="F27" s="209">
        <v>88759202.260000005</v>
      </c>
      <c r="G27" s="209">
        <v>88759202.25999999</v>
      </c>
    </row>
    <row r="28" spans="3:7" x14ac:dyDescent="0.25">
      <c r="C28" s="208" t="s">
        <v>1291</v>
      </c>
      <c r="D28" s="209">
        <v>78499128</v>
      </c>
      <c r="E28" s="209">
        <v>99894043.439999998</v>
      </c>
      <c r="F28" s="209">
        <v>54136803.299999997</v>
      </c>
      <c r="G28" s="209">
        <v>53714731.139999986</v>
      </c>
    </row>
    <row r="29" spans="3:7" x14ac:dyDescent="0.25">
      <c r="C29" s="210" t="s">
        <v>1288</v>
      </c>
      <c r="D29" s="209">
        <v>78499128</v>
      </c>
      <c r="E29" s="209">
        <v>99894043.439999998</v>
      </c>
      <c r="F29" s="209">
        <v>54136803.299999997</v>
      </c>
      <c r="G29" s="209">
        <v>53714731.139999986</v>
      </c>
    </row>
    <row r="30" spans="3:7" x14ac:dyDescent="0.25">
      <c r="C30" s="208" t="s">
        <v>1292</v>
      </c>
      <c r="D30" s="209">
        <v>2539128440</v>
      </c>
      <c r="E30" s="209">
        <v>793433328.72000003</v>
      </c>
      <c r="F30" s="209">
        <v>739803382.41000009</v>
      </c>
      <c r="G30" s="209">
        <v>603467063.27999997</v>
      </c>
    </row>
    <row r="31" spans="3:7" x14ac:dyDescent="0.25">
      <c r="C31" s="210" t="s">
        <v>1293</v>
      </c>
      <c r="D31" s="209">
        <v>2539128440</v>
      </c>
      <c r="E31" s="209">
        <v>793433328.72000003</v>
      </c>
      <c r="F31" s="209">
        <v>739803382.41000009</v>
      </c>
      <c r="G31" s="209">
        <v>603467063.27999997</v>
      </c>
    </row>
    <row r="32" spans="3:7" x14ac:dyDescent="0.25">
      <c r="C32" s="208" t="s">
        <v>1294</v>
      </c>
      <c r="D32" s="209">
        <v>118136404</v>
      </c>
      <c r="E32" s="209">
        <v>59134479.25</v>
      </c>
      <c r="F32" s="209">
        <v>54055981.419999994</v>
      </c>
      <c r="G32" s="209">
        <v>53134348.910000004</v>
      </c>
    </row>
    <row r="33" spans="3:7" x14ac:dyDescent="0.25">
      <c r="C33" s="210" t="s">
        <v>1295</v>
      </c>
      <c r="D33" s="209">
        <v>118136404</v>
      </c>
      <c r="E33" s="209">
        <v>59134479.25</v>
      </c>
      <c r="F33" s="209">
        <v>54055981.419999994</v>
      </c>
      <c r="G33" s="209">
        <v>53134348.910000004</v>
      </c>
    </row>
    <row r="34" spans="3:7" x14ac:dyDescent="0.25">
      <c r="C34" s="208" t="s">
        <v>1296</v>
      </c>
      <c r="D34" s="209">
        <v>182681576</v>
      </c>
      <c r="E34" s="209">
        <v>87002154.760000005</v>
      </c>
      <c r="F34" s="209">
        <v>84614790.960000008</v>
      </c>
      <c r="G34" s="209">
        <v>84171622.200000003</v>
      </c>
    </row>
    <row r="35" spans="3:7" x14ac:dyDescent="0.25">
      <c r="C35" s="210" t="s">
        <v>1297</v>
      </c>
      <c r="D35" s="209">
        <v>182681576</v>
      </c>
      <c r="E35" s="209">
        <v>87002154.760000005</v>
      </c>
      <c r="F35" s="209">
        <v>84614790.960000008</v>
      </c>
      <c r="G35" s="209">
        <v>84171622.200000003</v>
      </c>
    </row>
    <row r="36" spans="3:7" x14ac:dyDescent="0.25">
      <c r="C36" s="208" t="s">
        <v>1298</v>
      </c>
      <c r="D36" s="209">
        <v>94739958</v>
      </c>
      <c r="E36" s="209">
        <v>42992371.509999998</v>
      </c>
      <c r="F36" s="209">
        <v>41494848.479999997</v>
      </c>
      <c r="G36" s="209">
        <v>41021018.579999998</v>
      </c>
    </row>
    <row r="37" spans="3:7" x14ac:dyDescent="0.25">
      <c r="C37" s="210" t="s">
        <v>1297</v>
      </c>
      <c r="D37" s="209">
        <v>94739958</v>
      </c>
      <c r="E37" s="209">
        <v>42992371.509999998</v>
      </c>
      <c r="F37" s="209">
        <v>41494848.479999997</v>
      </c>
      <c r="G37" s="209">
        <v>41021018.579999998</v>
      </c>
    </row>
    <row r="38" spans="3:7" x14ac:dyDescent="0.25">
      <c r="C38" s="208" t="s">
        <v>1299</v>
      </c>
      <c r="D38" s="209">
        <v>74060196</v>
      </c>
      <c r="E38" s="209">
        <v>40355211.279999994</v>
      </c>
      <c r="F38" s="209">
        <v>24829616.93</v>
      </c>
      <c r="G38" s="209">
        <v>24141832.460000005</v>
      </c>
    </row>
    <row r="39" spans="3:7" x14ac:dyDescent="0.25">
      <c r="C39" s="210" t="s">
        <v>1300</v>
      </c>
      <c r="D39" s="209">
        <v>74060196</v>
      </c>
      <c r="E39" s="209">
        <v>40355211.279999994</v>
      </c>
      <c r="F39" s="209">
        <v>24829616.93</v>
      </c>
      <c r="G39" s="209">
        <v>24141832.460000005</v>
      </c>
    </row>
    <row r="40" spans="3:7" x14ac:dyDescent="0.25">
      <c r="C40" s="208" t="s">
        <v>1301</v>
      </c>
      <c r="D40" s="209">
        <v>91627547</v>
      </c>
      <c r="E40" s="209">
        <v>36907752.490000002</v>
      </c>
      <c r="F40" s="209">
        <v>33117207.610000003</v>
      </c>
      <c r="G40" s="209">
        <v>31962198.990000002</v>
      </c>
    </row>
    <row r="41" spans="3:7" x14ac:dyDescent="0.25">
      <c r="C41" s="210" t="s">
        <v>1302</v>
      </c>
      <c r="D41" s="209">
        <v>91627547</v>
      </c>
      <c r="E41" s="209">
        <v>36907752.490000002</v>
      </c>
      <c r="F41" s="209">
        <v>33117207.610000003</v>
      </c>
      <c r="G41" s="209">
        <v>31962198.990000002</v>
      </c>
    </row>
    <row r="42" spans="3:7" x14ac:dyDescent="0.25">
      <c r="C42" s="208" t="s">
        <v>1303</v>
      </c>
      <c r="D42" s="209">
        <v>238202607</v>
      </c>
      <c r="E42" s="209">
        <v>99903674.070000008</v>
      </c>
      <c r="F42" s="209">
        <v>98793815.13000001</v>
      </c>
      <c r="G42" s="209">
        <v>97459773.209999993</v>
      </c>
    </row>
    <row r="43" spans="3:7" x14ac:dyDescent="0.25">
      <c r="C43" s="210" t="s">
        <v>1288</v>
      </c>
      <c r="D43" s="209">
        <v>238202607</v>
      </c>
      <c r="E43" s="209">
        <v>99903674.070000008</v>
      </c>
      <c r="F43" s="209">
        <v>98793815.13000001</v>
      </c>
      <c r="G43" s="209">
        <v>97459773.209999993</v>
      </c>
    </row>
    <row r="44" spans="3:7" x14ac:dyDescent="0.25">
      <c r="C44" s="208" t="s">
        <v>1304</v>
      </c>
      <c r="D44" s="209">
        <v>350000000</v>
      </c>
      <c r="E44" s="209">
        <v>135506313.41999999</v>
      </c>
      <c r="F44" s="209">
        <v>85094638.689999998</v>
      </c>
      <c r="G44" s="209">
        <v>83194023.940000013</v>
      </c>
    </row>
    <row r="45" spans="3:7" x14ac:dyDescent="0.25">
      <c r="C45" s="210" t="s">
        <v>1305</v>
      </c>
      <c r="D45" s="209">
        <v>350000000</v>
      </c>
      <c r="E45" s="209">
        <v>135506313.41999999</v>
      </c>
      <c r="F45" s="209">
        <v>85094638.689999998</v>
      </c>
      <c r="G45" s="209">
        <v>83194023.940000013</v>
      </c>
    </row>
    <row r="46" spans="3:7" x14ac:dyDescent="0.25">
      <c r="C46" s="208" t="s">
        <v>1306</v>
      </c>
      <c r="D46" s="209">
        <v>1650908797</v>
      </c>
      <c r="E46" s="209">
        <v>1308840371.95</v>
      </c>
      <c r="F46" s="209">
        <v>1216463093.9000001</v>
      </c>
      <c r="G46" s="209">
        <v>1151636551.2299998</v>
      </c>
    </row>
    <row r="47" spans="3:7" x14ac:dyDescent="0.25">
      <c r="C47" s="210" t="s">
        <v>1305</v>
      </c>
      <c r="D47" s="209">
        <v>1650908797</v>
      </c>
      <c r="E47" s="209">
        <v>1308840371.95</v>
      </c>
      <c r="F47" s="209">
        <v>1216463093.9000001</v>
      </c>
      <c r="G47" s="209">
        <v>1151636551.2299998</v>
      </c>
    </row>
    <row r="48" spans="3:7" x14ac:dyDescent="0.25">
      <c r="C48" s="206" t="s">
        <v>1307</v>
      </c>
      <c r="D48" s="207">
        <v>49771582635</v>
      </c>
      <c r="E48" s="207">
        <v>24125839793.359997</v>
      </c>
      <c r="F48" s="207">
        <v>22272668021.510002</v>
      </c>
      <c r="G48" s="207">
        <v>22071973723.280006</v>
      </c>
    </row>
    <row r="49" spans="3:7" x14ac:dyDescent="0.25">
      <c r="C49" s="208" t="s">
        <v>783</v>
      </c>
      <c r="D49" s="209">
        <v>5810241212</v>
      </c>
      <c r="E49" s="209">
        <v>2107380815.0299997</v>
      </c>
      <c r="F49" s="209">
        <v>2082181960</v>
      </c>
      <c r="G49" s="209">
        <v>2073278634.03</v>
      </c>
    </row>
    <row r="50" spans="3:7" x14ac:dyDescent="0.25">
      <c r="C50" s="210" t="s">
        <v>1288</v>
      </c>
      <c r="D50" s="209">
        <v>430230457</v>
      </c>
      <c r="E50" s="209">
        <v>396102070.95999992</v>
      </c>
      <c r="F50" s="209">
        <v>386488113.06000006</v>
      </c>
      <c r="G50" s="209">
        <v>384269046.04999995</v>
      </c>
    </row>
    <row r="51" spans="3:7" x14ac:dyDescent="0.25">
      <c r="C51" s="210" t="s">
        <v>1308</v>
      </c>
      <c r="D51" s="209">
        <v>3644883888</v>
      </c>
      <c r="E51" s="209">
        <v>843715310.52999997</v>
      </c>
      <c r="F51" s="209">
        <v>828130413.39999998</v>
      </c>
      <c r="G51" s="209">
        <v>821446154.44000006</v>
      </c>
    </row>
    <row r="52" spans="3:7" x14ac:dyDescent="0.25">
      <c r="C52" s="210" t="s">
        <v>1290</v>
      </c>
      <c r="D52" s="209">
        <v>1735126867</v>
      </c>
      <c r="E52" s="209">
        <v>867563433.53999996</v>
      </c>
      <c r="F52" s="209">
        <v>867563433.53999996</v>
      </c>
      <c r="G52" s="209">
        <v>867563433.53999996</v>
      </c>
    </row>
    <row r="53" spans="3:7" x14ac:dyDescent="0.25">
      <c r="C53" s="208" t="s">
        <v>1309</v>
      </c>
      <c r="D53" s="209">
        <v>118165086</v>
      </c>
      <c r="E53" s="209">
        <v>46014849.820000015</v>
      </c>
      <c r="F53" s="209">
        <v>46014849.810000002</v>
      </c>
      <c r="G53" s="209">
        <v>42737727.269999996</v>
      </c>
    </row>
    <row r="54" spans="3:7" x14ac:dyDescent="0.25">
      <c r="C54" s="210" t="s">
        <v>1310</v>
      </c>
      <c r="D54" s="209">
        <v>118165086</v>
      </c>
      <c r="E54" s="209">
        <v>46014849.820000015</v>
      </c>
      <c r="F54" s="209">
        <v>46014849.810000002</v>
      </c>
      <c r="G54" s="209">
        <v>42737727.269999996</v>
      </c>
    </row>
    <row r="55" spans="3:7" x14ac:dyDescent="0.25">
      <c r="C55" s="208" t="s">
        <v>1311</v>
      </c>
      <c r="D55" s="209">
        <v>2449559028</v>
      </c>
      <c r="E55" s="209">
        <v>1659477158.0399997</v>
      </c>
      <c r="F55" s="209">
        <v>588673180.73999989</v>
      </c>
      <c r="G55" s="209">
        <v>517345611.65000004</v>
      </c>
    </row>
    <row r="56" spans="3:7" x14ac:dyDescent="0.25">
      <c r="C56" s="210" t="s">
        <v>1312</v>
      </c>
      <c r="D56" s="209">
        <v>2449559028</v>
      </c>
      <c r="E56" s="209">
        <v>1659477158.0399997</v>
      </c>
      <c r="F56" s="209">
        <v>588673180.73999989</v>
      </c>
      <c r="G56" s="209">
        <v>517345611.65000004</v>
      </c>
    </row>
    <row r="57" spans="3:7" x14ac:dyDescent="0.25">
      <c r="C57" s="208" t="s">
        <v>1313</v>
      </c>
      <c r="D57" s="209">
        <v>654864330</v>
      </c>
      <c r="E57" s="209">
        <v>236209786.52000001</v>
      </c>
      <c r="F57" s="209">
        <v>221966769.71000001</v>
      </c>
      <c r="G57" s="209">
        <v>175060414.16999999</v>
      </c>
    </row>
    <row r="58" spans="3:7" x14ac:dyDescent="0.25">
      <c r="C58" s="210" t="s">
        <v>1310</v>
      </c>
      <c r="D58" s="209">
        <v>654864330</v>
      </c>
      <c r="E58" s="209">
        <v>236209786.52000001</v>
      </c>
      <c r="F58" s="209">
        <v>221966769.71000001</v>
      </c>
      <c r="G58" s="209">
        <v>175060414.16999999</v>
      </c>
    </row>
    <row r="59" spans="3:7" x14ac:dyDescent="0.25">
      <c r="C59" s="208" t="s">
        <v>1314</v>
      </c>
      <c r="D59" s="209">
        <v>35766442468</v>
      </c>
      <c r="E59" s="209">
        <v>17745272142.679996</v>
      </c>
      <c r="F59" s="209">
        <v>17710276041.279999</v>
      </c>
      <c r="G59" s="209">
        <v>17699417068.129997</v>
      </c>
    </row>
    <row r="60" spans="3:7" x14ac:dyDescent="0.25">
      <c r="C60" s="210" t="s">
        <v>1308</v>
      </c>
      <c r="D60" s="209">
        <v>35706603194</v>
      </c>
      <c r="E60" s="209">
        <v>17740345399.539997</v>
      </c>
      <c r="F60" s="209">
        <v>17705352105.279999</v>
      </c>
      <c r="G60" s="209">
        <v>17694493132.129997</v>
      </c>
    </row>
    <row r="61" spans="3:7" x14ac:dyDescent="0.25">
      <c r="C61" s="210" t="s">
        <v>1315</v>
      </c>
      <c r="D61" s="209">
        <v>34200289</v>
      </c>
      <c r="E61" s="209">
        <v>4923936</v>
      </c>
      <c r="F61" s="209">
        <v>4923936</v>
      </c>
      <c r="G61" s="209">
        <v>4923936</v>
      </c>
    </row>
    <row r="62" spans="3:7" x14ac:dyDescent="0.25">
      <c r="C62" s="210" t="s">
        <v>1316</v>
      </c>
      <c r="D62" s="209">
        <v>25638985</v>
      </c>
      <c r="E62" s="209">
        <v>2807.1400000000003</v>
      </c>
      <c r="F62" s="209">
        <v>0</v>
      </c>
      <c r="G62" s="209">
        <v>0</v>
      </c>
    </row>
    <row r="63" spans="3:7" x14ac:dyDescent="0.25">
      <c r="C63" s="208" t="s">
        <v>1317</v>
      </c>
      <c r="D63" s="209">
        <v>451046126</v>
      </c>
      <c r="E63" s="209">
        <v>180812509.49999997</v>
      </c>
      <c r="F63" s="209">
        <v>180406509.5</v>
      </c>
      <c r="G63" s="209">
        <v>176393743.92000002</v>
      </c>
    </row>
    <row r="64" spans="3:7" x14ac:dyDescent="0.25">
      <c r="C64" s="210" t="s">
        <v>1308</v>
      </c>
      <c r="D64" s="209">
        <v>451046126</v>
      </c>
      <c r="E64" s="209">
        <v>180812509.49999997</v>
      </c>
      <c r="F64" s="209">
        <v>180406509.5</v>
      </c>
      <c r="G64" s="209">
        <v>176393743.92000002</v>
      </c>
    </row>
    <row r="65" spans="3:7" x14ac:dyDescent="0.25">
      <c r="C65" s="208" t="s">
        <v>809</v>
      </c>
      <c r="D65" s="209">
        <v>302146892</v>
      </c>
      <c r="E65" s="209">
        <v>113686023.38</v>
      </c>
      <c r="F65" s="209">
        <v>113021823.38</v>
      </c>
      <c r="G65" s="209">
        <v>111693746.59000002</v>
      </c>
    </row>
    <row r="66" spans="3:7" x14ac:dyDescent="0.25">
      <c r="C66" s="210" t="s">
        <v>1308</v>
      </c>
      <c r="D66" s="209">
        <v>302146892</v>
      </c>
      <c r="E66" s="209">
        <v>113686023.38</v>
      </c>
      <c r="F66" s="209">
        <v>113021823.38</v>
      </c>
      <c r="G66" s="209">
        <v>111693746.59000002</v>
      </c>
    </row>
    <row r="67" spans="3:7" x14ac:dyDescent="0.25">
      <c r="C67" s="208" t="s">
        <v>796</v>
      </c>
      <c r="D67" s="209">
        <v>1094220384</v>
      </c>
      <c r="E67" s="209">
        <v>398449281.70999992</v>
      </c>
      <c r="F67" s="209">
        <v>368641539.83999997</v>
      </c>
      <c r="G67" s="209">
        <v>351195183.57000005</v>
      </c>
    </row>
    <row r="68" spans="3:7" x14ac:dyDescent="0.25">
      <c r="C68" s="210" t="s">
        <v>1318</v>
      </c>
      <c r="D68" s="209">
        <v>1094220384</v>
      </c>
      <c r="E68" s="209">
        <v>398449281.70999992</v>
      </c>
      <c r="F68" s="209">
        <v>368641539.83999997</v>
      </c>
      <c r="G68" s="209">
        <v>351195183.57000005</v>
      </c>
    </row>
    <row r="69" spans="3:7" x14ac:dyDescent="0.25">
      <c r="C69" s="208" t="s">
        <v>1319</v>
      </c>
      <c r="D69" s="209">
        <v>2644780739</v>
      </c>
      <c r="E69" s="209">
        <v>1404794909.5599997</v>
      </c>
      <c r="F69" s="209">
        <v>753198691.48999989</v>
      </c>
      <c r="G69" s="209">
        <v>726512176.91000009</v>
      </c>
    </row>
    <row r="70" spans="3:7" x14ac:dyDescent="0.25">
      <c r="C70" s="210" t="s">
        <v>1312</v>
      </c>
      <c r="D70" s="209">
        <v>2644780739</v>
      </c>
      <c r="E70" s="209">
        <v>1404794909.5599997</v>
      </c>
      <c r="F70" s="209">
        <v>753198691.48999989</v>
      </c>
      <c r="G70" s="209">
        <v>726512176.91000009</v>
      </c>
    </row>
    <row r="71" spans="3:7" x14ac:dyDescent="0.25">
      <c r="C71" s="208" t="s">
        <v>1320</v>
      </c>
      <c r="D71" s="209">
        <v>248968365</v>
      </c>
      <c r="E71" s="209">
        <v>125268234.69999999</v>
      </c>
      <c r="F71" s="209">
        <v>103869018.84000002</v>
      </c>
      <c r="G71" s="209">
        <v>100833295.68000001</v>
      </c>
    </row>
    <row r="72" spans="3:7" x14ac:dyDescent="0.25">
      <c r="C72" s="210" t="s">
        <v>1310</v>
      </c>
      <c r="D72" s="209">
        <v>248968365</v>
      </c>
      <c r="E72" s="209">
        <v>125268234.69999999</v>
      </c>
      <c r="F72" s="209">
        <v>103869018.84000002</v>
      </c>
      <c r="G72" s="209">
        <v>100833295.68000001</v>
      </c>
    </row>
    <row r="73" spans="3:7" x14ac:dyDescent="0.25">
      <c r="C73" s="208" t="s">
        <v>1321</v>
      </c>
      <c r="D73" s="209">
        <v>231148005</v>
      </c>
      <c r="E73" s="209">
        <v>108474082.42</v>
      </c>
      <c r="F73" s="209">
        <v>104417636.92000002</v>
      </c>
      <c r="G73" s="209">
        <v>97506121.359999999</v>
      </c>
    </row>
    <row r="74" spans="3:7" x14ac:dyDescent="0.25">
      <c r="C74" s="210" t="s">
        <v>1310</v>
      </c>
      <c r="D74" s="209">
        <v>231148005</v>
      </c>
      <c r="E74" s="209">
        <v>108474082.42</v>
      </c>
      <c r="F74" s="209">
        <v>104417636.92000002</v>
      </c>
      <c r="G74" s="209">
        <v>97506121.359999999</v>
      </c>
    </row>
    <row r="75" spans="3:7" x14ac:dyDescent="0.25">
      <c r="C75" s="206" t="s">
        <v>1322</v>
      </c>
      <c r="D75" s="207">
        <v>2481231381</v>
      </c>
      <c r="E75" s="207">
        <v>904304067.7700001</v>
      </c>
      <c r="F75" s="207">
        <v>876098013.9000001</v>
      </c>
      <c r="G75" s="207">
        <v>841909674.48000026</v>
      </c>
    </row>
    <row r="76" spans="3:7" x14ac:dyDescent="0.25">
      <c r="C76" s="208" t="s">
        <v>1323</v>
      </c>
      <c r="D76" s="209">
        <v>2481231381</v>
      </c>
      <c r="E76" s="209">
        <v>904304067.7700001</v>
      </c>
      <c r="F76" s="209">
        <v>876098013.89999998</v>
      </c>
      <c r="G76" s="209">
        <v>841909674.48000026</v>
      </c>
    </row>
    <row r="77" spans="3:7" x14ac:dyDescent="0.25">
      <c r="C77" s="210" t="s">
        <v>1324</v>
      </c>
      <c r="D77" s="209">
        <v>2466391365</v>
      </c>
      <c r="E77" s="209">
        <v>904000335.7700001</v>
      </c>
      <c r="F77" s="209">
        <v>875794281.89999998</v>
      </c>
      <c r="G77" s="209">
        <v>841605942.48000026</v>
      </c>
    </row>
    <row r="78" spans="3:7" x14ac:dyDescent="0.25">
      <c r="C78" s="210" t="s">
        <v>1281</v>
      </c>
      <c r="D78" s="209">
        <v>14840016</v>
      </c>
      <c r="E78" s="209">
        <v>303732</v>
      </c>
      <c r="F78" s="209">
        <v>303732</v>
      </c>
      <c r="G78" s="209">
        <v>303732</v>
      </c>
    </row>
    <row r="79" spans="3:7" x14ac:dyDescent="0.25">
      <c r="C79" s="206" t="s">
        <v>1325</v>
      </c>
      <c r="D79" s="207">
        <v>16543924520</v>
      </c>
      <c r="E79" s="207">
        <v>6996335417.499999</v>
      </c>
      <c r="F79" s="207">
        <v>5363546983.4699993</v>
      </c>
      <c r="G79" s="207">
        <v>3334571407.6200004</v>
      </c>
    </row>
    <row r="80" spans="3:7" x14ac:dyDescent="0.25">
      <c r="C80" s="208" t="s">
        <v>1326</v>
      </c>
      <c r="D80" s="209">
        <v>3199637518</v>
      </c>
      <c r="E80" s="209">
        <v>2611948871.0799999</v>
      </c>
      <c r="F80" s="209">
        <v>2412445364.1399999</v>
      </c>
      <c r="G80" s="209">
        <v>458886681.03999996</v>
      </c>
    </row>
    <row r="81" spans="3:7" x14ac:dyDescent="0.25">
      <c r="C81" s="210" t="s">
        <v>1288</v>
      </c>
      <c r="D81" s="209">
        <v>2609284279</v>
      </c>
      <c r="E81" s="209">
        <v>472944420.85000002</v>
      </c>
      <c r="F81" s="209">
        <v>276127927.56</v>
      </c>
      <c r="G81" s="209">
        <v>237390596.46000001</v>
      </c>
    </row>
    <row r="82" spans="3:7" x14ac:dyDescent="0.25">
      <c r="C82" s="210" t="s">
        <v>1327</v>
      </c>
      <c r="D82" s="209">
        <v>16000000</v>
      </c>
      <c r="E82" s="209">
        <v>6012759</v>
      </c>
      <c r="F82" s="209">
        <v>3325745.35</v>
      </c>
      <c r="G82" s="209">
        <v>2760065.3499999996</v>
      </c>
    </row>
    <row r="83" spans="3:7" x14ac:dyDescent="0.25">
      <c r="C83" s="210" t="s">
        <v>1328</v>
      </c>
      <c r="D83" s="209">
        <v>95000000</v>
      </c>
      <c r="E83" s="209">
        <v>5078723.2700000014</v>
      </c>
      <c r="F83" s="209">
        <v>5078723.2699999996</v>
      </c>
      <c r="G83" s="209">
        <v>5078723.2699999996</v>
      </c>
    </row>
    <row r="84" spans="3:7" x14ac:dyDescent="0.25">
      <c r="C84" s="210" t="s">
        <v>1290</v>
      </c>
      <c r="D84" s="209">
        <v>479353239</v>
      </c>
      <c r="E84" s="209">
        <v>2127912967.96</v>
      </c>
      <c r="F84" s="209">
        <v>2127912967.96</v>
      </c>
      <c r="G84" s="209">
        <v>213657295.95999998</v>
      </c>
    </row>
    <row r="85" spans="3:7" x14ac:dyDescent="0.25">
      <c r="C85" s="208" t="s">
        <v>1329</v>
      </c>
      <c r="D85" s="209">
        <v>4109834240</v>
      </c>
      <c r="E85" s="209">
        <v>1381646523.2299998</v>
      </c>
      <c r="F85" s="209">
        <v>935434428.62000012</v>
      </c>
      <c r="G85" s="209">
        <v>872917403.30999982</v>
      </c>
    </row>
    <row r="86" spans="3:7" x14ac:dyDescent="0.25">
      <c r="C86" s="210" t="s">
        <v>1330</v>
      </c>
      <c r="D86" s="209">
        <v>4109834240</v>
      </c>
      <c r="E86" s="209">
        <v>1381646523.2299998</v>
      </c>
      <c r="F86" s="209">
        <v>935434428.62000012</v>
      </c>
      <c r="G86" s="209">
        <v>872917403.30999982</v>
      </c>
    </row>
    <row r="87" spans="3:7" x14ac:dyDescent="0.25">
      <c r="C87" s="208" t="s">
        <v>1331</v>
      </c>
      <c r="D87" s="209">
        <v>3993718403</v>
      </c>
      <c r="E87" s="209">
        <v>711411970.1400001</v>
      </c>
      <c r="F87" s="209">
        <v>693986448.29000008</v>
      </c>
      <c r="G87" s="209">
        <v>686465566.23000002</v>
      </c>
    </row>
    <row r="88" spans="3:7" x14ac:dyDescent="0.25">
      <c r="C88" s="210" t="s">
        <v>1332</v>
      </c>
      <c r="D88" s="209">
        <v>3993718403</v>
      </c>
      <c r="E88" s="209">
        <v>711411970.1400001</v>
      </c>
      <c r="F88" s="209">
        <v>693986448.29000008</v>
      </c>
      <c r="G88" s="209">
        <v>686465566.23000002</v>
      </c>
    </row>
    <row r="89" spans="3:7" x14ac:dyDescent="0.25">
      <c r="C89" s="208" t="s">
        <v>1333</v>
      </c>
      <c r="D89" s="209">
        <v>93076099</v>
      </c>
      <c r="E89" s="209">
        <v>41994971.519999996</v>
      </c>
      <c r="F89" s="209">
        <v>41248741.859999999</v>
      </c>
      <c r="G89" s="209">
        <v>40300112.089999996</v>
      </c>
    </row>
    <row r="90" spans="3:7" x14ac:dyDescent="0.25">
      <c r="C90" s="210" t="s">
        <v>1327</v>
      </c>
      <c r="D90" s="209">
        <v>93076099</v>
      </c>
      <c r="E90" s="209">
        <v>41994971.519999996</v>
      </c>
      <c r="F90" s="209">
        <v>41248741.859999999</v>
      </c>
      <c r="G90" s="209">
        <v>40300112.089999996</v>
      </c>
    </row>
    <row r="91" spans="3:7" x14ac:dyDescent="0.25">
      <c r="C91" s="208" t="s">
        <v>1334</v>
      </c>
      <c r="D91" s="209">
        <v>253456268</v>
      </c>
      <c r="E91" s="209">
        <v>110801257.95999998</v>
      </c>
      <c r="F91" s="209">
        <v>86581411.230000004</v>
      </c>
      <c r="G91" s="209">
        <v>84349773.700000003</v>
      </c>
    </row>
    <row r="92" spans="3:7" x14ac:dyDescent="0.25">
      <c r="C92" s="210" t="s">
        <v>1335</v>
      </c>
      <c r="D92" s="209">
        <v>253456268</v>
      </c>
      <c r="E92" s="209">
        <v>110801257.95999998</v>
      </c>
      <c r="F92" s="209">
        <v>86581411.230000004</v>
      </c>
      <c r="G92" s="209">
        <v>84349773.700000003</v>
      </c>
    </row>
    <row r="93" spans="3:7" x14ac:dyDescent="0.25">
      <c r="C93" s="208" t="s">
        <v>1336</v>
      </c>
      <c r="D93" s="209">
        <v>4161248089</v>
      </c>
      <c r="E93" s="209">
        <v>1988034832.7199998</v>
      </c>
      <c r="F93" s="209">
        <v>1069527344.37</v>
      </c>
      <c r="G93" s="209">
        <v>1068514192.28</v>
      </c>
    </row>
    <row r="94" spans="3:7" x14ac:dyDescent="0.25">
      <c r="C94" s="210" t="s">
        <v>1337</v>
      </c>
      <c r="D94" s="209">
        <v>4161248089</v>
      </c>
      <c r="E94" s="209">
        <v>1988034832.7199998</v>
      </c>
      <c r="F94" s="209">
        <v>1069527344.37</v>
      </c>
      <c r="G94" s="209">
        <v>1068514192.28</v>
      </c>
    </row>
    <row r="95" spans="3:7" x14ac:dyDescent="0.25">
      <c r="C95" s="208" t="s">
        <v>1338</v>
      </c>
      <c r="D95" s="209">
        <v>732953903</v>
      </c>
      <c r="E95" s="209">
        <v>150496990.84999999</v>
      </c>
      <c r="F95" s="209">
        <v>124323244.96000001</v>
      </c>
      <c r="G95" s="209">
        <v>123137678.97000001</v>
      </c>
    </row>
    <row r="96" spans="3:7" x14ac:dyDescent="0.25">
      <c r="C96" s="210" t="s">
        <v>1328</v>
      </c>
      <c r="D96" s="209">
        <v>732953903</v>
      </c>
      <c r="E96" s="209">
        <v>150496990.84999999</v>
      </c>
      <c r="F96" s="209">
        <v>124323244.96000001</v>
      </c>
      <c r="G96" s="209">
        <v>123137678.97000001</v>
      </c>
    </row>
    <row r="97" spans="3:7" x14ac:dyDescent="0.25">
      <c r="C97" s="204" t="s">
        <v>1339</v>
      </c>
      <c r="D97" s="205">
        <v>50918592846</v>
      </c>
      <c r="E97" s="205">
        <v>23564852248.57</v>
      </c>
      <c r="F97" s="205">
        <v>22292526657.839996</v>
      </c>
      <c r="G97" s="205">
        <v>22144773300.570004</v>
      </c>
    </row>
    <row r="98" spans="3:7" x14ac:dyDescent="0.25">
      <c r="C98" s="206" t="s">
        <v>1340</v>
      </c>
      <c r="D98" s="207">
        <v>28972374348</v>
      </c>
      <c r="E98" s="207">
        <v>13427170135.719997</v>
      </c>
      <c r="F98" s="207">
        <v>13030890159.789999</v>
      </c>
      <c r="G98" s="207">
        <v>12984855802.689999</v>
      </c>
    </row>
    <row r="99" spans="3:7" x14ac:dyDescent="0.25">
      <c r="C99" s="208" t="s">
        <v>1341</v>
      </c>
      <c r="D99" s="209">
        <v>26733253976</v>
      </c>
      <c r="E99" s="209">
        <v>12473024719.27</v>
      </c>
      <c r="F99" s="209">
        <v>12173371314.220001</v>
      </c>
      <c r="G99" s="209">
        <v>12149315036.5</v>
      </c>
    </row>
    <row r="100" spans="3:7" x14ac:dyDescent="0.25">
      <c r="C100" s="210" t="s">
        <v>1288</v>
      </c>
      <c r="D100" s="209">
        <v>1963574926</v>
      </c>
      <c r="E100" s="209">
        <v>614510668.16000009</v>
      </c>
      <c r="F100" s="209">
        <v>449310392.29000002</v>
      </c>
      <c r="G100" s="209">
        <v>429900766.39000005</v>
      </c>
    </row>
    <row r="101" spans="3:7" x14ac:dyDescent="0.25">
      <c r="C101" s="210" t="s">
        <v>1342</v>
      </c>
      <c r="D101" s="209">
        <v>369875789</v>
      </c>
      <c r="E101" s="209">
        <v>114721828.78000002</v>
      </c>
      <c r="F101" s="209">
        <v>88354356.189999998</v>
      </c>
      <c r="G101" s="209">
        <v>88115841.890000001</v>
      </c>
    </row>
    <row r="102" spans="3:7" x14ac:dyDescent="0.25">
      <c r="C102" s="210" t="s">
        <v>1343</v>
      </c>
      <c r="D102" s="209">
        <v>78236325</v>
      </c>
      <c r="E102" s="209">
        <v>22960522.760000002</v>
      </c>
      <c r="F102" s="209">
        <v>16342112.120000001</v>
      </c>
      <c r="G102" s="209">
        <v>16337012.120000001</v>
      </c>
    </row>
    <row r="103" spans="3:7" x14ac:dyDescent="0.25">
      <c r="C103" s="210" t="s">
        <v>1344</v>
      </c>
      <c r="D103" s="209">
        <v>49822590</v>
      </c>
      <c r="E103" s="209">
        <v>20175750.09</v>
      </c>
      <c r="F103" s="209">
        <v>17892768.59</v>
      </c>
      <c r="G103" s="209">
        <v>17889471.130000003</v>
      </c>
    </row>
    <row r="104" spans="3:7" x14ac:dyDescent="0.25">
      <c r="C104" s="210" t="s">
        <v>1345</v>
      </c>
      <c r="D104" s="209">
        <v>1237327951</v>
      </c>
      <c r="E104" s="209">
        <v>389486967.16999996</v>
      </c>
      <c r="F104" s="209">
        <v>290355702.72000003</v>
      </c>
      <c r="G104" s="209">
        <v>287797962.66000003</v>
      </c>
    </row>
    <row r="105" spans="3:7" x14ac:dyDescent="0.25">
      <c r="C105" s="210" t="s">
        <v>1281</v>
      </c>
      <c r="D105" s="209">
        <v>508289136</v>
      </c>
      <c r="E105" s="209">
        <v>342868568.27000004</v>
      </c>
      <c r="F105" s="209">
        <v>342815568.26999998</v>
      </c>
      <c r="G105" s="209">
        <v>340973568.26999998</v>
      </c>
    </row>
    <row r="106" spans="3:7" x14ac:dyDescent="0.25">
      <c r="C106" s="210" t="s">
        <v>1290</v>
      </c>
      <c r="D106" s="209">
        <v>22526127259</v>
      </c>
      <c r="E106" s="209">
        <v>10968300414.040001</v>
      </c>
      <c r="F106" s="209">
        <v>10968300414.040001</v>
      </c>
      <c r="G106" s="209">
        <v>10968300414.040001</v>
      </c>
    </row>
    <row r="107" spans="3:7" x14ac:dyDescent="0.25">
      <c r="C107" s="208" t="s">
        <v>1346</v>
      </c>
      <c r="D107" s="209">
        <v>1861470301</v>
      </c>
      <c r="E107" s="209">
        <v>775350386.95999992</v>
      </c>
      <c r="F107" s="209">
        <v>690436552.82000005</v>
      </c>
      <c r="G107" s="209">
        <v>673028747.82999992</v>
      </c>
    </row>
    <row r="108" spans="3:7" x14ac:dyDescent="0.25">
      <c r="C108" s="210" t="s">
        <v>1343</v>
      </c>
      <c r="D108" s="209">
        <v>1861470301</v>
      </c>
      <c r="E108" s="209">
        <v>775350386.95999992</v>
      </c>
      <c r="F108" s="209">
        <v>690436552.82000005</v>
      </c>
      <c r="G108" s="209">
        <v>673028747.82999992</v>
      </c>
    </row>
    <row r="109" spans="3:7" x14ac:dyDescent="0.25">
      <c r="C109" s="208" t="s">
        <v>1347</v>
      </c>
      <c r="D109" s="209">
        <v>116611243</v>
      </c>
      <c r="E109" s="209">
        <v>54743007.999999993</v>
      </c>
      <c r="F109" s="209">
        <v>51782752.339999996</v>
      </c>
      <c r="G109" s="209">
        <v>49522926.020000003</v>
      </c>
    </row>
    <row r="110" spans="3:7" x14ac:dyDescent="0.25">
      <c r="C110" s="210" t="s">
        <v>1344</v>
      </c>
      <c r="D110" s="209">
        <v>116611243</v>
      </c>
      <c r="E110" s="209">
        <v>54743007.999999993</v>
      </c>
      <c r="F110" s="209">
        <v>51782752.339999996</v>
      </c>
      <c r="G110" s="209">
        <v>49522926.020000003</v>
      </c>
    </row>
    <row r="111" spans="3:7" x14ac:dyDescent="0.25">
      <c r="C111" s="208" t="s">
        <v>1348</v>
      </c>
      <c r="D111" s="209">
        <v>93821253</v>
      </c>
      <c r="E111" s="209">
        <v>52858071.480000004</v>
      </c>
      <c r="F111" s="209">
        <v>49118378.159999996</v>
      </c>
      <c r="G111" s="209">
        <v>48084659.349999994</v>
      </c>
    </row>
    <row r="112" spans="3:7" x14ac:dyDescent="0.25">
      <c r="C112" s="210" t="s">
        <v>1349</v>
      </c>
      <c r="D112" s="209">
        <v>93821253</v>
      </c>
      <c r="E112" s="209">
        <v>52858071.480000004</v>
      </c>
      <c r="F112" s="209">
        <v>49118378.159999996</v>
      </c>
      <c r="G112" s="209">
        <v>48084659.349999994</v>
      </c>
    </row>
    <row r="113" spans="3:7" x14ac:dyDescent="0.25">
      <c r="C113" s="208" t="s">
        <v>1350</v>
      </c>
      <c r="D113" s="209">
        <v>28358299</v>
      </c>
      <c r="E113" s="209">
        <v>10756022.280000001</v>
      </c>
      <c r="F113" s="209">
        <v>9416915.3800000008</v>
      </c>
      <c r="G113" s="209">
        <v>9416915.379999999</v>
      </c>
    </row>
    <row r="114" spans="3:7" x14ac:dyDescent="0.25">
      <c r="C114" s="210" t="s">
        <v>1349</v>
      </c>
      <c r="D114" s="209">
        <v>28358299</v>
      </c>
      <c r="E114" s="209">
        <v>10756022.280000001</v>
      </c>
      <c r="F114" s="209">
        <v>9416915.3800000008</v>
      </c>
      <c r="G114" s="209">
        <v>9416915.379999999</v>
      </c>
    </row>
    <row r="115" spans="3:7" x14ac:dyDescent="0.25">
      <c r="C115" s="208" t="s">
        <v>1351</v>
      </c>
      <c r="D115" s="209">
        <v>51118732</v>
      </c>
      <c r="E115" s="209">
        <v>21859005.219999999</v>
      </c>
      <c r="F115" s="209">
        <v>20786593.800000001</v>
      </c>
      <c r="G115" s="209">
        <v>20200851.780000001</v>
      </c>
    </row>
    <row r="116" spans="3:7" x14ac:dyDescent="0.25">
      <c r="C116" s="210" t="s">
        <v>1349</v>
      </c>
      <c r="D116" s="209">
        <v>51118732</v>
      </c>
      <c r="E116" s="209">
        <v>21859005.219999999</v>
      </c>
      <c r="F116" s="209">
        <v>20786593.800000001</v>
      </c>
      <c r="G116" s="209">
        <v>20200851.780000001</v>
      </c>
    </row>
    <row r="117" spans="3:7" x14ac:dyDescent="0.25">
      <c r="C117" s="208" t="s">
        <v>1352</v>
      </c>
      <c r="D117" s="209">
        <v>23016787</v>
      </c>
      <c r="E117" s="209">
        <v>10256142.920000002</v>
      </c>
      <c r="F117" s="209">
        <v>10035138.680000002</v>
      </c>
      <c r="G117" s="209">
        <v>9892269.370000001</v>
      </c>
    </row>
    <row r="118" spans="3:7" x14ac:dyDescent="0.25">
      <c r="C118" s="210" t="s">
        <v>1349</v>
      </c>
      <c r="D118" s="209">
        <v>23016787</v>
      </c>
      <c r="E118" s="209">
        <v>10256142.920000002</v>
      </c>
      <c r="F118" s="209">
        <v>10035138.680000002</v>
      </c>
      <c r="G118" s="209">
        <v>9892269.370000001</v>
      </c>
    </row>
    <row r="119" spans="3:7" x14ac:dyDescent="0.25">
      <c r="C119" s="208" t="s">
        <v>1353</v>
      </c>
      <c r="D119" s="209">
        <v>19492186</v>
      </c>
      <c r="E119" s="209">
        <v>9676645.0899999999</v>
      </c>
      <c r="F119" s="209">
        <v>8853333.8599999994</v>
      </c>
      <c r="G119" s="209">
        <v>8748486.0999999996</v>
      </c>
    </row>
    <row r="120" spans="3:7" x14ac:dyDescent="0.25">
      <c r="C120" s="210" t="s">
        <v>1349</v>
      </c>
      <c r="D120" s="209">
        <v>19492186</v>
      </c>
      <c r="E120" s="209">
        <v>9676645.0899999999</v>
      </c>
      <c r="F120" s="209">
        <v>8853333.8599999994</v>
      </c>
      <c r="G120" s="209">
        <v>8748486.0999999996</v>
      </c>
    </row>
    <row r="121" spans="3:7" x14ac:dyDescent="0.25">
      <c r="C121" s="208" t="s">
        <v>1354</v>
      </c>
      <c r="D121" s="209">
        <v>18068931</v>
      </c>
      <c r="E121" s="209">
        <v>6961015.9300000006</v>
      </c>
      <c r="F121" s="209">
        <v>6961015.9300000006</v>
      </c>
      <c r="G121" s="209">
        <v>6853907.5099999998</v>
      </c>
    </row>
    <row r="122" spans="3:7" x14ac:dyDescent="0.25">
      <c r="C122" s="210" t="s">
        <v>1349</v>
      </c>
      <c r="D122" s="209">
        <v>18068931</v>
      </c>
      <c r="E122" s="209">
        <v>6961015.9300000006</v>
      </c>
      <c r="F122" s="209">
        <v>6961015.9300000006</v>
      </c>
      <c r="G122" s="209">
        <v>6853907.5099999998</v>
      </c>
    </row>
    <row r="123" spans="3:7" x14ac:dyDescent="0.25">
      <c r="C123" s="208" t="s">
        <v>1355</v>
      </c>
      <c r="D123" s="209">
        <v>27162640</v>
      </c>
      <c r="E123" s="209">
        <v>11685118.569999998</v>
      </c>
      <c r="F123" s="209">
        <v>10128164.600000001</v>
      </c>
      <c r="G123" s="209">
        <v>9792002.8499999996</v>
      </c>
    </row>
    <row r="124" spans="3:7" x14ac:dyDescent="0.25">
      <c r="C124" s="210" t="s">
        <v>1349</v>
      </c>
      <c r="D124" s="209">
        <v>27162640</v>
      </c>
      <c r="E124" s="209">
        <v>11685118.569999998</v>
      </c>
      <c r="F124" s="209">
        <v>10128164.600000001</v>
      </c>
      <c r="G124" s="209">
        <v>9792002.8499999996</v>
      </c>
    </row>
    <row r="125" spans="3:7" x14ac:dyDescent="0.25">
      <c r="C125" s="206" t="s">
        <v>1356</v>
      </c>
      <c r="D125" s="207">
        <v>21946218498</v>
      </c>
      <c r="E125" s="207">
        <v>10137682112.850002</v>
      </c>
      <c r="F125" s="207">
        <v>9261636498.0500011</v>
      </c>
      <c r="G125" s="207">
        <v>9159917497.8800011</v>
      </c>
    </row>
    <row r="126" spans="3:7" x14ac:dyDescent="0.25">
      <c r="C126" s="208" t="s">
        <v>1357</v>
      </c>
      <c r="D126" s="209">
        <v>19743565177</v>
      </c>
      <c r="E126" s="209">
        <v>8842009698.1900005</v>
      </c>
      <c r="F126" s="209">
        <v>8177032744.1199999</v>
      </c>
      <c r="G126" s="209">
        <v>8107301600.9299994</v>
      </c>
    </row>
    <row r="127" spans="3:7" x14ac:dyDescent="0.25">
      <c r="C127" s="210" t="s">
        <v>1358</v>
      </c>
      <c r="D127" s="209">
        <v>19113068016</v>
      </c>
      <c r="E127" s="209">
        <v>8708116349.4300003</v>
      </c>
      <c r="F127" s="209">
        <v>8136953682.9700003</v>
      </c>
      <c r="G127" s="209">
        <v>8067222539.7799997</v>
      </c>
    </row>
    <row r="128" spans="3:7" x14ac:dyDescent="0.25">
      <c r="C128" s="210" t="s">
        <v>1345</v>
      </c>
      <c r="D128" s="209">
        <v>630497161</v>
      </c>
      <c r="E128" s="209">
        <v>133893348.76000002</v>
      </c>
      <c r="F128" s="209">
        <v>40079061.149999999</v>
      </c>
      <c r="G128" s="209">
        <v>40079061.149999999</v>
      </c>
    </row>
    <row r="129" spans="3:7" x14ac:dyDescent="0.25">
      <c r="C129" s="208" t="s">
        <v>770</v>
      </c>
      <c r="D129" s="209">
        <v>160228034</v>
      </c>
      <c r="E129" s="209">
        <v>69400858.230000004</v>
      </c>
      <c r="F129" s="209">
        <v>60759318.420000002</v>
      </c>
      <c r="G129" s="209">
        <v>56461625.259999998</v>
      </c>
    </row>
    <row r="130" spans="3:7" x14ac:dyDescent="0.25">
      <c r="C130" s="210" t="s">
        <v>1359</v>
      </c>
      <c r="D130" s="209">
        <v>160228034</v>
      </c>
      <c r="E130" s="209">
        <v>69400858.230000004</v>
      </c>
      <c r="F130" s="209">
        <v>60759318.420000002</v>
      </c>
      <c r="G130" s="209">
        <v>56461625.259999998</v>
      </c>
    </row>
    <row r="131" spans="3:7" x14ac:dyDescent="0.25">
      <c r="C131" s="208" t="s">
        <v>1360</v>
      </c>
      <c r="D131" s="209">
        <v>467397269</v>
      </c>
      <c r="E131" s="209">
        <v>258284273.95999998</v>
      </c>
      <c r="F131" s="209">
        <v>182164199.29000002</v>
      </c>
      <c r="G131" s="209">
        <v>173066752.34000003</v>
      </c>
    </row>
    <row r="132" spans="3:7" x14ac:dyDescent="0.25">
      <c r="C132" s="210" t="s">
        <v>1358</v>
      </c>
      <c r="D132" s="209">
        <v>467397269</v>
      </c>
      <c r="E132" s="209">
        <v>258284273.95999998</v>
      </c>
      <c r="F132" s="209">
        <v>182164199.29000002</v>
      </c>
      <c r="G132" s="209">
        <v>173066752.34000003</v>
      </c>
    </row>
    <row r="133" spans="3:7" x14ac:dyDescent="0.25">
      <c r="C133" s="208" t="s">
        <v>1361</v>
      </c>
      <c r="D133" s="209">
        <v>1197941910</v>
      </c>
      <c r="E133" s="209">
        <v>620953805.37</v>
      </c>
      <c r="F133" s="209">
        <v>524901796.43000001</v>
      </c>
      <c r="G133" s="209">
        <v>518157059.61000001</v>
      </c>
    </row>
    <row r="134" spans="3:7" x14ac:dyDescent="0.25">
      <c r="C134" s="210" t="s">
        <v>1362</v>
      </c>
      <c r="D134" s="209">
        <v>1197941910</v>
      </c>
      <c r="E134" s="209">
        <v>620953805.37</v>
      </c>
      <c r="F134" s="209">
        <v>524901796.43000001</v>
      </c>
      <c r="G134" s="209">
        <v>518157059.61000001</v>
      </c>
    </row>
    <row r="135" spans="3:7" x14ac:dyDescent="0.25">
      <c r="C135" s="208" t="s">
        <v>1363</v>
      </c>
      <c r="D135" s="209">
        <v>70754867</v>
      </c>
      <c r="E135" s="209">
        <v>31756584.589999996</v>
      </c>
      <c r="F135" s="209">
        <v>30629045.739999995</v>
      </c>
      <c r="G135" s="209">
        <v>30603939.920000002</v>
      </c>
    </row>
    <row r="136" spans="3:7" x14ac:dyDescent="0.25">
      <c r="C136" s="210" t="s">
        <v>1364</v>
      </c>
      <c r="D136" s="209">
        <v>70754867</v>
      </c>
      <c r="E136" s="209">
        <v>31756584.589999996</v>
      </c>
      <c r="F136" s="209">
        <v>30629045.739999995</v>
      </c>
      <c r="G136" s="209">
        <v>30603939.920000002</v>
      </c>
    </row>
    <row r="137" spans="3:7" x14ac:dyDescent="0.25">
      <c r="C137" s="208" t="s">
        <v>1365</v>
      </c>
      <c r="D137" s="209">
        <v>247255892</v>
      </c>
      <c r="E137" s="209">
        <v>284319638.23000008</v>
      </c>
      <c r="F137" s="209">
        <v>257740839.77000001</v>
      </c>
      <c r="G137" s="209">
        <v>252832600.28000003</v>
      </c>
    </row>
    <row r="138" spans="3:7" x14ac:dyDescent="0.25">
      <c r="C138" s="210" t="s">
        <v>1364</v>
      </c>
      <c r="D138" s="209">
        <v>247255892</v>
      </c>
      <c r="E138" s="209">
        <v>284319638.23000008</v>
      </c>
      <c r="F138" s="209">
        <v>257740839.77000001</v>
      </c>
      <c r="G138" s="209">
        <v>252832600.28000003</v>
      </c>
    </row>
    <row r="139" spans="3:7" x14ac:dyDescent="0.25">
      <c r="C139" s="208" t="s">
        <v>1366</v>
      </c>
      <c r="D139" s="209">
        <v>59075349</v>
      </c>
      <c r="E139" s="209">
        <v>30957254.280000001</v>
      </c>
      <c r="F139" s="209">
        <v>28408554.279999997</v>
      </c>
      <c r="G139" s="209">
        <v>21493919.539999995</v>
      </c>
    </row>
    <row r="140" spans="3:7" x14ac:dyDescent="0.25">
      <c r="C140" s="210" t="s">
        <v>1364</v>
      </c>
      <c r="D140" s="209">
        <v>59075349</v>
      </c>
      <c r="E140" s="209">
        <v>30957254.280000001</v>
      </c>
      <c r="F140" s="209">
        <v>28408554.279999997</v>
      </c>
      <c r="G140" s="209">
        <v>21493919.539999995</v>
      </c>
    </row>
    <row r="141" spans="3:7" x14ac:dyDescent="0.25">
      <c r="C141" s="204" t="s">
        <v>386</v>
      </c>
      <c r="D141" s="205">
        <v>41821269281</v>
      </c>
      <c r="E141" s="205">
        <v>20960567923.750004</v>
      </c>
      <c r="F141" s="205">
        <v>18341106071.380001</v>
      </c>
      <c r="G141" s="205">
        <v>18050280785.410004</v>
      </c>
    </row>
    <row r="142" spans="3:7" x14ac:dyDescent="0.25">
      <c r="C142" s="206" t="s">
        <v>1367</v>
      </c>
      <c r="D142" s="207">
        <v>15597205319</v>
      </c>
      <c r="E142" s="207">
        <v>8222265957.3600006</v>
      </c>
      <c r="F142" s="207">
        <v>6346132131.3100004</v>
      </c>
      <c r="G142" s="207">
        <v>6206384281.3600006</v>
      </c>
    </row>
    <row r="143" spans="3:7" x14ac:dyDescent="0.25">
      <c r="C143" s="208" t="s">
        <v>1368</v>
      </c>
      <c r="D143" s="209">
        <v>11432135219</v>
      </c>
      <c r="E143" s="209">
        <v>6021457588.7800007</v>
      </c>
      <c r="F143" s="209">
        <v>4418478114.8199997</v>
      </c>
      <c r="G143" s="209">
        <v>4337586589.6400003</v>
      </c>
    </row>
    <row r="144" spans="3:7" x14ac:dyDescent="0.25">
      <c r="C144" s="210" t="s">
        <v>1288</v>
      </c>
      <c r="D144" s="209">
        <v>4665182681</v>
      </c>
      <c r="E144" s="209">
        <v>2895410464.6900001</v>
      </c>
      <c r="F144" s="209">
        <v>1292454105.1000001</v>
      </c>
      <c r="G144" s="209">
        <v>1216220541.9200001</v>
      </c>
    </row>
    <row r="145" spans="3:7" x14ac:dyDescent="0.25">
      <c r="C145" s="210" t="s">
        <v>1281</v>
      </c>
      <c r="D145" s="209">
        <v>6766952538</v>
      </c>
      <c r="E145" s="209">
        <v>3126047124.0900002</v>
      </c>
      <c r="F145" s="209">
        <v>3126024009.7199998</v>
      </c>
      <c r="G145" s="209">
        <v>3121366047.7200003</v>
      </c>
    </row>
    <row r="146" spans="3:7" x14ac:dyDescent="0.25">
      <c r="C146" s="208" t="s">
        <v>1369</v>
      </c>
      <c r="D146" s="209">
        <v>740326493</v>
      </c>
      <c r="E146" s="209">
        <v>393578019.86999995</v>
      </c>
      <c r="F146" s="209">
        <v>327911143.87</v>
      </c>
      <c r="G146" s="209">
        <v>311670397.03000003</v>
      </c>
    </row>
    <row r="147" spans="3:7" x14ac:dyDescent="0.25">
      <c r="C147" s="210" t="s">
        <v>1370</v>
      </c>
      <c r="D147" s="209">
        <v>740326493</v>
      </c>
      <c r="E147" s="209">
        <v>393578019.86999995</v>
      </c>
      <c r="F147" s="209">
        <v>327911143.87</v>
      </c>
      <c r="G147" s="209">
        <v>311670397.03000003</v>
      </c>
    </row>
    <row r="148" spans="3:7" x14ac:dyDescent="0.25">
      <c r="C148" s="208" t="s">
        <v>1371</v>
      </c>
      <c r="D148" s="209">
        <v>33018941</v>
      </c>
      <c r="E148" s="209">
        <v>23681551.760000002</v>
      </c>
      <c r="F148" s="209">
        <v>14746727.820000002</v>
      </c>
      <c r="G148" s="209">
        <v>14584727.820000002</v>
      </c>
    </row>
    <row r="149" spans="3:7" x14ac:dyDescent="0.25">
      <c r="C149" s="210" t="s">
        <v>1372</v>
      </c>
      <c r="D149" s="209">
        <v>33018941</v>
      </c>
      <c r="E149" s="209">
        <v>23681551.760000002</v>
      </c>
      <c r="F149" s="209">
        <v>14746727.820000002</v>
      </c>
      <c r="G149" s="209">
        <v>14584727.820000002</v>
      </c>
    </row>
    <row r="150" spans="3:7" x14ac:dyDescent="0.25">
      <c r="C150" s="208" t="s">
        <v>1373</v>
      </c>
      <c r="D150" s="209">
        <v>93378798</v>
      </c>
      <c r="E150" s="209">
        <v>46335704.400000006</v>
      </c>
      <c r="F150" s="209">
        <v>42276960.340000004</v>
      </c>
      <c r="G150" s="209">
        <v>41921420.339999996</v>
      </c>
    </row>
    <row r="151" spans="3:7" x14ac:dyDescent="0.25">
      <c r="C151" s="210" t="s">
        <v>1372</v>
      </c>
      <c r="D151" s="209">
        <v>93378798</v>
      </c>
      <c r="E151" s="209">
        <v>46335704.400000006</v>
      </c>
      <c r="F151" s="209">
        <v>42276960.340000004</v>
      </c>
      <c r="G151" s="209">
        <v>41921420.339999996</v>
      </c>
    </row>
    <row r="152" spans="3:7" x14ac:dyDescent="0.25">
      <c r="C152" s="208" t="s">
        <v>1374</v>
      </c>
      <c r="D152" s="209">
        <v>405999360</v>
      </c>
      <c r="E152" s="209">
        <v>346773654.96999997</v>
      </c>
      <c r="F152" s="209">
        <v>333548286.25999999</v>
      </c>
      <c r="G152" s="209">
        <v>327332416.09000003</v>
      </c>
    </row>
    <row r="153" spans="3:7" x14ac:dyDescent="0.25">
      <c r="C153" s="210" t="s">
        <v>1372</v>
      </c>
      <c r="D153" s="209">
        <v>405999360</v>
      </c>
      <c r="E153" s="209">
        <v>346773654.96999997</v>
      </c>
      <c r="F153" s="209">
        <v>333548286.25999999</v>
      </c>
      <c r="G153" s="209">
        <v>327332416.09000003</v>
      </c>
    </row>
    <row r="154" spans="3:7" x14ac:dyDescent="0.25">
      <c r="C154" s="208" t="s">
        <v>1375</v>
      </c>
      <c r="D154" s="209">
        <v>44703019</v>
      </c>
      <c r="E154" s="209">
        <v>26713987.650000002</v>
      </c>
      <c r="F154" s="209">
        <v>22581217.860000003</v>
      </c>
      <c r="G154" s="209">
        <v>22269473.639999997</v>
      </c>
    </row>
    <row r="155" spans="3:7" x14ac:dyDescent="0.25">
      <c r="C155" s="210" t="s">
        <v>1376</v>
      </c>
      <c r="D155" s="209">
        <v>44703019</v>
      </c>
      <c r="E155" s="209">
        <v>26713987.650000002</v>
      </c>
      <c r="F155" s="209">
        <v>22581217.860000003</v>
      </c>
      <c r="G155" s="209">
        <v>22269473.639999997</v>
      </c>
    </row>
    <row r="156" spans="3:7" x14ac:dyDescent="0.25">
      <c r="C156" s="208" t="s">
        <v>1377</v>
      </c>
      <c r="D156" s="209">
        <v>47931484</v>
      </c>
      <c r="E156" s="209">
        <v>23353902.68</v>
      </c>
      <c r="F156" s="209">
        <v>19615403.140000001</v>
      </c>
      <c r="G156" s="209">
        <v>19445535.780000001</v>
      </c>
    </row>
    <row r="157" spans="3:7" x14ac:dyDescent="0.25">
      <c r="C157" s="210" t="s">
        <v>1370</v>
      </c>
      <c r="D157" s="209">
        <v>47931484</v>
      </c>
      <c r="E157" s="209">
        <v>23353902.68</v>
      </c>
      <c r="F157" s="209">
        <v>19615403.140000001</v>
      </c>
      <c r="G157" s="209">
        <v>19445535.780000001</v>
      </c>
    </row>
    <row r="158" spans="3:7" x14ac:dyDescent="0.25">
      <c r="C158" s="208" t="s">
        <v>1378</v>
      </c>
      <c r="D158" s="209">
        <v>22392179</v>
      </c>
      <c r="E158" s="209">
        <v>10967376.67</v>
      </c>
      <c r="F158" s="209">
        <v>9696888.3000000007</v>
      </c>
      <c r="G158" s="209">
        <v>9458370.0899999999</v>
      </c>
    </row>
    <row r="159" spans="3:7" x14ac:dyDescent="0.25">
      <c r="C159" s="210" t="s">
        <v>1370</v>
      </c>
      <c r="D159" s="209">
        <v>22392179</v>
      </c>
      <c r="E159" s="209">
        <v>10967376.67</v>
      </c>
      <c r="F159" s="209">
        <v>9696888.3000000007</v>
      </c>
      <c r="G159" s="209">
        <v>9458370.0899999999</v>
      </c>
    </row>
    <row r="160" spans="3:7" x14ac:dyDescent="0.25">
      <c r="C160" s="208" t="s">
        <v>1379</v>
      </c>
      <c r="D160" s="209">
        <v>26207791</v>
      </c>
      <c r="E160" s="209">
        <v>24257409.449999999</v>
      </c>
      <c r="F160" s="209">
        <v>12802414.889999999</v>
      </c>
      <c r="G160" s="209">
        <v>12126208.039999999</v>
      </c>
    </row>
    <row r="161" spans="3:7" x14ac:dyDescent="0.25">
      <c r="C161" s="210" t="s">
        <v>1370</v>
      </c>
      <c r="D161" s="209">
        <v>26207791</v>
      </c>
      <c r="E161" s="209">
        <v>24257409.449999999</v>
      </c>
      <c r="F161" s="209">
        <v>12802414.889999999</v>
      </c>
      <c r="G161" s="209">
        <v>12126208.039999999</v>
      </c>
    </row>
    <row r="162" spans="3:7" x14ac:dyDescent="0.25">
      <c r="C162" s="208" t="s">
        <v>1380</v>
      </c>
      <c r="D162" s="209">
        <v>35548457</v>
      </c>
      <c r="E162" s="209">
        <v>26895118.369999997</v>
      </c>
      <c r="F162" s="209">
        <v>14504917.480000002</v>
      </c>
      <c r="G162" s="209">
        <v>13541306.640000001</v>
      </c>
    </row>
    <row r="163" spans="3:7" x14ac:dyDescent="0.25">
      <c r="C163" s="210" t="s">
        <v>1370</v>
      </c>
      <c r="D163" s="209">
        <v>35548457</v>
      </c>
      <c r="E163" s="209">
        <v>26895118.369999997</v>
      </c>
      <c r="F163" s="209">
        <v>14504917.480000002</v>
      </c>
      <c r="G163" s="209">
        <v>13541306.640000001</v>
      </c>
    </row>
    <row r="164" spans="3:7" x14ac:dyDescent="0.25">
      <c r="C164" s="208" t="s">
        <v>1381</v>
      </c>
      <c r="D164" s="209">
        <v>25559290</v>
      </c>
      <c r="E164" s="209">
        <v>13494673.34</v>
      </c>
      <c r="F164" s="209">
        <v>11945113.33</v>
      </c>
      <c r="G164" s="209">
        <v>11799123.769999998</v>
      </c>
    </row>
    <row r="165" spans="3:7" x14ac:dyDescent="0.25">
      <c r="C165" s="210" t="s">
        <v>1288</v>
      </c>
      <c r="D165" s="209">
        <v>25559290</v>
      </c>
      <c r="E165" s="209">
        <v>13494673.34</v>
      </c>
      <c r="F165" s="209">
        <v>11945113.33</v>
      </c>
      <c r="G165" s="209">
        <v>11799123.769999998</v>
      </c>
    </row>
    <row r="166" spans="3:7" x14ac:dyDescent="0.25">
      <c r="C166" s="208" t="s">
        <v>1382</v>
      </c>
      <c r="D166" s="209">
        <v>539380081</v>
      </c>
      <c r="E166" s="209">
        <v>242793004.23999998</v>
      </c>
      <c r="F166" s="209">
        <v>204685138.31000003</v>
      </c>
      <c r="G166" s="209">
        <v>192756169.47</v>
      </c>
    </row>
    <row r="167" spans="3:7" x14ac:dyDescent="0.25">
      <c r="C167" s="210" t="s">
        <v>1376</v>
      </c>
      <c r="D167" s="209">
        <v>539380081</v>
      </c>
      <c r="E167" s="209">
        <v>242793004.23999998</v>
      </c>
      <c r="F167" s="209">
        <v>204685138.31000003</v>
      </c>
      <c r="G167" s="209">
        <v>192756169.47</v>
      </c>
    </row>
    <row r="168" spans="3:7" x14ac:dyDescent="0.25">
      <c r="C168" s="208" t="s">
        <v>1383</v>
      </c>
      <c r="D168" s="209">
        <v>58866155</v>
      </c>
      <c r="E168" s="209">
        <v>26256441.530000001</v>
      </c>
      <c r="F168" s="209">
        <v>26043606.879999999</v>
      </c>
      <c r="G168" s="209">
        <v>24512055.000000004</v>
      </c>
    </row>
    <row r="169" spans="3:7" x14ac:dyDescent="0.25">
      <c r="C169" s="210" t="s">
        <v>1376</v>
      </c>
      <c r="D169" s="209">
        <v>58866155</v>
      </c>
      <c r="E169" s="209">
        <v>26256441.530000001</v>
      </c>
      <c r="F169" s="209">
        <v>26043606.879999999</v>
      </c>
      <c r="G169" s="209">
        <v>24512055.000000004</v>
      </c>
    </row>
    <row r="170" spans="3:7" x14ac:dyDescent="0.25">
      <c r="C170" s="208" t="s">
        <v>1384</v>
      </c>
      <c r="D170" s="209">
        <v>108829498</v>
      </c>
      <c r="E170" s="209">
        <v>52763338.190000005</v>
      </c>
      <c r="F170" s="209">
        <v>52531702.369999997</v>
      </c>
      <c r="G170" s="209">
        <v>51626380.659999996</v>
      </c>
    </row>
    <row r="171" spans="3:7" x14ac:dyDescent="0.25">
      <c r="C171" s="210" t="s">
        <v>1376</v>
      </c>
      <c r="D171" s="209">
        <v>108829498</v>
      </c>
      <c r="E171" s="209">
        <v>52763338.190000005</v>
      </c>
      <c r="F171" s="209">
        <v>52531702.369999997</v>
      </c>
      <c r="G171" s="209">
        <v>51626380.659999996</v>
      </c>
    </row>
    <row r="172" spans="3:7" x14ac:dyDescent="0.25">
      <c r="C172" s="208" t="s">
        <v>1385</v>
      </c>
      <c r="D172" s="209">
        <v>55389954</v>
      </c>
      <c r="E172" s="209">
        <v>44634108.460000008</v>
      </c>
      <c r="F172" s="209">
        <v>27503567.619999997</v>
      </c>
      <c r="G172" s="209">
        <v>27503567.619999994</v>
      </c>
    </row>
    <row r="173" spans="3:7" x14ac:dyDescent="0.25">
      <c r="C173" s="210" t="s">
        <v>1370</v>
      </c>
      <c r="D173" s="209">
        <v>55389954</v>
      </c>
      <c r="E173" s="209">
        <v>44634108.460000008</v>
      </c>
      <c r="F173" s="209">
        <v>27503567.619999997</v>
      </c>
      <c r="G173" s="209">
        <v>27503567.619999994</v>
      </c>
    </row>
    <row r="174" spans="3:7" x14ac:dyDescent="0.25">
      <c r="C174" s="208" t="s">
        <v>1386</v>
      </c>
      <c r="D174" s="209">
        <v>67114391</v>
      </c>
      <c r="E174" s="209">
        <v>32249474.129999999</v>
      </c>
      <c r="F174" s="209">
        <v>32249473.330000009</v>
      </c>
      <c r="G174" s="209">
        <v>31186214.980000004</v>
      </c>
    </row>
    <row r="175" spans="3:7" x14ac:dyDescent="0.25">
      <c r="C175" s="210" t="s">
        <v>1376</v>
      </c>
      <c r="D175" s="209">
        <v>67114391</v>
      </c>
      <c r="E175" s="209">
        <v>32249474.129999999</v>
      </c>
      <c r="F175" s="209">
        <v>32249473.330000009</v>
      </c>
      <c r="G175" s="209">
        <v>31186214.980000004</v>
      </c>
    </row>
    <row r="176" spans="3:7" x14ac:dyDescent="0.25">
      <c r="C176" s="208" t="s">
        <v>1387</v>
      </c>
      <c r="D176" s="209">
        <v>332301706</v>
      </c>
      <c r="E176" s="209">
        <v>152230516.29999998</v>
      </c>
      <c r="F176" s="209">
        <v>146843062.40000001</v>
      </c>
      <c r="G176" s="209">
        <v>146153176.43999997</v>
      </c>
    </row>
    <row r="177" spans="3:7" x14ac:dyDescent="0.25">
      <c r="C177" s="210" t="s">
        <v>1376</v>
      </c>
      <c r="D177" s="209">
        <v>332301706</v>
      </c>
      <c r="E177" s="209">
        <v>152230516.29999998</v>
      </c>
      <c r="F177" s="209">
        <v>146843062.40000001</v>
      </c>
      <c r="G177" s="209">
        <v>146153176.43999997</v>
      </c>
    </row>
    <row r="178" spans="3:7" x14ac:dyDescent="0.25">
      <c r="C178" s="208" t="s">
        <v>1388</v>
      </c>
      <c r="D178" s="209">
        <v>1203553596</v>
      </c>
      <c r="E178" s="209">
        <v>499762382.56</v>
      </c>
      <c r="F178" s="209">
        <v>476000502.65000004</v>
      </c>
      <c r="G178" s="209">
        <v>463427535.33999997</v>
      </c>
    </row>
    <row r="179" spans="3:7" x14ac:dyDescent="0.25">
      <c r="C179" s="210" t="s">
        <v>1376</v>
      </c>
      <c r="D179" s="209">
        <v>1203553596</v>
      </c>
      <c r="E179" s="209">
        <v>499762382.56</v>
      </c>
      <c r="F179" s="209">
        <v>476000502.65000004</v>
      </c>
      <c r="G179" s="209">
        <v>463427535.33999997</v>
      </c>
    </row>
    <row r="180" spans="3:7" x14ac:dyDescent="0.25">
      <c r="C180" s="208" t="s">
        <v>1389</v>
      </c>
      <c r="D180" s="209">
        <v>47962618</v>
      </c>
      <c r="E180" s="209">
        <v>29139959.120000001</v>
      </c>
      <c r="F180" s="209">
        <v>23604420.710000001</v>
      </c>
      <c r="G180" s="209">
        <v>23564700.710000001</v>
      </c>
    </row>
    <row r="181" spans="3:7" x14ac:dyDescent="0.25">
      <c r="C181" s="210" t="s">
        <v>1288</v>
      </c>
      <c r="D181" s="209">
        <v>47962618</v>
      </c>
      <c r="E181" s="209">
        <v>29139959.120000001</v>
      </c>
      <c r="F181" s="209">
        <v>23604420.710000001</v>
      </c>
      <c r="G181" s="209">
        <v>23564700.710000001</v>
      </c>
    </row>
    <row r="182" spans="3:7" x14ac:dyDescent="0.25">
      <c r="C182" s="208" t="s">
        <v>1390</v>
      </c>
      <c r="D182" s="209">
        <v>74782554</v>
      </c>
      <c r="E182" s="209">
        <v>30907979.029999994</v>
      </c>
      <c r="F182" s="209">
        <v>30641068.030000001</v>
      </c>
      <c r="G182" s="209">
        <v>29229812.140000001</v>
      </c>
    </row>
    <row r="183" spans="3:7" x14ac:dyDescent="0.25">
      <c r="C183" s="210" t="s">
        <v>1370</v>
      </c>
      <c r="D183" s="209">
        <v>74782554</v>
      </c>
      <c r="E183" s="209">
        <v>30907979.029999994</v>
      </c>
      <c r="F183" s="209">
        <v>30641068.030000001</v>
      </c>
      <c r="G183" s="209">
        <v>29229812.140000001</v>
      </c>
    </row>
    <row r="184" spans="3:7" x14ac:dyDescent="0.25">
      <c r="C184" s="208" t="s">
        <v>1391</v>
      </c>
      <c r="D184" s="209">
        <v>148541257</v>
      </c>
      <c r="E184" s="209">
        <v>129027217.58999997</v>
      </c>
      <c r="F184" s="209">
        <v>73591696.649999991</v>
      </c>
      <c r="G184" s="209">
        <v>70963195.870000005</v>
      </c>
    </row>
    <row r="185" spans="3:7" x14ac:dyDescent="0.25">
      <c r="C185" s="210" t="s">
        <v>1376</v>
      </c>
      <c r="D185" s="209">
        <v>148541257</v>
      </c>
      <c r="E185" s="209">
        <v>129027217.58999997</v>
      </c>
      <c r="F185" s="209">
        <v>73591696.649999991</v>
      </c>
      <c r="G185" s="209">
        <v>70963195.870000005</v>
      </c>
    </row>
    <row r="186" spans="3:7" x14ac:dyDescent="0.25">
      <c r="C186" s="208" t="s">
        <v>1392</v>
      </c>
      <c r="D186" s="209">
        <v>53282478</v>
      </c>
      <c r="E186" s="209">
        <v>24992548.269999996</v>
      </c>
      <c r="F186" s="209">
        <v>24330704.25</v>
      </c>
      <c r="G186" s="209">
        <v>23725904.25</v>
      </c>
    </row>
    <row r="187" spans="3:7" x14ac:dyDescent="0.25">
      <c r="C187" s="210" t="s">
        <v>1370</v>
      </c>
      <c r="D187" s="209">
        <v>53282478</v>
      </c>
      <c r="E187" s="209">
        <v>24992548.269999996</v>
      </c>
      <c r="F187" s="209">
        <v>24330704.25</v>
      </c>
      <c r="G187" s="209">
        <v>23725904.25</v>
      </c>
    </row>
    <row r="188" spans="3:7" x14ac:dyDescent="0.25">
      <c r="C188" s="206" t="s">
        <v>1393</v>
      </c>
      <c r="D188" s="207">
        <v>12303908533</v>
      </c>
      <c r="E188" s="207">
        <v>6083094069.2799997</v>
      </c>
      <c r="F188" s="207">
        <v>5616256839.9699993</v>
      </c>
      <c r="G188" s="207">
        <v>5583421225.1799994</v>
      </c>
    </row>
    <row r="189" spans="3:7" x14ac:dyDescent="0.25">
      <c r="C189" s="208" t="s">
        <v>1394</v>
      </c>
      <c r="D189" s="209">
        <v>12182515946</v>
      </c>
      <c r="E189" s="209">
        <v>6032624371.25</v>
      </c>
      <c r="F189" s="209">
        <v>5567923379.4300003</v>
      </c>
      <c r="G189" s="209">
        <v>5536928292.6900005</v>
      </c>
    </row>
    <row r="190" spans="3:7" x14ac:dyDescent="0.25">
      <c r="C190" s="210" t="s">
        <v>1395</v>
      </c>
      <c r="D190" s="209">
        <v>12182515946</v>
      </c>
      <c r="E190" s="209">
        <v>6032624371.25</v>
      </c>
      <c r="F190" s="209">
        <v>5567923379.4300003</v>
      </c>
      <c r="G190" s="209">
        <v>5536928292.6900005</v>
      </c>
    </row>
    <row r="191" spans="3:7" x14ac:dyDescent="0.25">
      <c r="C191" s="208" t="s">
        <v>1396</v>
      </c>
      <c r="D191" s="209">
        <v>70121946</v>
      </c>
      <c r="E191" s="209">
        <v>28614360.150000002</v>
      </c>
      <c r="F191" s="209">
        <v>27226782.659999996</v>
      </c>
      <c r="G191" s="209">
        <v>26239441.769999996</v>
      </c>
    </row>
    <row r="192" spans="3:7" x14ac:dyDescent="0.25">
      <c r="C192" s="210" t="s">
        <v>1397</v>
      </c>
      <c r="D192" s="209">
        <v>70121946</v>
      </c>
      <c r="E192" s="209">
        <v>28614360.150000002</v>
      </c>
      <c r="F192" s="209">
        <v>27226782.659999996</v>
      </c>
      <c r="G192" s="209">
        <v>26239441.769999996</v>
      </c>
    </row>
    <row r="193" spans="3:7" x14ac:dyDescent="0.25">
      <c r="C193" s="208" t="s">
        <v>1398</v>
      </c>
      <c r="D193" s="209">
        <v>51270641</v>
      </c>
      <c r="E193" s="209">
        <v>21855337.880000003</v>
      </c>
      <c r="F193" s="209">
        <v>21106677.880000003</v>
      </c>
      <c r="G193" s="209">
        <v>20253490.720000003</v>
      </c>
    </row>
    <row r="194" spans="3:7" x14ac:dyDescent="0.25">
      <c r="C194" s="210" t="s">
        <v>1397</v>
      </c>
      <c r="D194" s="209">
        <v>51270641</v>
      </c>
      <c r="E194" s="209">
        <v>21855337.880000003</v>
      </c>
      <c r="F194" s="209">
        <v>21106677.880000003</v>
      </c>
      <c r="G194" s="209">
        <v>20253490.720000003</v>
      </c>
    </row>
    <row r="195" spans="3:7" x14ac:dyDescent="0.25">
      <c r="C195" s="206" t="s">
        <v>1399</v>
      </c>
      <c r="D195" s="207">
        <v>5447330289</v>
      </c>
      <c r="E195" s="207">
        <v>2643675378.4199996</v>
      </c>
      <c r="F195" s="207">
        <v>2547350523.5700002</v>
      </c>
      <c r="G195" s="207">
        <v>2490950240.6199999</v>
      </c>
    </row>
    <row r="196" spans="3:7" x14ac:dyDescent="0.25">
      <c r="C196" s="208" t="s">
        <v>1400</v>
      </c>
      <c r="D196" s="209">
        <v>5339096216</v>
      </c>
      <c r="E196" s="209">
        <v>2579552192.7199998</v>
      </c>
      <c r="F196" s="209">
        <v>2497636956.3099995</v>
      </c>
      <c r="G196" s="209">
        <v>2444246060.8599997</v>
      </c>
    </row>
    <row r="197" spans="3:7" x14ac:dyDescent="0.25">
      <c r="C197" s="210" t="s">
        <v>1401</v>
      </c>
      <c r="D197" s="209">
        <v>4903477910</v>
      </c>
      <c r="E197" s="209">
        <v>2337564240.9200001</v>
      </c>
      <c r="F197" s="209">
        <v>2258475738.0499997</v>
      </c>
      <c r="G197" s="209">
        <v>2212669218.0699997</v>
      </c>
    </row>
    <row r="198" spans="3:7" x14ac:dyDescent="0.25">
      <c r="C198" s="210" t="s">
        <v>1402</v>
      </c>
      <c r="D198" s="209">
        <v>223982732</v>
      </c>
      <c r="E198" s="209">
        <v>132437533.62</v>
      </c>
      <c r="F198" s="209">
        <v>132437533.62</v>
      </c>
      <c r="G198" s="209">
        <v>130243571.06</v>
      </c>
    </row>
    <row r="199" spans="3:7" x14ac:dyDescent="0.25">
      <c r="C199" s="210" t="s">
        <v>1403</v>
      </c>
      <c r="D199" s="209">
        <v>211635574</v>
      </c>
      <c r="E199" s="209">
        <v>109550418.18000001</v>
      </c>
      <c r="F199" s="209">
        <v>106723684.63999999</v>
      </c>
      <c r="G199" s="209">
        <v>101333271.72999999</v>
      </c>
    </row>
    <row r="200" spans="3:7" x14ac:dyDescent="0.25">
      <c r="C200" s="208" t="s">
        <v>1404</v>
      </c>
      <c r="D200" s="209">
        <v>77742671</v>
      </c>
      <c r="E200" s="209">
        <v>45607554.740000002</v>
      </c>
      <c r="F200" s="209">
        <v>35651177.870000005</v>
      </c>
      <c r="G200" s="209">
        <v>34414576.460000001</v>
      </c>
    </row>
    <row r="201" spans="3:7" x14ac:dyDescent="0.25">
      <c r="C201" s="210" t="s">
        <v>1401</v>
      </c>
      <c r="D201" s="209">
        <v>77742671</v>
      </c>
      <c r="E201" s="209">
        <v>45607554.740000002</v>
      </c>
      <c r="F201" s="209">
        <v>35651177.870000005</v>
      </c>
      <c r="G201" s="209">
        <v>34414576.460000001</v>
      </c>
    </row>
    <row r="202" spans="3:7" x14ac:dyDescent="0.25">
      <c r="C202" s="208" t="s">
        <v>1405</v>
      </c>
      <c r="D202" s="209">
        <v>30491402</v>
      </c>
      <c r="E202" s="209">
        <v>18515630.959999997</v>
      </c>
      <c r="F202" s="209">
        <v>14062389.390000002</v>
      </c>
      <c r="G202" s="209">
        <v>12289603.299999999</v>
      </c>
    </row>
    <row r="203" spans="3:7" x14ac:dyDescent="0.25">
      <c r="C203" s="210" t="s">
        <v>1401</v>
      </c>
      <c r="D203" s="209">
        <v>30491402</v>
      </c>
      <c r="E203" s="209">
        <v>18515630.959999997</v>
      </c>
      <c r="F203" s="209">
        <v>14062389.390000002</v>
      </c>
      <c r="G203" s="209">
        <v>12289603.299999999</v>
      </c>
    </row>
    <row r="204" spans="3:7" x14ac:dyDescent="0.25">
      <c r="C204" s="206" t="s">
        <v>1406</v>
      </c>
      <c r="D204" s="207">
        <v>8472825140</v>
      </c>
      <c r="E204" s="207">
        <v>4011532518.6900001</v>
      </c>
      <c r="F204" s="207">
        <v>3831366576.5299993</v>
      </c>
      <c r="G204" s="207">
        <v>3769525038.25</v>
      </c>
    </row>
    <row r="205" spans="3:7" x14ac:dyDescent="0.25">
      <c r="C205" s="208" t="s">
        <v>1407</v>
      </c>
      <c r="D205" s="209">
        <v>7825946214</v>
      </c>
      <c r="E205" s="209">
        <v>3583870086.8899994</v>
      </c>
      <c r="F205" s="209">
        <v>3422972411.3899999</v>
      </c>
      <c r="G205" s="209">
        <v>3374166814.4699998</v>
      </c>
    </row>
    <row r="206" spans="3:7" x14ac:dyDescent="0.25">
      <c r="C206" s="210" t="s">
        <v>1408</v>
      </c>
      <c r="D206" s="209">
        <v>7825946214</v>
      </c>
      <c r="E206" s="209">
        <v>3583870086.8899994</v>
      </c>
      <c r="F206" s="209">
        <v>3422972411.3899999</v>
      </c>
      <c r="G206" s="209">
        <v>3374166814.4699998</v>
      </c>
    </row>
    <row r="207" spans="3:7" x14ac:dyDescent="0.25">
      <c r="C207" s="208" t="s">
        <v>1409</v>
      </c>
      <c r="D207" s="209">
        <v>519801292</v>
      </c>
      <c r="E207" s="209">
        <v>374494490.44999999</v>
      </c>
      <c r="F207" s="209">
        <v>359454829.46999997</v>
      </c>
      <c r="G207" s="209">
        <v>347793459.75999999</v>
      </c>
    </row>
    <row r="208" spans="3:7" x14ac:dyDescent="0.25">
      <c r="C208" s="210" t="s">
        <v>1410</v>
      </c>
      <c r="D208" s="209">
        <v>519801292</v>
      </c>
      <c r="E208" s="209">
        <v>374494490.44999999</v>
      </c>
      <c r="F208" s="209">
        <v>359454829.46999997</v>
      </c>
      <c r="G208" s="209">
        <v>347793459.75999999</v>
      </c>
    </row>
    <row r="209" spans="3:7" x14ac:dyDescent="0.25">
      <c r="C209" s="208" t="s">
        <v>1411</v>
      </c>
      <c r="D209" s="209">
        <v>127077634</v>
      </c>
      <c r="E209" s="209">
        <v>53167941.350000009</v>
      </c>
      <c r="F209" s="209">
        <v>48939335.670000009</v>
      </c>
      <c r="G209" s="209">
        <v>47564764.020000003</v>
      </c>
    </row>
    <row r="210" spans="3:7" x14ac:dyDescent="0.25">
      <c r="C210" s="210" t="s">
        <v>1412</v>
      </c>
      <c r="D210" s="209">
        <v>127077634</v>
      </c>
      <c r="E210" s="209">
        <v>53167941.350000009</v>
      </c>
      <c r="F210" s="209">
        <v>48939335.670000009</v>
      </c>
      <c r="G210" s="209">
        <v>47564764.020000003</v>
      </c>
    </row>
    <row r="211" spans="3:7" x14ac:dyDescent="0.25">
      <c r="C211" s="204" t="s">
        <v>387</v>
      </c>
      <c r="D211" s="205">
        <v>9748050161</v>
      </c>
      <c r="E211" s="205">
        <v>5243681435.5100002</v>
      </c>
      <c r="F211" s="205">
        <v>4283487038.0600009</v>
      </c>
      <c r="G211" s="205">
        <v>4242113787.4299998</v>
      </c>
    </row>
    <row r="212" spans="3:7" x14ac:dyDescent="0.25">
      <c r="C212" s="206" t="s">
        <v>1413</v>
      </c>
      <c r="D212" s="207">
        <v>9748050161</v>
      </c>
      <c r="E212" s="207">
        <v>5243681435.5099993</v>
      </c>
      <c r="F212" s="207">
        <v>4283487038.0600004</v>
      </c>
      <c r="G212" s="207">
        <v>4242113787.4300003</v>
      </c>
    </row>
    <row r="213" spans="3:7" x14ac:dyDescent="0.25">
      <c r="C213" s="208" t="s">
        <v>1414</v>
      </c>
      <c r="D213" s="209">
        <v>8454702483</v>
      </c>
      <c r="E213" s="209">
        <v>4399014225.79</v>
      </c>
      <c r="F213" s="209">
        <v>3777891788.7600002</v>
      </c>
      <c r="G213" s="209">
        <v>3745843835.1400003</v>
      </c>
    </row>
    <row r="214" spans="3:7" x14ac:dyDescent="0.25">
      <c r="C214" s="210" t="s">
        <v>1288</v>
      </c>
      <c r="D214" s="209">
        <v>1734902709</v>
      </c>
      <c r="E214" s="209">
        <v>999669115.83000004</v>
      </c>
      <c r="F214" s="209">
        <v>672078886.66999996</v>
      </c>
      <c r="G214" s="209">
        <v>643641661.14999998</v>
      </c>
    </row>
    <row r="215" spans="3:7" x14ac:dyDescent="0.25">
      <c r="C215" s="210" t="s">
        <v>1415</v>
      </c>
      <c r="D215" s="209">
        <v>6289554774</v>
      </c>
      <c r="E215" s="209">
        <v>3308783768.4800005</v>
      </c>
      <c r="F215" s="209">
        <v>3015251560.6100001</v>
      </c>
      <c r="G215" s="209">
        <v>3011640832.5100002</v>
      </c>
    </row>
    <row r="216" spans="3:7" x14ac:dyDescent="0.25">
      <c r="C216" s="210" t="s">
        <v>1281</v>
      </c>
      <c r="D216" s="209">
        <v>430245000</v>
      </c>
      <c r="E216" s="209">
        <v>90561341.479999989</v>
      </c>
      <c r="F216" s="209">
        <v>90561341.479999989</v>
      </c>
      <c r="G216" s="209">
        <v>90561341.479999989</v>
      </c>
    </row>
    <row r="217" spans="3:7" x14ac:dyDescent="0.25">
      <c r="C217" s="208" t="s">
        <v>1416</v>
      </c>
      <c r="D217" s="209">
        <v>1024795636</v>
      </c>
      <c r="E217" s="209">
        <v>725591189.86999989</v>
      </c>
      <c r="F217" s="209">
        <v>410458351.78000009</v>
      </c>
      <c r="G217" s="209">
        <v>402391412.17999995</v>
      </c>
    </row>
    <row r="218" spans="3:7" x14ac:dyDescent="0.25">
      <c r="C218" s="210" t="s">
        <v>1417</v>
      </c>
      <c r="D218" s="209">
        <v>1024795636</v>
      </c>
      <c r="E218" s="209">
        <v>725591189.86999989</v>
      </c>
      <c r="F218" s="209">
        <v>410458351.78000009</v>
      </c>
      <c r="G218" s="209">
        <v>402391412.17999995</v>
      </c>
    </row>
    <row r="219" spans="3:7" x14ac:dyDescent="0.25">
      <c r="C219" s="208" t="s">
        <v>1418</v>
      </c>
      <c r="D219" s="209">
        <v>179756600</v>
      </c>
      <c r="E219" s="209">
        <v>69344042.090000004</v>
      </c>
      <c r="F219" s="209">
        <v>59171900.579999998</v>
      </c>
      <c r="G219" s="209">
        <v>58005013.519999996</v>
      </c>
    </row>
    <row r="220" spans="3:7" x14ac:dyDescent="0.25">
      <c r="C220" s="210" t="s">
        <v>1419</v>
      </c>
      <c r="D220" s="209">
        <v>179756600</v>
      </c>
      <c r="E220" s="209">
        <v>69344042.090000004</v>
      </c>
      <c r="F220" s="209">
        <v>59171900.579999998</v>
      </c>
      <c r="G220" s="209">
        <v>58005013.519999996</v>
      </c>
    </row>
    <row r="221" spans="3:7" x14ac:dyDescent="0.25">
      <c r="C221" s="208" t="s">
        <v>1420</v>
      </c>
      <c r="D221" s="209">
        <v>44075307</v>
      </c>
      <c r="E221" s="209">
        <v>22857649.330000002</v>
      </c>
      <c r="F221" s="209">
        <v>20840258.290000003</v>
      </c>
      <c r="G221" s="209">
        <v>20819658.349999998</v>
      </c>
    </row>
    <row r="222" spans="3:7" x14ac:dyDescent="0.25">
      <c r="C222" s="210" t="s">
        <v>1421</v>
      </c>
      <c r="D222" s="209">
        <v>44075307</v>
      </c>
      <c r="E222" s="209">
        <v>22857649.330000002</v>
      </c>
      <c r="F222" s="209">
        <v>20840258.290000003</v>
      </c>
      <c r="G222" s="209">
        <v>20819658.349999998</v>
      </c>
    </row>
    <row r="223" spans="3:7" x14ac:dyDescent="0.25">
      <c r="C223" s="208" t="s">
        <v>1422</v>
      </c>
      <c r="D223" s="209">
        <v>44720135</v>
      </c>
      <c r="E223" s="209">
        <v>26874328.429999996</v>
      </c>
      <c r="F223" s="209">
        <v>15124738.65</v>
      </c>
      <c r="G223" s="209">
        <v>15053868.239999996</v>
      </c>
    </row>
    <row r="224" spans="3:7" x14ac:dyDescent="0.25">
      <c r="C224" s="210" t="s">
        <v>1415</v>
      </c>
      <c r="D224" s="209">
        <v>44720135</v>
      </c>
      <c r="E224" s="209">
        <v>26874328.429999996</v>
      </c>
      <c r="F224" s="209">
        <v>15124738.65</v>
      </c>
      <c r="G224" s="209">
        <v>15053868.239999996</v>
      </c>
    </row>
    <row r="225" spans="3:7" x14ac:dyDescent="0.25">
      <c r="C225" s="204" t="s">
        <v>388</v>
      </c>
      <c r="D225" s="205">
        <v>21541931000</v>
      </c>
      <c r="E225" s="205">
        <v>9417573604.4399986</v>
      </c>
      <c r="F225" s="205">
        <v>8693558464.9899998</v>
      </c>
      <c r="G225" s="205">
        <v>8667602026.960001</v>
      </c>
    </row>
    <row r="226" spans="3:7" x14ac:dyDescent="0.25">
      <c r="C226" s="206" t="s">
        <v>1423</v>
      </c>
      <c r="D226" s="207">
        <v>21541931000</v>
      </c>
      <c r="E226" s="207">
        <v>9417573604.4399986</v>
      </c>
      <c r="F226" s="207">
        <v>8693558464.9899998</v>
      </c>
      <c r="G226" s="207">
        <v>8667602026.9599991</v>
      </c>
    </row>
    <row r="227" spans="3:7" x14ac:dyDescent="0.25">
      <c r="C227" s="208" t="s">
        <v>1424</v>
      </c>
      <c r="D227" s="209">
        <v>17112748585</v>
      </c>
      <c r="E227" s="209">
        <v>7119871825.1600008</v>
      </c>
      <c r="F227" s="209">
        <v>7022702790.8800011</v>
      </c>
      <c r="G227" s="209">
        <v>7014630762.2200003</v>
      </c>
    </row>
    <row r="228" spans="3:7" x14ac:dyDescent="0.25">
      <c r="C228" s="210" t="s">
        <v>1288</v>
      </c>
      <c r="D228" s="209">
        <v>2960007990</v>
      </c>
      <c r="E228" s="209">
        <v>721216674.57999992</v>
      </c>
      <c r="F228" s="209">
        <v>624047640.29999995</v>
      </c>
      <c r="G228" s="209">
        <v>615995611.63999987</v>
      </c>
    </row>
    <row r="229" spans="3:7" x14ac:dyDescent="0.25">
      <c r="C229" s="210" t="s">
        <v>1425</v>
      </c>
      <c r="D229" s="209">
        <v>265866147</v>
      </c>
      <c r="E229" s="209">
        <v>0</v>
      </c>
      <c r="F229" s="209">
        <v>0</v>
      </c>
      <c r="G229" s="209">
        <v>0</v>
      </c>
    </row>
    <row r="230" spans="3:7" x14ac:dyDescent="0.25">
      <c r="C230" s="210" t="s">
        <v>1281</v>
      </c>
      <c r="D230" s="209">
        <v>350914200</v>
      </c>
      <c r="E230" s="209">
        <v>2624053.87</v>
      </c>
      <c r="F230" s="209">
        <v>2624053.87</v>
      </c>
      <c r="G230" s="209">
        <v>2604053.87</v>
      </c>
    </row>
    <row r="231" spans="3:7" x14ac:dyDescent="0.25">
      <c r="C231" s="210" t="s">
        <v>1290</v>
      </c>
      <c r="D231" s="209">
        <v>13535960248</v>
      </c>
      <c r="E231" s="209">
        <v>6396031096.710001</v>
      </c>
      <c r="F231" s="209">
        <v>6396031096.710001</v>
      </c>
      <c r="G231" s="209">
        <v>6396031096.71</v>
      </c>
    </row>
    <row r="232" spans="3:7" x14ac:dyDescent="0.25">
      <c r="C232" s="208" t="s">
        <v>1426</v>
      </c>
      <c r="D232" s="209">
        <v>300247582</v>
      </c>
      <c r="E232" s="209">
        <v>120807011.25999999</v>
      </c>
      <c r="F232" s="209">
        <v>118376222.20999999</v>
      </c>
      <c r="G232" s="209">
        <v>115352678.00000001</v>
      </c>
    </row>
    <row r="233" spans="3:7" x14ac:dyDescent="0.25">
      <c r="C233" s="210" t="s">
        <v>1427</v>
      </c>
      <c r="D233" s="209">
        <v>300247582</v>
      </c>
      <c r="E233" s="209">
        <v>120807011.25999999</v>
      </c>
      <c r="F233" s="209">
        <v>118376222.20999999</v>
      </c>
      <c r="G233" s="209">
        <v>115352678.00000001</v>
      </c>
    </row>
    <row r="234" spans="3:7" x14ac:dyDescent="0.25">
      <c r="C234" s="208" t="s">
        <v>1428</v>
      </c>
      <c r="D234" s="209">
        <v>892036398</v>
      </c>
      <c r="E234" s="209">
        <v>322958502.27000004</v>
      </c>
      <c r="F234" s="209">
        <v>262235840.96000001</v>
      </c>
      <c r="G234" s="209">
        <v>261595110.91</v>
      </c>
    </row>
    <row r="235" spans="3:7" x14ac:dyDescent="0.25">
      <c r="C235" s="210" t="s">
        <v>1429</v>
      </c>
      <c r="D235" s="209">
        <v>892036398</v>
      </c>
      <c r="E235" s="209">
        <v>322958502.27000004</v>
      </c>
      <c r="F235" s="209">
        <v>262235840.96000001</v>
      </c>
      <c r="G235" s="209">
        <v>261595110.91</v>
      </c>
    </row>
    <row r="236" spans="3:7" x14ac:dyDescent="0.25">
      <c r="C236" s="208" t="s">
        <v>1430</v>
      </c>
      <c r="D236" s="209">
        <v>532561425</v>
      </c>
      <c r="E236" s="209">
        <v>367654005.27000004</v>
      </c>
      <c r="F236" s="209">
        <v>203423417.44999999</v>
      </c>
      <c r="G236" s="209">
        <v>197763735.99000004</v>
      </c>
    </row>
    <row r="237" spans="3:7" x14ac:dyDescent="0.25">
      <c r="C237" s="210" t="s">
        <v>1431</v>
      </c>
      <c r="D237" s="209">
        <v>532561425</v>
      </c>
      <c r="E237" s="209">
        <v>367654005.27000004</v>
      </c>
      <c r="F237" s="209">
        <v>203423417.44999999</v>
      </c>
      <c r="G237" s="209">
        <v>197763735.99000004</v>
      </c>
    </row>
    <row r="238" spans="3:7" x14ac:dyDescent="0.25">
      <c r="C238" s="208" t="s">
        <v>1432</v>
      </c>
      <c r="D238" s="209">
        <v>129678888</v>
      </c>
      <c r="E238" s="209">
        <v>40085169.800000004</v>
      </c>
      <c r="F238" s="209">
        <v>39363707.799999997</v>
      </c>
      <c r="G238" s="209">
        <v>39265324.690000005</v>
      </c>
    </row>
    <row r="239" spans="3:7" x14ac:dyDescent="0.25">
      <c r="C239" s="210" t="s">
        <v>1433</v>
      </c>
      <c r="D239" s="209">
        <v>129678888</v>
      </c>
      <c r="E239" s="209">
        <v>40085169.800000004</v>
      </c>
      <c r="F239" s="209">
        <v>39363707.799999997</v>
      </c>
      <c r="G239" s="209">
        <v>39265324.690000005</v>
      </c>
    </row>
    <row r="240" spans="3:7" x14ac:dyDescent="0.25">
      <c r="C240" s="208" t="s">
        <v>1434</v>
      </c>
      <c r="D240" s="209">
        <v>223646305</v>
      </c>
      <c r="E240" s="209">
        <v>134591658.98000002</v>
      </c>
      <c r="F240" s="209">
        <v>84158600.349999994</v>
      </c>
      <c r="G240" s="209">
        <v>83576443.019999996</v>
      </c>
    </row>
    <row r="241" spans="3:7" x14ac:dyDescent="0.25">
      <c r="C241" s="210" t="s">
        <v>1435</v>
      </c>
      <c r="D241" s="209">
        <v>223646305</v>
      </c>
      <c r="E241" s="209">
        <v>134591658.98000002</v>
      </c>
      <c r="F241" s="209">
        <v>84158600.349999994</v>
      </c>
      <c r="G241" s="209">
        <v>83576443.019999996</v>
      </c>
    </row>
    <row r="242" spans="3:7" x14ac:dyDescent="0.25">
      <c r="C242" s="208" t="s">
        <v>1436</v>
      </c>
      <c r="D242" s="209">
        <v>0</v>
      </c>
      <c r="E242" s="209">
        <v>187873500.88999999</v>
      </c>
      <c r="F242" s="209">
        <v>96684600</v>
      </c>
      <c r="G242" s="209">
        <v>96684600</v>
      </c>
    </row>
    <row r="243" spans="3:7" x14ac:dyDescent="0.25">
      <c r="C243" s="210" t="s">
        <v>1425</v>
      </c>
      <c r="D243" s="209">
        <v>0</v>
      </c>
      <c r="E243" s="209">
        <v>187873500.88999999</v>
      </c>
      <c r="F243" s="209">
        <v>96684600</v>
      </c>
      <c r="G243" s="209">
        <v>96684600</v>
      </c>
    </row>
    <row r="244" spans="3:7" x14ac:dyDescent="0.25">
      <c r="C244" s="208" t="s">
        <v>1437</v>
      </c>
      <c r="D244" s="209">
        <v>491684800</v>
      </c>
      <c r="E244" s="209">
        <v>203851645.34999999</v>
      </c>
      <c r="F244" s="209">
        <v>188843455.73999998</v>
      </c>
      <c r="G244" s="209">
        <v>186727353.12</v>
      </c>
    </row>
    <row r="245" spans="3:7" x14ac:dyDescent="0.25">
      <c r="C245" s="210" t="s">
        <v>1438</v>
      </c>
      <c r="D245" s="209">
        <v>491684800</v>
      </c>
      <c r="E245" s="209">
        <v>203851645.34999999</v>
      </c>
      <c r="F245" s="209">
        <v>188843455.73999998</v>
      </c>
      <c r="G245" s="209">
        <v>186727353.12</v>
      </c>
    </row>
    <row r="246" spans="3:7" x14ac:dyDescent="0.25">
      <c r="C246" s="208" t="s">
        <v>1439</v>
      </c>
      <c r="D246" s="209">
        <v>490064557</v>
      </c>
      <c r="E246" s="209">
        <v>207628030.41</v>
      </c>
      <c r="F246" s="209">
        <v>197018051.49999997</v>
      </c>
      <c r="G246" s="209">
        <v>192554222.16</v>
      </c>
    </row>
    <row r="247" spans="3:7" x14ac:dyDescent="0.25">
      <c r="C247" s="210" t="s">
        <v>1440</v>
      </c>
      <c r="D247" s="209">
        <v>490064557</v>
      </c>
      <c r="E247" s="209">
        <v>207628030.41</v>
      </c>
      <c r="F247" s="209">
        <v>197018051.49999997</v>
      </c>
      <c r="G247" s="209">
        <v>192554222.16</v>
      </c>
    </row>
    <row r="248" spans="3:7" x14ac:dyDescent="0.25">
      <c r="C248" s="208" t="s">
        <v>1441</v>
      </c>
      <c r="D248" s="209">
        <v>657019369</v>
      </c>
      <c r="E248" s="209">
        <v>454173152.78000003</v>
      </c>
      <c r="F248" s="209">
        <v>242702615.57999998</v>
      </c>
      <c r="G248" s="209">
        <v>242043810.19999999</v>
      </c>
    </row>
    <row r="249" spans="3:7" x14ac:dyDescent="0.25">
      <c r="C249" s="210" t="s">
        <v>1442</v>
      </c>
      <c r="D249" s="209">
        <v>657019369</v>
      </c>
      <c r="E249" s="209">
        <v>454173152.78000003</v>
      </c>
      <c r="F249" s="209">
        <v>242702615.57999998</v>
      </c>
      <c r="G249" s="209">
        <v>242043810.19999999</v>
      </c>
    </row>
    <row r="250" spans="3:7" x14ac:dyDescent="0.25">
      <c r="C250" s="208" t="s">
        <v>1443</v>
      </c>
      <c r="D250" s="209">
        <v>187840383</v>
      </c>
      <c r="E250" s="209">
        <v>30803364.510000002</v>
      </c>
      <c r="F250" s="209">
        <v>30710574.509999998</v>
      </c>
      <c r="G250" s="209">
        <v>30710574.509999998</v>
      </c>
    </row>
    <row r="251" spans="3:7" x14ac:dyDescent="0.25">
      <c r="C251" s="210" t="s">
        <v>1444</v>
      </c>
      <c r="D251" s="209">
        <v>187840383</v>
      </c>
      <c r="E251" s="209">
        <v>30803364.510000002</v>
      </c>
      <c r="F251" s="209">
        <v>30710574.509999998</v>
      </c>
      <c r="G251" s="209">
        <v>30710574.509999998</v>
      </c>
    </row>
    <row r="252" spans="3:7" x14ac:dyDescent="0.25">
      <c r="C252" s="208" t="s">
        <v>1445</v>
      </c>
      <c r="D252" s="209">
        <v>524402708</v>
      </c>
      <c r="E252" s="209">
        <v>227275737.76000002</v>
      </c>
      <c r="F252" s="209">
        <v>207338588.00999996</v>
      </c>
      <c r="G252" s="209">
        <v>206697412.13999999</v>
      </c>
    </row>
    <row r="253" spans="3:7" x14ac:dyDescent="0.25">
      <c r="C253" s="210" t="s">
        <v>1446</v>
      </c>
      <c r="D253" s="209">
        <v>524402708</v>
      </c>
      <c r="E253" s="209">
        <v>227275737.76000002</v>
      </c>
      <c r="F253" s="209">
        <v>207338588.00999996</v>
      </c>
      <c r="G253" s="209">
        <v>206697412.13999999</v>
      </c>
    </row>
    <row r="254" spans="3:7" x14ac:dyDescent="0.25">
      <c r="C254" s="204" t="s">
        <v>389</v>
      </c>
      <c r="D254" s="205">
        <v>231147700000</v>
      </c>
      <c r="E254" s="205">
        <v>161608342684.87003</v>
      </c>
      <c r="F254" s="205">
        <v>98845333978.120026</v>
      </c>
      <c r="G254" s="205">
        <v>95602968949.000015</v>
      </c>
    </row>
    <row r="255" spans="3:7" x14ac:dyDescent="0.25">
      <c r="C255" s="206" t="s">
        <v>1447</v>
      </c>
      <c r="D255" s="207">
        <v>231147700000</v>
      </c>
      <c r="E255" s="207">
        <v>161608342684.87006</v>
      </c>
      <c r="F255" s="207">
        <v>98845333978.120026</v>
      </c>
      <c r="G255" s="207">
        <v>95602968949.000015</v>
      </c>
    </row>
    <row r="256" spans="3:7" x14ac:dyDescent="0.25">
      <c r="C256" s="208" t="s">
        <v>1448</v>
      </c>
      <c r="D256" s="209">
        <v>170773683960</v>
      </c>
      <c r="E256" s="209">
        <v>133318060227.92999</v>
      </c>
      <c r="F256" s="209">
        <v>75508139435.910019</v>
      </c>
      <c r="G256" s="209">
        <v>74467158388.030014</v>
      </c>
    </row>
    <row r="257" spans="3:7" x14ac:dyDescent="0.25">
      <c r="C257" s="210" t="s">
        <v>1288</v>
      </c>
      <c r="D257" s="209">
        <v>9543329178</v>
      </c>
      <c r="E257" s="209">
        <v>6228897438.2199993</v>
      </c>
      <c r="F257" s="209">
        <v>4249335977.3100009</v>
      </c>
      <c r="G257" s="209">
        <v>3817365543.9699998</v>
      </c>
    </row>
    <row r="258" spans="3:7" x14ac:dyDescent="0.25">
      <c r="C258" s="210" t="s">
        <v>1449</v>
      </c>
      <c r="D258" s="209">
        <v>18883034943</v>
      </c>
      <c r="E258" s="209">
        <v>8856035375.9400005</v>
      </c>
      <c r="F258" s="209">
        <v>4796064691.7699995</v>
      </c>
      <c r="G258" s="209">
        <v>4780574322.5099993</v>
      </c>
    </row>
    <row r="259" spans="3:7" x14ac:dyDescent="0.25">
      <c r="C259" s="210" t="s">
        <v>1450</v>
      </c>
      <c r="D259" s="209">
        <v>83048381959</v>
      </c>
      <c r="E259" s="209">
        <v>75781373584.610001</v>
      </c>
      <c r="F259" s="209">
        <v>42005542688.850006</v>
      </c>
      <c r="G259" s="209">
        <v>41808900472.349998</v>
      </c>
    </row>
    <row r="260" spans="3:7" x14ac:dyDescent="0.25">
      <c r="C260" s="210" t="s">
        <v>1451</v>
      </c>
      <c r="D260" s="209">
        <v>36791157958</v>
      </c>
      <c r="E260" s="209">
        <v>32353037952.130001</v>
      </c>
      <c r="F260" s="209">
        <v>17345269366</v>
      </c>
      <c r="G260" s="209">
        <v>17210761615.560001</v>
      </c>
    </row>
    <row r="261" spans="3:7" x14ac:dyDescent="0.25">
      <c r="C261" s="210" t="s">
        <v>1452</v>
      </c>
      <c r="D261" s="209">
        <v>6798840315</v>
      </c>
      <c r="E261" s="209">
        <v>4509446202.1999998</v>
      </c>
      <c r="F261" s="209">
        <v>2633938520.4399996</v>
      </c>
      <c r="G261" s="209">
        <v>2633028520.4399996</v>
      </c>
    </row>
    <row r="262" spans="3:7" x14ac:dyDescent="0.25">
      <c r="C262" s="210" t="s">
        <v>1453</v>
      </c>
      <c r="D262" s="209">
        <v>9740875154</v>
      </c>
      <c r="E262" s="209">
        <v>2347672294.7900004</v>
      </c>
      <c r="F262" s="209">
        <v>1997814824.4700003</v>
      </c>
      <c r="G262" s="209">
        <v>1808324469.27</v>
      </c>
    </row>
    <row r="263" spans="3:7" x14ac:dyDescent="0.25">
      <c r="C263" s="210" t="s">
        <v>1454</v>
      </c>
      <c r="D263" s="209">
        <v>303800673</v>
      </c>
      <c r="E263" s="209">
        <v>39741103.170000002</v>
      </c>
      <c r="F263" s="209">
        <v>21236485.890000001</v>
      </c>
      <c r="G263" s="209">
        <v>21236485.890000001</v>
      </c>
    </row>
    <row r="264" spans="3:7" x14ac:dyDescent="0.25">
      <c r="C264" s="210" t="s">
        <v>1455</v>
      </c>
      <c r="D264" s="209">
        <v>889503853</v>
      </c>
      <c r="E264" s="209">
        <v>604967601.67000008</v>
      </c>
      <c r="F264" s="209">
        <v>321726380.28000003</v>
      </c>
      <c r="G264" s="209">
        <v>317907163.80000001</v>
      </c>
    </row>
    <row r="265" spans="3:7" x14ac:dyDescent="0.25">
      <c r="C265" s="210" t="s">
        <v>1456</v>
      </c>
      <c r="D265" s="209">
        <v>2864746004</v>
      </c>
      <c r="E265" s="209">
        <v>1742753220.8999996</v>
      </c>
      <c r="F265" s="209">
        <v>1283075046.6000001</v>
      </c>
      <c r="G265" s="209">
        <v>1242255034.78</v>
      </c>
    </row>
    <row r="266" spans="3:7" x14ac:dyDescent="0.25">
      <c r="C266" s="210" t="s">
        <v>1281</v>
      </c>
      <c r="D266" s="209">
        <v>1910013923</v>
      </c>
      <c r="E266" s="209">
        <v>854135454.29999995</v>
      </c>
      <c r="F266" s="209">
        <v>854135454.29999995</v>
      </c>
      <c r="G266" s="209">
        <v>826804759.45999992</v>
      </c>
    </row>
    <row r="267" spans="3:7" x14ac:dyDescent="0.25">
      <c r="C267" s="208" t="s">
        <v>1457</v>
      </c>
      <c r="D267" s="209">
        <v>2521069884</v>
      </c>
      <c r="E267" s="209">
        <v>57534935.869999997</v>
      </c>
      <c r="F267" s="209">
        <v>48585338.920000002</v>
      </c>
      <c r="G267" s="209">
        <v>40684120</v>
      </c>
    </row>
    <row r="268" spans="3:7" x14ac:dyDescent="0.25">
      <c r="C268" s="210" t="s">
        <v>1451</v>
      </c>
      <c r="D268" s="209">
        <v>1785701384</v>
      </c>
      <c r="E268" s="209">
        <v>17178311.93</v>
      </c>
      <c r="F268" s="209">
        <v>17178311.93</v>
      </c>
      <c r="G268" s="209">
        <v>13992378.58</v>
      </c>
    </row>
    <row r="269" spans="3:7" x14ac:dyDescent="0.25">
      <c r="C269" s="210" t="s">
        <v>1458</v>
      </c>
      <c r="D269" s="209">
        <v>735368500</v>
      </c>
      <c r="E269" s="209">
        <v>40356623.939999998</v>
      </c>
      <c r="F269" s="209">
        <v>31407026.990000002</v>
      </c>
      <c r="G269" s="209">
        <v>26691741.419999998</v>
      </c>
    </row>
    <row r="270" spans="3:7" x14ac:dyDescent="0.25">
      <c r="C270" s="208" t="s">
        <v>1459</v>
      </c>
      <c r="D270" s="209">
        <v>408501104</v>
      </c>
      <c r="E270" s="209">
        <v>197109944.64999998</v>
      </c>
      <c r="F270" s="209">
        <v>182063810.22000003</v>
      </c>
      <c r="G270" s="209">
        <v>169656510.03</v>
      </c>
    </row>
    <row r="271" spans="3:7" x14ac:dyDescent="0.25">
      <c r="C271" s="210" t="s">
        <v>1449</v>
      </c>
      <c r="D271" s="209">
        <v>408501104</v>
      </c>
      <c r="E271" s="209">
        <v>197109944.64999998</v>
      </c>
      <c r="F271" s="209">
        <v>182063810.22000003</v>
      </c>
      <c r="G271" s="209">
        <v>169656510.03</v>
      </c>
    </row>
    <row r="272" spans="3:7" x14ac:dyDescent="0.25">
      <c r="C272" s="208" t="s">
        <v>1460</v>
      </c>
      <c r="D272" s="209">
        <v>15455318687</v>
      </c>
      <c r="E272" s="209">
        <v>6529096775.6500015</v>
      </c>
      <c r="F272" s="209">
        <v>6526920553.2300005</v>
      </c>
      <c r="G272" s="209">
        <v>6525964883.710001</v>
      </c>
    </row>
    <row r="273" spans="3:7" x14ac:dyDescent="0.25">
      <c r="C273" s="210" t="s">
        <v>1461</v>
      </c>
      <c r="D273" s="209">
        <v>15455318687</v>
      </c>
      <c r="E273" s="209">
        <v>6529096775.6500015</v>
      </c>
      <c r="F273" s="209">
        <v>6526920553.2300005</v>
      </c>
      <c r="G273" s="209">
        <v>6525964883.710001</v>
      </c>
    </row>
    <row r="274" spans="3:7" x14ac:dyDescent="0.25">
      <c r="C274" s="208" t="s">
        <v>1462</v>
      </c>
      <c r="D274" s="209">
        <v>215545437</v>
      </c>
      <c r="E274" s="209">
        <v>114883569.17000002</v>
      </c>
      <c r="F274" s="209">
        <v>111557078.06999999</v>
      </c>
      <c r="G274" s="209">
        <v>109632484.27</v>
      </c>
    </row>
    <row r="275" spans="3:7" x14ac:dyDescent="0.25">
      <c r="C275" s="210" t="s">
        <v>1449</v>
      </c>
      <c r="D275" s="209">
        <v>215545437</v>
      </c>
      <c r="E275" s="209">
        <v>114883569.17000002</v>
      </c>
      <c r="F275" s="209">
        <v>111557078.06999999</v>
      </c>
      <c r="G275" s="209">
        <v>109632484.27</v>
      </c>
    </row>
    <row r="276" spans="3:7" x14ac:dyDescent="0.25">
      <c r="C276" s="208" t="s">
        <v>1463</v>
      </c>
      <c r="D276" s="209">
        <v>2403614449</v>
      </c>
      <c r="E276" s="209">
        <v>897126360.95999992</v>
      </c>
      <c r="F276" s="209">
        <v>793251415.78999972</v>
      </c>
      <c r="G276" s="209">
        <v>718719731.58999991</v>
      </c>
    </row>
    <row r="277" spans="3:7" x14ac:dyDescent="0.25">
      <c r="C277" s="210" t="s">
        <v>1454</v>
      </c>
      <c r="D277" s="209">
        <v>2403614449</v>
      </c>
      <c r="E277" s="209">
        <v>897126360.95999992</v>
      </c>
      <c r="F277" s="209">
        <v>793251415.78999972</v>
      </c>
      <c r="G277" s="209">
        <v>718719731.58999991</v>
      </c>
    </row>
    <row r="278" spans="3:7" x14ac:dyDescent="0.25">
      <c r="C278" s="208" t="s">
        <v>800</v>
      </c>
      <c r="D278" s="209">
        <v>2707281872</v>
      </c>
      <c r="E278" s="209">
        <v>1073426222.64</v>
      </c>
      <c r="F278" s="209">
        <v>840857193.08999991</v>
      </c>
      <c r="G278" s="209">
        <v>801397195.19000006</v>
      </c>
    </row>
    <row r="279" spans="3:7" x14ac:dyDescent="0.25">
      <c r="C279" s="210" t="s">
        <v>1454</v>
      </c>
      <c r="D279" s="209">
        <v>2707281872</v>
      </c>
      <c r="E279" s="209">
        <v>1073426222.64</v>
      </c>
      <c r="F279" s="209">
        <v>840857193.08999991</v>
      </c>
      <c r="G279" s="209">
        <v>801397195.19000006</v>
      </c>
    </row>
    <row r="280" spans="3:7" x14ac:dyDescent="0.25">
      <c r="C280" s="208" t="s">
        <v>797</v>
      </c>
      <c r="D280" s="209">
        <v>8336626554</v>
      </c>
      <c r="E280" s="209">
        <v>4157167992.3800006</v>
      </c>
      <c r="F280" s="209">
        <v>3006039384.8699994</v>
      </c>
      <c r="G280" s="209">
        <v>2822861236.7400002</v>
      </c>
    </row>
    <row r="281" spans="3:7" x14ac:dyDescent="0.25">
      <c r="C281" s="210" t="s">
        <v>1464</v>
      </c>
      <c r="D281" s="209">
        <v>8336626554</v>
      </c>
      <c r="E281" s="209">
        <v>4157167992.3800006</v>
      </c>
      <c r="F281" s="209">
        <v>3006039384.8699994</v>
      </c>
      <c r="G281" s="209">
        <v>2822861236.7400002</v>
      </c>
    </row>
    <row r="282" spans="3:7" x14ac:dyDescent="0.25">
      <c r="C282" s="208" t="s">
        <v>1465</v>
      </c>
      <c r="D282" s="209">
        <v>28326058053</v>
      </c>
      <c r="E282" s="209">
        <v>15263936655.619997</v>
      </c>
      <c r="F282" s="209">
        <v>11827919768.019999</v>
      </c>
      <c r="G282" s="209">
        <v>9946894399.4399986</v>
      </c>
    </row>
    <row r="283" spans="3:7" x14ac:dyDescent="0.25">
      <c r="C283" s="210" t="s">
        <v>1466</v>
      </c>
      <c r="D283" s="209">
        <v>28326058053</v>
      </c>
      <c r="E283" s="209">
        <v>15263936655.619997</v>
      </c>
      <c r="F283" s="209">
        <v>11827919768.019999</v>
      </c>
      <c r="G283" s="209">
        <v>9946894399.4399986</v>
      </c>
    </row>
    <row r="284" spans="3:7" x14ac:dyDescent="0.25">
      <c r="C284" s="204" t="s">
        <v>390</v>
      </c>
      <c r="D284" s="205">
        <v>123452761388</v>
      </c>
      <c r="E284" s="205">
        <v>60134245710.230019</v>
      </c>
      <c r="F284" s="205">
        <v>58132722042.110001</v>
      </c>
      <c r="G284" s="205">
        <v>56225165993.580002</v>
      </c>
    </row>
    <row r="285" spans="3:7" x14ac:dyDescent="0.25">
      <c r="C285" s="206" t="s">
        <v>1467</v>
      </c>
      <c r="D285" s="207">
        <v>123452761388</v>
      </c>
      <c r="E285" s="207">
        <v>60134245710.230011</v>
      </c>
      <c r="F285" s="207">
        <v>58132722042.110001</v>
      </c>
      <c r="G285" s="207">
        <v>56225165993.580002</v>
      </c>
    </row>
    <row r="286" spans="3:7" x14ac:dyDescent="0.25">
      <c r="C286" s="208" t="s">
        <v>790</v>
      </c>
      <c r="D286" s="209">
        <v>114824796924</v>
      </c>
      <c r="E286" s="209">
        <v>53974107674.610008</v>
      </c>
      <c r="F286" s="209">
        <v>53692818341.840004</v>
      </c>
      <c r="G286" s="209">
        <v>51904914466.090004</v>
      </c>
    </row>
    <row r="287" spans="3:7" x14ac:dyDescent="0.25">
      <c r="C287" s="210" t="s">
        <v>1288</v>
      </c>
      <c r="D287" s="209">
        <v>5358574258</v>
      </c>
      <c r="E287" s="209">
        <v>3552720488.8699994</v>
      </c>
      <c r="F287" s="209">
        <v>3393677285.3300004</v>
      </c>
      <c r="G287" s="209">
        <v>3276693565.6100006</v>
      </c>
    </row>
    <row r="288" spans="3:7" x14ac:dyDescent="0.25">
      <c r="C288" s="210" t="s">
        <v>1468</v>
      </c>
      <c r="D288" s="209">
        <v>389714537</v>
      </c>
      <c r="E288" s="209">
        <v>0</v>
      </c>
      <c r="F288" s="209">
        <v>0</v>
      </c>
      <c r="G288" s="209">
        <v>0</v>
      </c>
    </row>
    <row r="289" spans="3:7" x14ac:dyDescent="0.25">
      <c r="C289" s="210" t="s">
        <v>1469</v>
      </c>
      <c r="D289" s="209">
        <v>1011999975</v>
      </c>
      <c r="E289" s="209">
        <v>183210337.33000001</v>
      </c>
      <c r="F289" s="209">
        <v>141494550.95999998</v>
      </c>
      <c r="G289" s="209">
        <v>135582544.44999999</v>
      </c>
    </row>
    <row r="290" spans="3:7" x14ac:dyDescent="0.25">
      <c r="C290" s="210" t="s">
        <v>1470</v>
      </c>
      <c r="D290" s="209">
        <v>104762729</v>
      </c>
      <c r="E290" s="209">
        <v>2386693.65</v>
      </c>
      <c r="F290" s="209">
        <v>828154.16</v>
      </c>
      <c r="G290" s="209">
        <v>791815.82</v>
      </c>
    </row>
    <row r="291" spans="3:7" x14ac:dyDescent="0.25">
      <c r="C291" s="210" t="s">
        <v>1471</v>
      </c>
      <c r="D291" s="209">
        <v>1898954988</v>
      </c>
      <c r="E291" s="209">
        <v>505690019.19999987</v>
      </c>
      <c r="F291" s="209">
        <v>431433308.26999998</v>
      </c>
      <c r="G291" s="209">
        <v>236204670.17999998</v>
      </c>
    </row>
    <row r="292" spans="3:7" x14ac:dyDescent="0.25">
      <c r="C292" s="210" t="s">
        <v>1315</v>
      </c>
      <c r="D292" s="209">
        <v>32000000</v>
      </c>
      <c r="E292" s="209">
        <v>2674189.9</v>
      </c>
      <c r="F292" s="209">
        <v>823100</v>
      </c>
      <c r="G292" s="209">
        <v>244700</v>
      </c>
    </row>
    <row r="293" spans="3:7" x14ac:dyDescent="0.25">
      <c r="C293" s="210" t="s">
        <v>1472</v>
      </c>
      <c r="D293" s="209">
        <v>878764721</v>
      </c>
      <c r="E293" s="209">
        <v>18937899.120000001</v>
      </c>
      <c r="F293" s="209">
        <v>18382945.219999999</v>
      </c>
      <c r="G293" s="209">
        <v>18382945.219999999</v>
      </c>
    </row>
    <row r="294" spans="3:7" x14ac:dyDescent="0.25">
      <c r="C294" s="210" t="s">
        <v>1473</v>
      </c>
      <c r="D294" s="209">
        <v>23908152</v>
      </c>
      <c r="E294" s="209">
        <v>1261532.3999999999</v>
      </c>
      <c r="F294" s="209">
        <v>0</v>
      </c>
      <c r="G294" s="209">
        <v>0</v>
      </c>
    </row>
    <row r="295" spans="3:7" x14ac:dyDescent="0.25">
      <c r="C295" s="210" t="s">
        <v>1474</v>
      </c>
      <c r="D295" s="209">
        <v>24027276</v>
      </c>
      <c r="E295" s="209">
        <v>1047516.24</v>
      </c>
      <c r="F295" s="209">
        <v>0</v>
      </c>
      <c r="G295" s="209">
        <v>0</v>
      </c>
    </row>
    <row r="296" spans="3:7" x14ac:dyDescent="0.25">
      <c r="C296" s="210" t="s">
        <v>1281</v>
      </c>
      <c r="D296" s="209">
        <v>1181805339</v>
      </c>
      <c r="E296" s="209">
        <v>598897153.13999987</v>
      </c>
      <c r="F296" s="209">
        <v>598897153.13999987</v>
      </c>
      <c r="G296" s="209">
        <v>596547050.48000002</v>
      </c>
    </row>
    <row r="297" spans="3:7" x14ac:dyDescent="0.25">
      <c r="C297" s="210" t="s">
        <v>1290</v>
      </c>
      <c r="D297" s="209">
        <v>103920284949</v>
      </c>
      <c r="E297" s="209">
        <v>49107281844.760002</v>
      </c>
      <c r="F297" s="209">
        <v>49107281844.760002</v>
      </c>
      <c r="G297" s="209">
        <v>47640467174.330002</v>
      </c>
    </row>
    <row r="298" spans="3:7" x14ac:dyDescent="0.25">
      <c r="C298" s="208" t="s">
        <v>1475</v>
      </c>
      <c r="D298" s="209">
        <v>241775024</v>
      </c>
      <c r="E298" s="209">
        <v>69675530.709999993</v>
      </c>
      <c r="F298" s="209">
        <v>63472405.280000001</v>
      </c>
      <c r="G298" s="209">
        <v>61606681.420000002</v>
      </c>
    </row>
    <row r="299" spans="3:7" x14ac:dyDescent="0.25">
      <c r="C299" s="210" t="s">
        <v>1472</v>
      </c>
      <c r="D299" s="209">
        <v>241775024</v>
      </c>
      <c r="E299" s="209">
        <v>69675530.709999993</v>
      </c>
      <c r="F299" s="209">
        <v>63472405.280000001</v>
      </c>
      <c r="G299" s="209">
        <v>61606681.420000002</v>
      </c>
    </row>
    <row r="300" spans="3:7" x14ac:dyDescent="0.25">
      <c r="C300" s="208" t="s">
        <v>1476</v>
      </c>
      <c r="D300" s="209">
        <v>8386189440</v>
      </c>
      <c r="E300" s="209">
        <v>5835163739.79</v>
      </c>
      <c r="F300" s="209">
        <v>4244286325.9700003</v>
      </c>
      <c r="G300" s="209">
        <v>4130201715.5300002</v>
      </c>
    </row>
    <row r="301" spans="3:7" x14ac:dyDescent="0.25">
      <c r="C301" s="210" t="s">
        <v>1477</v>
      </c>
      <c r="D301" s="209">
        <v>4523739784</v>
      </c>
      <c r="E301" s="209">
        <v>3082986003.8099999</v>
      </c>
      <c r="F301" s="209">
        <v>2123303986.5500002</v>
      </c>
      <c r="G301" s="209">
        <v>2083479376.1100004</v>
      </c>
    </row>
    <row r="302" spans="3:7" x14ac:dyDescent="0.25">
      <c r="C302" s="210" t="s">
        <v>1469</v>
      </c>
      <c r="D302" s="209">
        <v>3862449656</v>
      </c>
      <c r="E302" s="209">
        <v>2752177735.98</v>
      </c>
      <c r="F302" s="209">
        <v>2120982339.4200001</v>
      </c>
      <c r="G302" s="209">
        <v>2046722339.4199998</v>
      </c>
    </row>
    <row r="303" spans="3:7" x14ac:dyDescent="0.25">
      <c r="C303" s="210" t="s">
        <v>1472</v>
      </c>
      <c r="D303" s="209">
        <v>0</v>
      </c>
      <c r="E303" s="209">
        <v>0</v>
      </c>
      <c r="F303" s="209">
        <v>0</v>
      </c>
      <c r="G303" s="209">
        <v>0</v>
      </c>
    </row>
    <row r="304" spans="3:7" x14ac:dyDescent="0.25">
      <c r="C304" s="208" t="s">
        <v>1478</v>
      </c>
      <c r="D304" s="209">
        <v>0</v>
      </c>
      <c r="E304" s="209">
        <v>255298765.12</v>
      </c>
      <c r="F304" s="209">
        <v>132144969.02000003</v>
      </c>
      <c r="G304" s="209">
        <v>128443130.53999999</v>
      </c>
    </row>
    <row r="305" spans="3:7" x14ac:dyDescent="0.25">
      <c r="C305" s="210" t="s">
        <v>1468</v>
      </c>
      <c r="D305" s="209">
        <v>0</v>
      </c>
      <c r="E305" s="209">
        <v>255298765.12</v>
      </c>
      <c r="F305" s="209">
        <v>132144969.02000003</v>
      </c>
      <c r="G305" s="209">
        <v>128443130.53999999</v>
      </c>
    </row>
    <row r="306" spans="3:7" x14ac:dyDescent="0.25">
      <c r="C306" s="204" t="s">
        <v>391</v>
      </c>
      <c r="D306" s="205">
        <v>2890580897</v>
      </c>
      <c r="E306" s="205">
        <v>1228184700.75</v>
      </c>
      <c r="F306" s="205">
        <v>1225576790.4299998</v>
      </c>
      <c r="G306" s="205">
        <v>1182092519.21</v>
      </c>
    </row>
    <row r="307" spans="3:7" x14ac:dyDescent="0.25">
      <c r="C307" s="206" t="s">
        <v>1479</v>
      </c>
      <c r="D307" s="207">
        <v>2890580897</v>
      </c>
      <c r="E307" s="207">
        <v>1228184700.7500002</v>
      </c>
      <c r="F307" s="207">
        <v>1225576790.4300001</v>
      </c>
      <c r="G307" s="207">
        <v>1182092519.21</v>
      </c>
    </row>
    <row r="308" spans="3:7" x14ac:dyDescent="0.25">
      <c r="C308" s="208" t="s">
        <v>793</v>
      </c>
      <c r="D308" s="209">
        <v>2746095827</v>
      </c>
      <c r="E308" s="209">
        <v>1191985978.3</v>
      </c>
      <c r="F308" s="209">
        <v>1189482829.1799996</v>
      </c>
      <c r="G308" s="209">
        <v>1147056849.5199997</v>
      </c>
    </row>
    <row r="309" spans="3:7" x14ac:dyDescent="0.25">
      <c r="C309" s="210" t="s">
        <v>1288</v>
      </c>
      <c r="D309" s="209">
        <v>1249396408</v>
      </c>
      <c r="E309" s="209">
        <v>552270015.39999998</v>
      </c>
      <c r="F309" s="209">
        <v>551906015.39999986</v>
      </c>
      <c r="G309" s="209">
        <v>542298195.80000007</v>
      </c>
    </row>
    <row r="310" spans="3:7" x14ac:dyDescent="0.25">
      <c r="C310" s="210" t="s">
        <v>1480</v>
      </c>
      <c r="D310" s="209">
        <v>396169155</v>
      </c>
      <c r="E310" s="209">
        <v>138897395.20000002</v>
      </c>
      <c r="F310" s="209">
        <v>138897395.20000002</v>
      </c>
      <c r="G310" s="209">
        <v>118285899.32000001</v>
      </c>
    </row>
    <row r="311" spans="3:7" x14ac:dyDescent="0.25">
      <c r="C311" s="210" t="s">
        <v>1481</v>
      </c>
      <c r="D311" s="209">
        <v>641414855</v>
      </c>
      <c r="E311" s="209">
        <v>317753200.13</v>
      </c>
      <c r="F311" s="209">
        <v>315631987.39999998</v>
      </c>
      <c r="G311" s="209">
        <v>311537946.72999996</v>
      </c>
    </row>
    <row r="312" spans="3:7" x14ac:dyDescent="0.25">
      <c r="C312" s="210" t="s">
        <v>1482</v>
      </c>
      <c r="D312" s="209">
        <v>68327400</v>
      </c>
      <c r="E312" s="209">
        <v>20252942.249999996</v>
      </c>
      <c r="F312" s="209">
        <v>20252942.249999996</v>
      </c>
      <c r="G312" s="209">
        <v>20206142.249999996</v>
      </c>
    </row>
    <row r="313" spans="3:7" x14ac:dyDescent="0.25">
      <c r="C313" s="210" t="s">
        <v>1483</v>
      </c>
      <c r="D313" s="209">
        <v>34362500</v>
      </c>
      <c r="E313" s="209">
        <v>1680520.05</v>
      </c>
      <c r="F313" s="209">
        <v>1680520.0500000003</v>
      </c>
      <c r="G313" s="209">
        <v>1680520.05</v>
      </c>
    </row>
    <row r="314" spans="3:7" x14ac:dyDescent="0.25">
      <c r="C314" s="210" t="s">
        <v>1484</v>
      </c>
      <c r="D314" s="209">
        <v>214647441</v>
      </c>
      <c r="E314" s="209">
        <v>55683191.25</v>
      </c>
      <c r="F314" s="209">
        <v>55665254.859999999</v>
      </c>
      <c r="G314" s="209">
        <v>47599431.349999994</v>
      </c>
    </row>
    <row r="315" spans="3:7" x14ac:dyDescent="0.25">
      <c r="C315" s="210" t="s">
        <v>1281</v>
      </c>
      <c r="D315" s="209">
        <v>141778068</v>
      </c>
      <c r="E315" s="209">
        <v>105448714.02000001</v>
      </c>
      <c r="F315" s="209">
        <v>105448714.02000001</v>
      </c>
      <c r="G315" s="209">
        <v>105448714.02000001</v>
      </c>
    </row>
    <row r="316" spans="3:7" x14ac:dyDescent="0.25">
      <c r="C316" s="208" t="s">
        <v>1485</v>
      </c>
      <c r="D316" s="209">
        <v>144485070</v>
      </c>
      <c r="E316" s="209">
        <v>36198722.449999996</v>
      </c>
      <c r="F316" s="209">
        <v>36093961.25</v>
      </c>
      <c r="G316" s="209">
        <v>35035669.689999998</v>
      </c>
    </row>
    <row r="317" spans="3:7" x14ac:dyDescent="0.25">
      <c r="C317" s="210" t="s">
        <v>1484</v>
      </c>
      <c r="D317" s="209">
        <v>144485070</v>
      </c>
      <c r="E317" s="209">
        <v>36198722.449999996</v>
      </c>
      <c r="F317" s="209">
        <v>36093961.25</v>
      </c>
      <c r="G317" s="209">
        <v>35035669.689999998</v>
      </c>
    </row>
    <row r="318" spans="3:7" x14ac:dyDescent="0.25">
      <c r="C318" s="204" t="s">
        <v>392</v>
      </c>
      <c r="D318" s="205">
        <v>3321764347</v>
      </c>
      <c r="E318" s="205">
        <v>1005370917.35</v>
      </c>
      <c r="F318" s="205">
        <v>925753698.66999984</v>
      </c>
      <c r="G318" s="205">
        <v>907900433.07999992</v>
      </c>
    </row>
    <row r="319" spans="3:7" x14ac:dyDescent="0.25">
      <c r="C319" s="206" t="s">
        <v>1486</v>
      </c>
      <c r="D319" s="207">
        <v>3321764347</v>
      </c>
      <c r="E319" s="207">
        <v>1005370917.3500001</v>
      </c>
      <c r="F319" s="207">
        <v>925753698.66999984</v>
      </c>
      <c r="G319" s="207">
        <v>907900433.07999992</v>
      </c>
    </row>
    <row r="320" spans="3:7" x14ac:dyDescent="0.25">
      <c r="C320" s="208" t="s">
        <v>1487</v>
      </c>
      <c r="D320" s="209">
        <v>3321764347</v>
      </c>
      <c r="E320" s="209">
        <v>1005370917.35</v>
      </c>
      <c r="F320" s="209">
        <v>925753698.67000008</v>
      </c>
      <c r="G320" s="209">
        <v>907900433.07999992</v>
      </c>
    </row>
    <row r="321" spans="3:7" x14ac:dyDescent="0.25">
      <c r="C321" s="210" t="s">
        <v>1288</v>
      </c>
      <c r="D321" s="209">
        <v>559207565</v>
      </c>
      <c r="E321" s="209">
        <v>263193846.71000001</v>
      </c>
      <c r="F321" s="209">
        <v>197590198.72</v>
      </c>
      <c r="G321" s="209">
        <v>195776181.5</v>
      </c>
    </row>
    <row r="322" spans="3:7" x14ac:dyDescent="0.25">
      <c r="C322" s="210" t="s">
        <v>1488</v>
      </c>
      <c r="D322" s="209">
        <v>343061350</v>
      </c>
      <c r="E322" s="209">
        <v>192214439.94999999</v>
      </c>
      <c r="F322" s="209">
        <v>187721037.57000005</v>
      </c>
      <c r="G322" s="209">
        <v>185958258.68000001</v>
      </c>
    </row>
    <row r="323" spans="3:7" x14ac:dyDescent="0.25">
      <c r="C323" s="210" t="s">
        <v>1489</v>
      </c>
      <c r="D323" s="209">
        <v>19548000</v>
      </c>
      <c r="E323" s="209">
        <v>6061474.8799999999</v>
      </c>
      <c r="F323" s="209">
        <v>5821474.8799999999</v>
      </c>
      <c r="G323" s="209">
        <v>5821474.8799999999</v>
      </c>
    </row>
    <row r="324" spans="3:7" x14ac:dyDescent="0.25">
      <c r="C324" s="210" t="s">
        <v>1490</v>
      </c>
      <c r="D324" s="209">
        <v>1451871557</v>
      </c>
      <c r="E324" s="209">
        <v>65003282.190000005</v>
      </c>
      <c r="F324" s="209">
        <v>55723113.880000003</v>
      </c>
      <c r="G324" s="209">
        <v>54816200.560000002</v>
      </c>
    </row>
    <row r="325" spans="3:7" x14ac:dyDescent="0.25">
      <c r="C325" s="210" t="s">
        <v>1281</v>
      </c>
      <c r="D325" s="209">
        <v>24755964</v>
      </c>
      <c r="E325" s="209">
        <v>17237920.140000001</v>
      </c>
      <c r="F325" s="209">
        <v>17237920.140000001</v>
      </c>
      <c r="G325" s="209">
        <v>17237920.140000001</v>
      </c>
    </row>
    <row r="326" spans="3:7" x14ac:dyDescent="0.25">
      <c r="C326" s="210" t="s">
        <v>1290</v>
      </c>
      <c r="D326" s="209">
        <v>923319911</v>
      </c>
      <c r="E326" s="209">
        <v>461659953.48000002</v>
      </c>
      <c r="F326" s="209">
        <v>461659953.48000002</v>
      </c>
      <c r="G326" s="209">
        <v>448290397.31999999</v>
      </c>
    </row>
    <row r="327" spans="3:7" x14ac:dyDescent="0.25">
      <c r="C327" s="204" t="s">
        <v>393</v>
      </c>
      <c r="D327" s="205">
        <v>15702169538</v>
      </c>
      <c r="E327" s="205">
        <v>8920102282.3500004</v>
      </c>
      <c r="F327" s="205">
        <v>7961443550.1100025</v>
      </c>
      <c r="G327" s="205">
        <v>7416400854.6399994</v>
      </c>
    </row>
    <row r="328" spans="3:7" x14ac:dyDescent="0.25">
      <c r="C328" s="206" t="s">
        <v>1491</v>
      </c>
      <c r="D328" s="207">
        <v>15702169538</v>
      </c>
      <c r="E328" s="207">
        <v>8920102282.3500004</v>
      </c>
      <c r="F328" s="207">
        <v>7961443550.1100016</v>
      </c>
      <c r="G328" s="207">
        <v>7416400854.6399994</v>
      </c>
    </row>
    <row r="329" spans="3:7" x14ac:dyDescent="0.25">
      <c r="C329" s="208" t="s">
        <v>785</v>
      </c>
      <c r="D329" s="209">
        <v>14875474831</v>
      </c>
      <c r="E329" s="209">
        <v>8352246334.0899992</v>
      </c>
      <c r="F329" s="209">
        <v>7632887987.3499994</v>
      </c>
      <c r="G329" s="209">
        <v>7129622381.8899994</v>
      </c>
    </row>
    <row r="330" spans="3:7" x14ac:dyDescent="0.25">
      <c r="C330" s="210" t="s">
        <v>1288</v>
      </c>
      <c r="D330" s="209">
        <v>3286347639</v>
      </c>
      <c r="E330" s="209">
        <v>2497344885.3099999</v>
      </c>
      <c r="F330" s="209">
        <v>2129722924.1399994</v>
      </c>
      <c r="G330" s="209">
        <v>1798319351.5700002</v>
      </c>
    </row>
    <row r="331" spans="3:7" x14ac:dyDescent="0.25">
      <c r="C331" s="210" t="s">
        <v>1492</v>
      </c>
      <c r="D331" s="209">
        <v>585117116</v>
      </c>
      <c r="E331" s="209">
        <v>441043444.94999993</v>
      </c>
      <c r="F331" s="209">
        <v>257600170.63000003</v>
      </c>
      <c r="G331" s="209">
        <v>216299419.88</v>
      </c>
    </row>
    <row r="332" spans="3:7" x14ac:dyDescent="0.25">
      <c r="C332" s="210" t="s">
        <v>1493</v>
      </c>
      <c r="D332" s="209">
        <v>2455428027</v>
      </c>
      <c r="E332" s="209">
        <v>1095273443.29</v>
      </c>
      <c r="F332" s="209">
        <v>943089995.69000018</v>
      </c>
      <c r="G332" s="209">
        <v>933815203.1500001</v>
      </c>
    </row>
    <row r="333" spans="3:7" x14ac:dyDescent="0.25">
      <c r="C333" s="210" t="s">
        <v>1494</v>
      </c>
      <c r="D333" s="209">
        <v>286248000</v>
      </c>
      <c r="E333" s="209">
        <v>66455096.029999994</v>
      </c>
      <c r="F333" s="209">
        <v>56361606.649999999</v>
      </c>
      <c r="G333" s="209">
        <v>54043853.030000009</v>
      </c>
    </row>
    <row r="334" spans="3:7" x14ac:dyDescent="0.25">
      <c r="C334" s="210" t="s">
        <v>1495</v>
      </c>
      <c r="D334" s="209">
        <v>15000000</v>
      </c>
      <c r="E334" s="209">
        <v>4080929.2</v>
      </c>
      <c r="F334" s="209">
        <v>961393.2</v>
      </c>
      <c r="G334" s="209">
        <v>961393.2</v>
      </c>
    </row>
    <row r="335" spans="3:7" x14ac:dyDescent="0.25">
      <c r="C335" s="210" t="s">
        <v>1496</v>
      </c>
      <c r="D335" s="209">
        <v>1441004911</v>
      </c>
      <c r="E335" s="209">
        <v>11713505.08</v>
      </c>
      <c r="F335" s="209">
        <v>8816866.8100000005</v>
      </c>
      <c r="G335" s="209">
        <v>7523488.5</v>
      </c>
    </row>
    <row r="336" spans="3:7" x14ac:dyDescent="0.25">
      <c r="C336" s="210" t="s">
        <v>1281</v>
      </c>
      <c r="D336" s="209">
        <v>1000508524</v>
      </c>
      <c r="E336" s="209">
        <v>884271710.96000004</v>
      </c>
      <c r="F336" s="209">
        <v>884271710.96000004</v>
      </c>
      <c r="G336" s="209">
        <v>826952966.6500001</v>
      </c>
    </row>
    <row r="337" spans="3:7" x14ac:dyDescent="0.25">
      <c r="C337" s="210" t="s">
        <v>1290</v>
      </c>
      <c r="D337" s="209">
        <v>5805820614</v>
      </c>
      <c r="E337" s="209">
        <v>3352063319.27</v>
      </c>
      <c r="F337" s="209">
        <v>3352063319.27</v>
      </c>
      <c r="G337" s="209">
        <v>3291706705.9100003</v>
      </c>
    </row>
    <row r="338" spans="3:7" x14ac:dyDescent="0.25">
      <c r="C338" s="208" t="s">
        <v>1497</v>
      </c>
      <c r="D338" s="209">
        <v>649454641</v>
      </c>
      <c r="E338" s="209">
        <v>488819039.27000004</v>
      </c>
      <c r="F338" s="209">
        <v>254235463.89999998</v>
      </c>
      <c r="G338" s="209">
        <v>240909265.31</v>
      </c>
    </row>
    <row r="339" spans="3:7" x14ac:dyDescent="0.25">
      <c r="C339" s="210" t="s">
        <v>1495</v>
      </c>
      <c r="D339" s="209">
        <v>571152190</v>
      </c>
      <c r="E339" s="209">
        <v>456481407.06000006</v>
      </c>
      <c r="F339" s="209">
        <v>234304444.66999999</v>
      </c>
      <c r="G339" s="209">
        <v>227605630.81999999</v>
      </c>
    </row>
    <row r="340" spans="3:7" x14ac:dyDescent="0.25">
      <c r="C340" s="210" t="s">
        <v>1498</v>
      </c>
      <c r="D340" s="209">
        <v>57132451</v>
      </c>
      <c r="E340" s="209">
        <v>23535653.210000001</v>
      </c>
      <c r="F340" s="209">
        <v>16727163.729999999</v>
      </c>
      <c r="G340" s="209">
        <v>11356885.99</v>
      </c>
    </row>
    <row r="341" spans="3:7" x14ac:dyDescent="0.25">
      <c r="C341" s="210" t="s">
        <v>1499</v>
      </c>
      <c r="D341" s="209">
        <v>21170000</v>
      </c>
      <c r="E341" s="209">
        <v>8801979</v>
      </c>
      <c r="F341" s="209">
        <v>3203855.5</v>
      </c>
      <c r="G341" s="209">
        <v>1946748.5</v>
      </c>
    </row>
    <row r="342" spans="3:7" x14ac:dyDescent="0.25">
      <c r="C342" s="208" t="s">
        <v>1500</v>
      </c>
      <c r="D342" s="209">
        <v>27240066</v>
      </c>
      <c r="E342" s="209">
        <v>8370320.1900000004</v>
      </c>
      <c r="F342" s="209">
        <v>7447155.3900000006</v>
      </c>
      <c r="G342" s="209">
        <v>7335196.8899999997</v>
      </c>
    </row>
    <row r="343" spans="3:7" x14ac:dyDescent="0.25">
      <c r="C343" s="210" t="s">
        <v>1288</v>
      </c>
      <c r="D343" s="209">
        <v>27240066</v>
      </c>
      <c r="E343" s="209">
        <v>8370320.1900000004</v>
      </c>
      <c r="F343" s="209">
        <v>7447155.3900000006</v>
      </c>
      <c r="G343" s="209">
        <v>7335196.8899999997</v>
      </c>
    </row>
    <row r="344" spans="3:7" x14ac:dyDescent="0.25">
      <c r="C344" s="208" t="s">
        <v>1501</v>
      </c>
      <c r="D344" s="209">
        <v>150000000</v>
      </c>
      <c r="E344" s="209">
        <v>70666588.800000012</v>
      </c>
      <c r="F344" s="209">
        <v>66872943.469999999</v>
      </c>
      <c r="G344" s="209">
        <v>38534010.550000004</v>
      </c>
    </row>
    <row r="345" spans="3:7" x14ac:dyDescent="0.25">
      <c r="C345" s="210" t="s">
        <v>1494</v>
      </c>
      <c r="D345" s="209">
        <v>150000000</v>
      </c>
      <c r="E345" s="209">
        <v>70666588.800000012</v>
      </c>
      <c r="F345" s="209">
        <v>66872943.469999999</v>
      </c>
      <c r="G345" s="209">
        <v>38534010.550000004</v>
      </c>
    </row>
    <row r="346" spans="3:7" x14ac:dyDescent="0.25">
      <c r="C346" s="204" t="s">
        <v>1502</v>
      </c>
      <c r="D346" s="205">
        <v>48295382533</v>
      </c>
      <c r="E346" s="205">
        <v>16608221034.580004</v>
      </c>
      <c r="F346" s="205">
        <v>15703778408.160006</v>
      </c>
      <c r="G346" s="205">
        <v>13953686296.290005</v>
      </c>
    </row>
    <row r="347" spans="3:7" x14ac:dyDescent="0.25">
      <c r="C347" s="206" t="s">
        <v>1503</v>
      </c>
      <c r="D347" s="207">
        <v>48295382533</v>
      </c>
      <c r="E347" s="207">
        <v>16608221034.580004</v>
      </c>
      <c r="F347" s="207">
        <v>15703778408.160004</v>
      </c>
      <c r="G347" s="207">
        <v>13953686296.290005</v>
      </c>
    </row>
    <row r="348" spans="3:7" x14ac:dyDescent="0.25">
      <c r="C348" s="208" t="s">
        <v>1504</v>
      </c>
      <c r="D348" s="209">
        <v>36273193816</v>
      </c>
      <c r="E348" s="209">
        <v>11212974674.529999</v>
      </c>
      <c r="F348" s="209">
        <v>11024514742.41</v>
      </c>
      <c r="G348" s="209">
        <v>9454095670.5599995</v>
      </c>
    </row>
    <row r="349" spans="3:7" x14ac:dyDescent="0.25">
      <c r="C349" s="210" t="s">
        <v>1288</v>
      </c>
      <c r="D349" s="209">
        <v>3200403388</v>
      </c>
      <c r="E349" s="209">
        <v>1036433581.5199997</v>
      </c>
      <c r="F349" s="209">
        <v>1001134271.12</v>
      </c>
      <c r="G349" s="209">
        <v>947510824.8599999</v>
      </c>
    </row>
    <row r="350" spans="3:7" x14ac:dyDescent="0.25">
      <c r="C350" s="210" t="s">
        <v>1505</v>
      </c>
      <c r="D350" s="209">
        <v>13306891455</v>
      </c>
      <c r="E350" s="209">
        <v>2473663676.77</v>
      </c>
      <c r="F350" s="209">
        <v>2383230238.3499999</v>
      </c>
      <c r="G350" s="209">
        <v>2068341676</v>
      </c>
    </row>
    <row r="351" spans="3:7" x14ac:dyDescent="0.25">
      <c r="C351" s="210" t="s">
        <v>1506</v>
      </c>
      <c r="D351" s="209">
        <v>5246545416</v>
      </c>
      <c r="E351" s="209">
        <v>3738667139.1399994</v>
      </c>
      <c r="F351" s="209">
        <v>3687847773.3699994</v>
      </c>
      <c r="G351" s="209">
        <v>3074271974.1199999</v>
      </c>
    </row>
    <row r="352" spans="3:7" x14ac:dyDescent="0.25">
      <c r="C352" s="210" t="s">
        <v>1507</v>
      </c>
      <c r="D352" s="209">
        <v>1836454160</v>
      </c>
      <c r="E352" s="209">
        <v>2130625237.9400001</v>
      </c>
      <c r="F352" s="209">
        <v>2130625237.9400001</v>
      </c>
      <c r="G352" s="209">
        <v>1641487184.6600001</v>
      </c>
    </row>
    <row r="353" spans="3:7" x14ac:dyDescent="0.25">
      <c r="C353" s="210" t="s">
        <v>1508</v>
      </c>
      <c r="D353" s="209">
        <v>1105891782</v>
      </c>
      <c r="E353" s="209">
        <v>8960850.7199999988</v>
      </c>
      <c r="F353" s="209">
        <v>8960850.7199999988</v>
      </c>
      <c r="G353" s="209">
        <v>8960850.7199999988</v>
      </c>
    </row>
    <row r="354" spans="3:7" x14ac:dyDescent="0.25">
      <c r="C354" s="210" t="s">
        <v>1509</v>
      </c>
      <c r="D354" s="209">
        <v>242893607</v>
      </c>
      <c r="E354" s="209">
        <v>88875538.040000007</v>
      </c>
      <c r="F354" s="209">
        <v>88875538.039999992</v>
      </c>
      <c r="G354" s="209">
        <v>78130681.25</v>
      </c>
    </row>
    <row r="355" spans="3:7" x14ac:dyDescent="0.25">
      <c r="C355" s="210" t="s">
        <v>1510</v>
      </c>
      <c r="D355" s="209">
        <v>31715518</v>
      </c>
      <c r="E355" s="209">
        <v>0</v>
      </c>
      <c r="F355" s="209">
        <v>0</v>
      </c>
      <c r="G355" s="209">
        <v>0</v>
      </c>
    </row>
    <row r="356" spans="3:7" x14ac:dyDescent="0.25">
      <c r="C356" s="210" t="s">
        <v>1511</v>
      </c>
      <c r="D356" s="209">
        <v>1324386149</v>
      </c>
      <c r="E356" s="209">
        <v>395623717.2299999</v>
      </c>
      <c r="F356" s="209">
        <v>389279191.92999995</v>
      </c>
      <c r="G356" s="209">
        <v>355776988.11000001</v>
      </c>
    </row>
    <row r="357" spans="3:7" x14ac:dyDescent="0.25">
      <c r="C357" s="210" t="s">
        <v>1512</v>
      </c>
      <c r="D357" s="209">
        <v>241720000</v>
      </c>
      <c r="E357" s="209">
        <v>0</v>
      </c>
      <c r="F357" s="209">
        <v>0</v>
      </c>
      <c r="G357" s="209">
        <v>0</v>
      </c>
    </row>
    <row r="358" spans="3:7" x14ac:dyDescent="0.25">
      <c r="C358" s="210" t="s">
        <v>1513</v>
      </c>
      <c r="D358" s="209">
        <v>815962390</v>
      </c>
      <c r="E358" s="209">
        <v>425375920</v>
      </c>
      <c r="F358" s="209">
        <v>419812627.77000004</v>
      </c>
      <c r="G358" s="209">
        <v>419812627.77000004</v>
      </c>
    </row>
    <row r="359" spans="3:7" x14ac:dyDescent="0.25">
      <c r="C359" s="210" t="s">
        <v>1514</v>
      </c>
      <c r="D359" s="209">
        <v>181290000</v>
      </c>
      <c r="E359" s="209">
        <v>190015847.41999996</v>
      </c>
      <c r="F359" s="209">
        <v>190015847.42000002</v>
      </c>
      <c r="G359" s="209">
        <v>135069697.32000002</v>
      </c>
    </row>
    <row r="360" spans="3:7" x14ac:dyDescent="0.25">
      <c r="C360" s="210" t="s">
        <v>1281</v>
      </c>
      <c r="D360" s="209">
        <v>4694362187</v>
      </c>
      <c r="E360" s="209">
        <v>21844172</v>
      </c>
      <c r="F360" s="209">
        <v>21844172</v>
      </c>
      <c r="G360" s="209">
        <v>21844172</v>
      </c>
    </row>
    <row r="361" spans="3:7" x14ac:dyDescent="0.25">
      <c r="C361" s="210" t="s">
        <v>1290</v>
      </c>
      <c r="D361" s="209">
        <v>4044677764</v>
      </c>
      <c r="E361" s="209">
        <v>702888993.75</v>
      </c>
      <c r="F361" s="209">
        <v>702888993.75</v>
      </c>
      <c r="G361" s="209">
        <v>702888993.74999988</v>
      </c>
    </row>
    <row r="362" spans="3:7" x14ac:dyDescent="0.25">
      <c r="C362" s="208" t="s">
        <v>1515</v>
      </c>
      <c r="D362" s="209">
        <v>373839875</v>
      </c>
      <c r="E362" s="209">
        <v>151369411.98999998</v>
      </c>
      <c r="F362" s="209">
        <v>140665811.25</v>
      </c>
      <c r="G362" s="209">
        <v>125513104.09</v>
      </c>
    </row>
    <row r="363" spans="3:7" x14ac:dyDescent="0.25">
      <c r="C363" s="210" t="s">
        <v>1516</v>
      </c>
      <c r="D363" s="209">
        <v>373839875</v>
      </c>
      <c r="E363" s="209">
        <v>151369411.98999998</v>
      </c>
      <c r="F363" s="209">
        <v>140665811.25</v>
      </c>
      <c r="G363" s="209">
        <v>125513104.09</v>
      </c>
    </row>
    <row r="364" spans="3:7" x14ac:dyDescent="0.25">
      <c r="C364" s="208" t="s">
        <v>1517</v>
      </c>
      <c r="D364" s="209">
        <v>8979667454</v>
      </c>
      <c r="E364" s="209">
        <v>3965138742.0099998</v>
      </c>
      <c r="F364" s="209">
        <v>3431396946.5799999</v>
      </c>
      <c r="G364" s="209">
        <v>3318294720.7099991</v>
      </c>
    </row>
    <row r="365" spans="3:7" x14ac:dyDescent="0.25">
      <c r="C365" s="210" t="s">
        <v>1518</v>
      </c>
      <c r="D365" s="209">
        <v>8979667454</v>
      </c>
      <c r="E365" s="209">
        <v>3965138742.0099998</v>
      </c>
      <c r="F365" s="209">
        <v>3431396946.5799999</v>
      </c>
      <c r="G365" s="209">
        <v>3318294720.7099991</v>
      </c>
    </row>
    <row r="366" spans="3:7" x14ac:dyDescent="0.25">
      <c r="C366" s="208" t="s">
        <v>1519</v>
      </c>
      <c r="D366" s="209">
        <v>2264240745</v>
      </c>
      <c r="E366" s="209">
        <v>1024852249.2</v>
      </c>
      <c r="F366" s="209">
        <v>939178257.19999993</v>
      </c>
      <c r="G366" s="209">
        <v>891841505.38</v>
      </c>
    </row>
    <row r="367" spans="3:7" x14ac:dyDescent="0.25">
      <c r="C367" s="210" t="s">
        <v>1518</v>
      </c>
      <c r="D367" s="209">
        <v>2264240745</v>
      </c>
      <c r="E367" s="209">
        <v>1024852249.2</v>
      </c>
      <c r="F367" s="209">
        <v>939178257.19999993</v>
      </c>
      <c r="G367" s="209">
        <v>891841505.38</v>
      </c>
    </row>
    <row r="368" spans="3:7" x14ac:dyDescent="0.25">
      <c r="C368" s="208" t="s">
        <v>1520</v>
      </c>
      <c r="D368" s="209">
        <v>152886760</v>
      </c>
      <c r="E368" s="209">
        <v>127557017.48</v>
      </c>
      <c r="F368" s="209">
        <v>66668509.390000001</v>
      </c>
      <c r="G368" s="209">
        <v>64218973.930000007</v>
      </c>
    </row>
    <row r="369" spans="3:7" x14ac:dyDescent="0.25">
      <c r="C369" s="210" t="s">
        <v>1511</v>
      </c>
      <c r="D369" s="209">
        <v>152886760</v>
      </c>
      <c r="E369" s="209">
        <v>127557017.48</v>
      </c>
      <c r="F369" s="209">
        <v>66668509.390000001</v>
      </c>
      <c r="G369" s="209">
        <v>64218973.930000007</v>
      </c>
    </row>
    <row r="370" spans="3:7" x14ac:dyDescent="0.25">
      <c r="C370" s="208" t="s">
        <v>1521</v>
      </c>
      <c r="D370" s="209">
        <v>195688996</v>
      </c>
      <c r="E370" s="209">
        <v>84574758.069999993</v>
      </c>
      <c r="F370" s="209">
        <v>82168211.370000005</v>
      </c>
      <c r="G370" s="209">
        <v>81273513.530000001</v>
      </c>
    </row>
    <row r="371" spans="3:7" x14ac:dyDescent="0.25">
      <c r="C371" s="210" t="s">
        <v>1522</v>
      </c>
      <c r="D371" s="209">
        <v>195688996</v>
      </c>
      <c r="E371" s="209">
        <v>84574758.069999993</v>
      </c>
      <c r="F371" s="209">
        <v>82168211.370000005</v>
      </c>
      <c r="G371" s="209">
        <v>81273513.530000001</v>
      </c>
    </row>
    <row r="372" spans="3:7" x14ac:dyDescent="0.25">
      <c r="C372" s="208" t="s">
        <v>1523</v>
      </c>
      <c r="D372" s="209">
        <v>55864887</v>
      </c>
      <c r="E372" s="209">
        <v>41754181.299999997</v>
      </c>
      <c r="F372" s="209">
        <v>19185929.960000001</v>
      </c>
      <c r="G372" s="209">
        <v>18448808.089999996</v>
      </c>
    </row>
    <row r="373" spans="3:7" x14ac:dyDescent="0.25">
      <c r="C373" s="210" t="s">
        <v>1524</v>
      </c>
      <c r="D373" s="209">
        <v>55864887</v>
      </c>
      <c r="E373" s="209">
        <v>41754181.299999997</v>
      </c>
      <c r="F373" s="209">
        <v>19185929.960000001</v>
      </c>
      <c r="G373" s="209">
        <v>18448808.089999996</v>
      </c>
    </row>
    <row r="374" spans="3:7" x14ac:dyDescent="0.25">
      <c r="C374" s="204" t="s">
        <v>1525</v>
      </c>
      <c r="D374" s="205">
        <v>6771009965</v>
      </c>
      <c r="E374" s="205">
        <v>3832644656.8600006</v>
      </c>
      <c r="F374" s="205">
        <v>3644024611.0400009</v>
      </c>
      <c r="G374" s="205">
        <v>3541669034.8000002</v>
      </c>
    </row>
    <row r="375" spans="3:7" x14ac:dyDescent="0.25">
      <c r="C375" s="206" t="s">
        <v>1526</v>
      </c>
      <c r="D375" s="207">
        <v>6771009965</v>
      </c>
      <c r="E375" s="207">
        <v>3832644656.8600006</v>
      </c>
      <c r="F375" s="207">
        <v>3644024611.0400009</v>
      </c>
      <c r="G375" s="207">
        <v>3541669034.8000002</v>
      </c>
    </row>
    <row r="376" spans="3:7" x14ac:dyDescent="0.25">
      <c r="C376" s="208" t="s">
        <v>1527</v>
      </c>
      <c r="D376" s="209">
        <v>6306319011</v>
      </c>
      <c r="E376" s="209">
        <v>3595864236.1099997</v>
      </c>
      <c r="F376" s="209">
        <v>3431428456.5699997</v>
      </c>
      <c r="G376" s="209">
        <v>3341660212.96</v>
      </c>
    </row>
    <row r="377" spans="3:7" x14ac:dyDescent="0.25">
      <c r="C377" s="210" t="s">
        <v>1288</v>
      </c>
      <c r="D377" s="209">
        <v>2686907651</v>
      </c>
      <c r="E377" s="209">
        <v>1057635314.8199999</v>
      </c>
      <c r="F377" s="209">
        <v>909871685.30999982</v>
      </c>
      <c r="G377" s="209">
        <v>872202292.92000008</v>
      </c>
    </row>
    <row r="378" spans="3:7" x14ac:dyDescent="0.25">
      <c r="C378" s="210" t="s">
        <v>1528</v>
      </c>
      <c r="D378" s="209">
        <v>122346587</v>
      </c>
      <c r="E378" s="209">
        <v>46718579.859999999</v>
      </c>
      <c r="F378" s="209">
        <v>43381608.86999999</v>
      </c>
      <c r="G378" s="209">
        <v>42607297.370000005</v>
      </c>
    </row>
    <row r="379" spans="3:7" x14ac:dyDescent="0.25">
      <c r="C379" s="210" t="s">
        <v>1529</v>
      </c>
      <c r="D379" s="209">
        <v>862357072</v>
      </c>
      <c r="E379" s="209">
        <v>422022507.26999998</v>
      </c>
      <c r="F379" s="209">
        <v>415200037.78000003</v>
      </c>
      <c r="G379" s="209">
        <v>414108480.4600001</v>
      </c>
    </row>
    <row r="380" spans="3:7" x14ac:dyDescent="0.25">
      <c r="C380" s="210" t="s">
        <v>1530</v>
      </c>
      <c r="D380" s="209">
        <v>241240039</v>
      </c>
      <c r="E380" s="209">
        <v>60755293.630000003</v>
      </c>
      <c r="F380" s="209">
        <v>55232391.219999991</v>
      </c>
      <c r="G380" s="209">
        <v>53481190.459999993</v>
      </c>
    </row>
    <row r="381" spans="3:7" x14ac:dyDescent="0.25">
      <c r="C381" s="210" t="s">
        <v>1531</v>
      </c>
      <c r="D381" s="209">
        <v>50000000</v>
      </c>
      <c r="E381" s="209">
        <v>11668745.679999998</v>
      </c>
      <c r="F381" s="209">
        <v>10678938.540000001</v>
      </c>
      <c r="G381" s="209">
        <v>10603998.540000001</v>
      </c>
    </row>
    <row r="382" spans="3:7" x14ac:dyDescent="0.25">
      <c r="C382" s="210" t="s">
        <v>1281</v>
      </c>
      <c r="D382" s="209">
        <v>107793580</v>
      </c>
      <c r="E382" s="209">
        <v>929254334.37</v>
      </c>
      <c r="F382" s="209">
        <v>929254334.37</v>
      </c>
      <c r="G382" s="209">
        <v>911461609.98000002</v>
      </c>
    </row>
    <row r="383" spans="3:7" x14ac:dyDescent="0.25">
      <c r="C383" s="210" t="s">
        <v>1290</v>
      </c>
      <c r="D383" s="209">
        <v>2235674082</v>
      </c>
      <c r="E383" s="209">
        <v>1067809460.48</v>
      </c>
      <c r="F383" s="209">
        <v>1067809460.48</v>
      </c>
      <c r="G383" s="209">
        <v>1037195343.2299999</v>
      </c>
    </row>
    <row r="384" spans="3:7" x14ac:dyDescent="0.25">
      <c r="C384" s="208" t="s">
        <v>1532</v>
      </c>
      <c r="D384" s="209">
        <v>190938467</v>
      </c>
      <c r="E384" s="209">
        <v>124197412.62999998</v>
      </c>
      <c r="F384" s="209">
        <v>101325574.64000002</v>
      </c>
      <c r="G384" s="209">
        <v>92247637.890000001</v>
      </c>
    </row>
    <row r="385" spans="3:7" x14ac:dyDescent="0.25">
      <c r="C385" s="210" t="s">
        <v>1533</v>
      </c>
      <c r="D385" s="209">
        <v>190938467</v>
      </c>
      <c r="E385" s="209">
        <v>124197412.62999998</v>
      </c>
      <c r="F385" s="209">
        <v>101325574.64000002</v>
      </c>
      <c r="G385" s="209">
        <v>92247637.890000001</v>
      </c>
    </row>
    <row r="386" spans="3:7" x14ac:dyDescent="0.25">
      <c r="C386" s="208" t="s">
        <v>1534</v>
      </c>
      <c r="D386" s="209">
        <v>141264040</v>
      </c>
      <c r="E386" s="209">
        <v>57581220.789999992</v>
      </c>
      <c r="F386" s="209">
        <v>56861573.600000001</v>
      </c>
      <c r="G386" s="209">
        <v>54436894.640000001</v>
      </c>
    </row>
    <row r="387" spans="3:7" x14ac:dyDescent="0.25">
      <c r="C387" s="210" t="s">
        <v>1529</v>
      </c>
      <c r="D387" s="209">
        <v>141264040</v>
      </c>
      <c r="E387" s="209">
        <v>57581220.789999992</v>
      </c>
      <c r="F387" s="209">
        <v>56861573.600000001</v>
      </c>
      <c r="G387" s="209">
        <v>54436894.640000001</v>
      </c>
    </row>
    <row r="388" spans="3:7" x14ac:dyDescent="0.25">
      <c r="C388" s="208" t="s">
        <v>1535</v>
      </c>
      <c r="D388" s="209">
        <v>54094771</v>
      </c>
      <c r="E388" s="209">
        <v>25016097.420000002</v>
      </c>
      <c r="F388" s="209">
        <v>24532266.32</v>
      </c>
      <c r="G388" s="209">
        <v>24081127.359999999</v>
      </c>
    </row>
    <row r="389" spans="3:7" x14ac:dyDescent="0.25">
      <c r="C389" s="210" t="s">
        <v>1529</v>
      </c>
      <c r="D389" s="209">
        <v>54094771</v>
      </c>
      <c r="E389" s="209">
        <v>25016097.420000002</v>
      </c>
      <c r="F389" s="209">
        <v>24532266.32</v>
      </c>
      <c r="G389" s="209">
        <v>24081127.359999999</v>
      </c>
    </row>
    <row r="390" spans="3:7" x14ac:dyDescent="0.25">
      <c r="C390" s="208" t="s">
        <v>1536</v>
      </c>
      <c r="D390" s="209">
        <v>78393676</v>
      </c>
      <c r="E390" s="209">
        <v>29985689.910000004</v>
      </c>
      <c r="F390" s="209">
        <v>29876739.91</v>
      </c>
      <c r="G390" s="209">
        <v>29243161.949999996</v>
      </c>
    </row>
    <row r="391" spans="3:7" x14ac:dyDescent="0.25">
      <c r="C391" s="210" t="s">
        <v>1528</v>
      </c>
      <c r="D391" s="209">
        <v>78393676</v>
      </c>
      <c r="E391" s="209">
        <v>29985689.910000004</v>
      </c>
      <c r="F391" s="209">
        <v>29876739.91</v>
      </c>
      <c r="G391" s="209">
        <v>29243161.949999996</v>
      </c>
    </row>
    <row r="392" spans="3:7" x14ac:dyDescent="0.25">
      <c r="C392" s="204" t="s">
        <v>396</v>
      </c>
      <c r="D392" s="205">
        <v>6472352809</v>
      </c>
      <c r="E392" s="205">
        <v>2393684116.4000001</v>
      </c>
      <c r="F392" s="205">
        <v>1583194436.2900002</v>
      </c>
      <c r="G392" s="205">
        <v>1515159107.8099999</v>
      </c>
    </row>
    <row r="393" spans="3:7" x14ac:dyDescent="0.25">
      <c r="C393" s="206" t="s">
        <v>1537</v>
      </c>
      <c r="D393" s="207">
        <v>6472352809</v>
      </c>
      <c r="E393" s="207">
        <v>2393684116.3999996</v>
      </c>
      <c r="F393" s="207">
        <v>1583194436.2900002</v>
      </c>
      <c r="G393" s="207">
        <v>1515159107.8099999</v>
      </c>
    </row>
    <row r="394" spans="3:7" x14ac:dyDescent="0.25">
      <c r="C394" s="208" t="s">
        <v>1538</v>
      </c>
      <c r="D394" s="209">
        <v>4478884603</v>
      </c>
      <c r="E394" s="209">
        <v>1773523346.7999997</v>
      </c>
      <c r="F394" s="209">
        <v>1025697721.02</v>
      </c>
      <c r="G394" s="209">
        <v>975439652.75</v>
      </c>
    </row>
    <row r="395" spans="3:7" x14ac:dyDescent="0.25">
      <c r="C395" s="210" t="s">
        <v>1288</v>
      </c>
      <c r="D395" s="209">
        <v>909774836</v>
      </c>
      <c r="E395" s="209">
        <v>464060956.59999996</v>
      </c>
      <c r="F395" s="209">
        <v>432043215.10000002</v>
      </c>
      <c r="G395" s="209">
        <v>417864886.19</v>
      </c>
    </row>
    <row r="396" spans="3:7" x14ac:dyDescent="0.25">
      <c r="C396" s="210" t="s">
        <v>1539</v>
      </c>
      <c r="D396" s="209">
        <v>3107008742</v>
      </c>
      <c r="E396" s="209">
        <v>1098048606.3999999</v>
      </c>
      <c r="F396" s="209">
        <v>512770082.10999995</v>
      </c>
      <c r="G396" s="209">
        <v>476699342.75000006</v>
      </c>
    </row>
    <row r="397" spans="3:7" x14ac:dyDescent="0.25">
      <c r="C397" s="210" t="s">
        <v>1540</v>
      </c>
      <c r="D397" s="209">
        <v>221314565</v>
      </c>
      <c r="E397" s="209">
        <v>165031170</v>
      </c>
      <c r="F397" s="209">
        <v>34501810.009999998</v>
      </c>
      <c r="G397" s="209">
        <v>34492810.009999998</v>
      </c>
    </row>
    <row r="398" spans="3:7" x14ac:dyDescent="0.25">
      <c r="C398" s="210" t="s">
        <v>1281</v>
      </c>
      <c r="D398" s="209">
        <v>240786460</v>
      </c>
      <c r="E398" s="209">
        <v>46382613.799999997</v>
      </c>
      <c r="F398" s="209">
        <v>46382613.799999997</v>
      </c>
      <c r="G398" s="209">
        <v>46382613.799999997</v>
      </c>
    </row>
    <row r="399" spans="3:7" x14ac:dyDescent="0.25">
      <c r="C399" s="208" t="s">
        <v>1541</v>
      </c>
      <c r="D399" s="209">
        <v>1993468206</v>
      </c>
      <c r="E399" s="209">
        <v>620160769.5999999</v>
      </c>
      <c r="F399" s="209">
        <v>557496715.26999998</v>
      </c>
      <c r="G399" s="209">
        <v>539719455.06000006</v>
      </c>
    </row>
    <row r="400" spans="3:7" x14ac:dyDescent="0.25">
      <c r="C400" s="210" t="s">
        <v>1542</v>
      </c>
      <c r="D400" s="209">
        <v>1993468206</v>
      </c>
      <c r="E400" s="209">
        <v>620160769.5999999</v>
      </c>
      <c r="F400" s="209">
        <v>557496715.26999998</v>
      </c>
      <c r="G400" s="209">
        <v>539719455.06000006</v>
      </c>
    </row>
    <row r="401" spans="3:7" x14ac:dyDescent="0.25">
      <c r="C401" s="204" t="s">
        <v>1543</v>
      </c>
      <c r="D401" s="205">
        <v>8399310777</v>
      </c>
      <c r="E401" s="205">
        <v>4330573196.4000006</v>
      </c>
      <c r="F401" s="205">
        <v>4330573196.4000006</v>
      </c>
      <c r="G401" s="205">
        <v>4269389878.1399994</v>
      </c>
    </row>
    <row r="402" spans="3:7" x14ac:dyDescent="0.25">
      <c r="C402" s="206" t="s">
        <v>1544</v>
      </c>
      <c r="D402" s="207">
        <v>8399310777</v>
      </c>
      <c r="E402" s="207">
        <v>4330573196.4000006</v>
      </c>
      <c r="F402" s="207">
        <v>4330573196.4000006</v>
      </c>
      <c r="G402" s="207">
        <v>4269389878.1399999</v>
      </c>
    </row>
    <row r="403" spans="3:7" x14ac:dyDescent="0.25">
      <c r="C403" s="208" t="s">
        <v>1545</v>
      </c>
      <c r="D403" s="209">
        <v>8399310777</v>
      </c>
      <c r="E403" s="209">
        <v>4330573196.4000006</v>
      </c>
      <c r="F403" s="209">
        <v>4330573196.4000006</v>
      </c>
      <c r="G403" s="209">
        <v>4269389878.1400003</v>
      </c>
    </row>
    <row r="404" spans="3:7" x14ac:dyDescent="0.25">
      <c r="C404" s="210" t="s">
        <v>1288</v>
      </c>
      <c r="D404" s="209">
        <v>1480974094</v>
      </c>
      <c r="E404" s="209">
        <v>740487046.96000004</v>
      </c>
      <c r="F404" s="209">
        <v>740487046.96000004</v>
      </c>
      <c r="G404" s="209">
        <v>740487046.96000004</v>
      </c>
    </row>
    <row r="405" spans="3:7" x14ac:dyDescent="0.25">
      <c r="C405" s="210" t="s">
        <v>1546</v>
      </c>
      <c r="D405" s="209">
        <v>5678609477</v>
      </c>
      <c r="E405" s="209">
        <v>2970222549.1700006</v>
      </c>
      <c r="F405" s="209">
        <v>2970222549.1700006</v>
      </c>
      <c r="G405" s="209">
        <v>2909039230.9100003</v>
      </c>
    </row>
    <row r="406" spans="3:7" x14ac:dyDescent="0.25">
      <c r="C406" s="210" t="s">
        <v>1547</v>
      </c>
      <c r="D406" s="209">
        <v>1030544527</v>
      </c>
      <c r="E406" s="209">
        <v>515272263.47999996</v>
      </c>
      <c r="F406" s="209">
        <v>515272263.47999996</v>
      </c>
      <c r="G406" s="209">
        <v>515272263.47999996</v>
      </c>
    </row>
    <row r="407" spans="3:7" x14ac:dyDescent="0.25">
      <c r="C407" s="210" t="s">
        <v>1548</v>
      </c>
      <c r="D407" s="209">
        <v>209182679</v>
      </c>
      <c r="E407" s="209">
        <v>104591336.78999999</v>
      </c>
      <c r="F407" s="209">
        <v>104591336.78999999</v>
      </c>
      <c r="G407" s="209">
        <v>104591336.79000001</v>
      </c>
    </row>
    <row r="408" spans="3:7" x14ac:dyDescent="0.25">
      <c r="C408" s="204" t="s">
        <v>398</v>
      </c>
      <c r="D408" s="205">
        <v>1206917122</v>
      </c>
      <c r="E408" s="205">
        <v>745926534.44999993</v>
      </c>
      <c r="F408" s="205">
        <v>518398566.31999999</v>
      </c>
      <c r="G408" s="205">
        <v>505910481.84000003</v>
      </c>
    </row>
    <row r="409" spans="3:7" x14ac:dyDescent="0.25">
      <c r="C409" s="206" t="s">
        <v>1549</v>
      </c>
      <c r="D409" s="207">
        <v>1206917122</v>
      </c>
      <c r="E409" s="207">
        <v>745926534.45000005</v>
      </c>
      <c r="F409" s="207">
        <v>518398566.31999999</v>
      </c>
      <c r="G409" s="207">
        <v>505910481.83999997</v>
      </c>
    </row>
    <row r="410" spans="3:7" x14ac:dyDescent="0.25">
      <c r="C410" s="208" t="s">
        <v>776</v>
      </c>
      <c r="D410" s="209">
        <v>1206917122</v>
      </c>
      <c r="E410" s="209">
        <v>745926534.44999993</v>
      </c>
      <c r="F410" s="209">
        <v>518398566.31999999</v>
      </c>
      <c r="G410" s="209">
        <v>505910481.84000003</v>
      </c>
    </row>
    <row r="411" spans="3:7" x14ac:dyDescent="0.25">
      <c r="C411" s="210" t="s">
        <v>1288</v>
      </c>
      <c r="D411" s="209">
        <v>486268379</v>
      </c>
      <c r="E411" s="209">
        <v>408883723.42999995</v>
      </c>
      <c r="F411" s="209">
        <v>227832593.74000001</v>
      </c>
      <c r="G411" s="209">
        <v>218237247.06</v>
      </c>
    </row>
    <row r="412" spans="3:7" x14ac:dyDescent="0.25">
      <c r="C412" s="210" t="s">
        <v>1550</v>
      </c>
      <c r="D412" s="209">
        <v>41185856</v>
      </c>
      <c r="E412" s="209">
        <v>4718092.92</v>
      </c>
      <c r="F412" s="209">
        <v>2269912.8199999998</v>
      </c>
      <c r="G412" s="209">
        <v>2202865.42</v>
      </c>
    </row>
    <row r="413" spans="3:7" x14ac:dyDescent="0.25">
      <c r="C413" s="210" t="s">
        <v>1551</v>
      </c>
      <c r="D413" s="209">
        <v>23262980</v>
      </c>
      <c r="E413" s="209">
        <v>14018780.550000001</v>
      </c>
      <c r="F413" s="209">
        <v>6836752.8399999989</v>
      </c>
      <c r="G413" s="209">
        <v>6278752.8399999999</v>
      </c>
    </row>
    <row r="414" spans="3:7" x14ac:dyDescent="0.25">
      <c r="C414" s="210" t="s">
        <v>1552</v>
      </c>
      <c r="D414" s="209">
        <v>145352665</v>
      </c>
      <c r="E414" s="209">
        <v>82600103.739999995</v>
      </c>
      <c r="F414" s="209">
        <v>48754290.120000005</v>
      </c>
      <c r="G414" s="209">
        <v>48183843.870000005</v>
      </c>
    </row>
    <row r="415" spans="3:7" x14ac:dyDescent="0.25">
      <c r="C415" s="210" t="s">
        <v>1553</v>
      </c>
      <c r="D415" s="209">
        <v>41920095</v>
      </c>
      <c r="E415" s="209">
        <v>11606091.83</v>
      </c>
      <c r="F415" s="209">
        <v>8935273.2599999998</v>
      </c>
      <c r="G415" s="209">
        <v>8632439</v>
      </c>
    </row>
    <row r="416" spans="3:7" x14ac:dyDescent="0.25">
      <c r="C416" s="210" t="s">
        <v>1316</v>
      </c>
      <c r="D416" s="209">
        <v>22850000</v>
      </c>
      <c r="E416" s="209">
        <v>838526.62999999989</v>
      </c>
      <c r="F416" s="209">
        <v>508528.19</v>
      </c>
      <c r="G416" s="209">
        <v>301138.3</v>
      </c>
    </row>
    <row r="417" spans="3:7" x14ac:dyDescent="0.25">
      <c r="C417" s="210" t="s">
        <v>1281</v>
      </c>
      <c r="D417" s="209">
        <v>446077147</v>
      </c>
      <c r="E417" s="209">
        <v>223261215.35000002</v>
      </c>
      <c r="F417" s="209">
        <v>223261215.35000002</v>
      </c>
      <c r="G417" s="209">
        <v>222074195.35000002</v>
      </c>
    </row>
    <row r="418" spans="3:7" x14ac:dyDescent="0.25">
      <c r="C418" s="204" t="s">
        <v>399</v>
      </c>
      <c r="D418" s="205">
        <v>3017699205</v>
      </c>
      <c r="E418" s="205">
        <v>1299882424.5899999</v>
      </c>
      <c r="F418" s="205">
        <v>1252879207.52</v>
      </c>
      <c r="G418" s="205">
        <v>1164607097.52</v>
      </c>
    </row>
    <row r="419" spans="3:7" x14ac:dyDescent="0.25">
      <c r="C419" s="206" t="s">
        <v>1554</v>
      </c>
      <c r="D419" s="207">
        <v>3017699205</v>
      </c>
      <c r="E419" s="207">
        <v>1299882424.5900002</v>
      </c>
      <c r="F419" s="207">
        <v>1252879207.5200002</v>
      </c>
      <c r="G419" s="207">
        <v>1164607097.52</v>
      </c>
    </row>
    <row r="420" spans="3:7" x14ac:dyDescent="0.25">
      <c r="C420" s="208" t="s">
        <v>1555</v>
      </c>
      <c r="D420" s="209">
        <v>2115775488</v>
      </c>
      <c r="E420" s="209">
        <v>956789073.83999991</v>
      </c>
      <c r="F420" s="209">
        <v>914730269.63000011</v>
      </c>
      <c r="G420" s="209">
        <v>832889787.76999998</v>
      </c>
    </row>
    <row r="421" spans="3:7" x14ac:dyDescent="0.25">
      <c r="C421" s="210" t="s">
        <v>1288</v>
      </c>
      <c r="D421" s="209">
        <v>620881817</v>
      </c>
      <c r="E421" s="209">
        <v>315287026.87</v>
      </c>
      <c r="F421" s="209">
        <v>292120398.70000005</v>
      </c>
      <c r="G421" s="209">
        <v>274043810.10999995</v>
      </c>
    </row>
    <row r="422" spans="3:7" x14ac:dyDescent="0.25">
      <c r="C422" s="210" t="s">
        <v>1556</v>
      </c>
      <c r="D422" s="209">
        <v>232811058</v>
      </c>
      <c r="E422" s="209">
        <v>85949724.889999986</v>
      </c>
      <c r="F422" s="209">
        <v>83230918.989999995</v>
      </c>
      <c r="G422" s="209">
        <v>80428532.840000004</v>
      </c>
    </row>
    <row r="423" spans="3:7" x14ac:dyDescent="0.25">
      <c r="C423" s="210" t="s">
        <v>1557</v>
      </c>
      <c r="D423" s="209">
        <v>30610000</v>
      </c>
      <c r="E423" s="209">
        <v>14801424.74</v>
      </c>
      <c r="F423" s="209">
        <v>5901225.4900000002</v>
      </c>
      <c r="G423" s="209">
        <v>5812135.4899999993</v>
      </c>
    </row>
    <row r="424" spans="3:7" x14ac:dyDescent="0.25">
      <c r="C424" s="210" t="s">
        <v>1558</v>
      </c>
      <c r="D424" s="209">
        <v>317883594</v>
      </c>
      <c r="E424" s="209">
        <v>104576041.95999999</v>
      </c>
      <c r="F424" s="209">
        <v>97302871.069999993</v>
      </c>
      <c r="G424" s="209">
        <v>78457299.709999993</v>
      </c>
    </row>
    <row r="425" spans="3:7" x14ac:dyDescent="0.25">
      <c r="C425" s="210" t="s">
        <v>1281</v>
      </c>
      <c r="D425" s="209">
        <v>349122449</v>
      </c>
      <c r="E425" s="209">
        <v>168869627.13999999</v>
      </c>
      <c r="F425" s="209">
        <v>168869627.13999999</v>
      </c>
      <c r="G425" s="209">
        <v>166187665.13</v>
      </c>
    </row>
    <row r="426" spans="3:7" x14ac:dyDescent="0.25">
      <c r="C426" s="210" t="s">
        <v>1290</v>
      </c>
      <c r="D426" s="209">
        <v>564466570</v>
      </c>
      <c r="E426" s="209">
        <v>267305228.23999998</v>
      </c>
      <c r="F426" s="209">
        <v>267305228.23999998</v>
      </c>
      <c r="G426" s="209">
        <v>227960344.49000001</v>
      </c>
    </row>
    <row r="427" spans="3:7" x14ac:dyDescent="0.25">
      <c r="C427" s="208" t="s">
        <v>1559</v>
      </c>
      <c r="D427" s="209">
        <v>100117122</v>
      </c>
      <c r="E427" s="209">
        <v>40966690.689999998</v>
      </c>
      <c r="F427" s="209">
        <v>40966690.689999998</v>
      </c>
      <c r="G427" s="209">
        <v>38822344.090000004</v>
      </c>
    </row>
    <row r="428" spans="3:7" x14ac:dyDescent="0.25">
      <c r="C428" s="210" t="s">
        <v>1558</v>
      </c>
      <c r="D428" s="209">
        <v>100117122</v>
      </c>
      <c r="E428" s="209">
        <v>40966690.689999998</v>
      </c>
      <c r="F428" s="209">
        <v>40966690.689999998</v>
      </c>
      <c r="G428" s="209">
        <v>38822344.090000004</v>
      </c>
    </row>
    <row r="429" spans="3:7" x14ac:dyDescent="0.25">
      <c r="C429" s="208" t="s">
        <v>1560</v>
      </c>
      <c r="D429" s="209">
        <v>148779208</v>
      </c>
      <c r="E429" s="209">
        <v>65512284.260000005</v>
      </c>
      <c r="F429" s="209">
        <v>64859372.339999989</v>
      </c>
      <c r="G429" s="209">
        <v>61600873.019999988</v>
      </c>
    </row>
    <row r="430" spans="3:7" x14ac:dyDescent="0.25">
      <c r="C430" s="210" t="s">
        <v>1557</v>
      </c>
      <c r="D430" s="209">
        <v>148779208</v>
      </c>
      <c r="E430" s="209">
        <v>65512284.260000005</v>
      </c>
      <c r="F430" s="209">
        <v>64859372.339999989</v>
      </c>
      <c r="G430" s="209">
        <v>61600873.019999988</v>
      </c>
    </row>
    <row r="431" spans="3:7" x14ac:dyDescent="0.25">
      <c r="C431" s="208" t="s">
        <v>1561</v>
      </c>
      <c r="D431" s="209">
        <v>653027387</v>
      </c>
      <c r="E431" s="209">
        <v>236614375.80000001</v>
      </c>
      <c r="F431" s="209">
        <v>232322874.86000004</v>
      </c>
      <c r="G431" s="209">
        <v>231294092.63999999</v>
      </c>
    </row>
    <row r="432" spans="3:7" x14ac:dyDescent="0.25">
      <c r="C432" s="210" t="s">
        <v>1558</v>
      </c>
      <c r="D432" s="209">
        <v>653027387</v>
      </c>
      <c r="E432" s="209">
        <v>236614375.80000001</v>
      </c>
      <c r="F432" s="209">
        <v>232322874.86000004</v>
      </c>
      <c r="G432" s="209">
        <v>231294092.63999999</v>
      </c>
    </row>
    <row r="433" spans="3:7" x14ac:dyDescent="0.25">
      <c r="C433" s="204" t="s">
        <v>400</v>
      </c>
      <c r="D433" s="205">
        <v>660646782</v>
      </c>
      <c r="E433" s="205">
        <v>378265476.14999992</v>
      </c>
      <c r="F433" s="205">
        <v>250329683.36000004</v>
      </c>
      <c r="G433" s="205">
        <v>231024029.32000002</v>
      </c>
    </row>
    <row r="434" spans="3:7" x14ac:dyDescent="0.25">
      <c r="C434" s="206" t="s">
        <v>1562</v>
      </c>
      <c r="D434" s="207">
        <v>660646782</v>
      </c>
      <c r="E434" s="207">
        <v>378265476.15000004</v>
      </c>
      <c r="F434" s="207">
        <v>250329683.36000001</v>
      </c>
      <c r="G434" s="207">
        <v>231024029.31999999</v>
      </c>
    </row>
    <row r="435" spans="3:7" x14ac:dyDescent="0.25">
      <c r="C435" s="208" t="s">
        <v>1563</v>
      </c>
      <c r="D435" s="209">
        <v>660646782</v>
      </c>
      <c r="E435" s="209">
        <v>378265476.15000004</v>
      </c>
      <c r="F435" s="209">
        <v>250329683.36000001</v>
      </c>
      <c r="G435" s="209">
        <v>231024029.31999999</v>
      </c>
    </row>
    <row r="436" spans="3:7" x14ac:dyDescent="0.25">
      <c r="C436" s="210" t="s">
        <v>1564</v>
      </c>
      <c r="D436" s="209">
        <v>656287732</v>
      </c>
      <c r="E436" s="209">
        <v>377305476.15000004</v>
      </c>
      <c r="F436" s="209">
        <v>249369683.36000001</v>
      </c>
      <c r="G436" s="209">
        <v>230784029.31999999</v>
      </c>
    </row>
    <row r="437" spans="3:7" x14ac:dyDescent="0.25">
      <c r="C437" s="210" t="s">
        <v>1281</v>
      </c>
      <c r="D437" s="209">
        <v>4359050</v>
      </c>
      <c r="E437" s="209">
        <v>960000</v>
      </c>
      <c r="F437" s="209">
        <v>960000</v>
      </c>
      <c r="G437" s="209">
        <v>240000</v>
      </c>
    </row>
    <row r="438" spans="3:7" x14ac:dyDescent="0.25">
      <c r="C438" s="204" t="s">
        <v>401</v>
      </c>
      <c r="D438" s="205">
        <v>12135451604</v>
      </c>
      <c r="E438" s="205">
        <v>5746921051.3500004</v>
      </c>
      <c r="F438" s="205">
        <v>5598612550.3200006</v>
      </c>
      <c r="G438" s="205">
        <v>5304604903.6299992</v>
      </c>
    </row>
    <row r="439" spans="3:7" x14ac:dyDescent="0.25">
      <c r="C439" s="206" t="s">
        <v>1565</v>
      </c>
      <c r="D439" s="207">
        <v>12135451604</v>
      </c>
      <c r="E439" s="207">
        <v>5746921051.3500004</v>
      </c>
      <c r="F439" s="207">
        <v>5598612550.3199997</v>
      </c>
      <c r="G439" s="207">
        <v>5304604903.6300011</v>
      </c>
    </row>
    <row r="440" spans="3:7" x14ac:dyDescent="0.25">
      <c r="C440" s="208" t="s">
        <v>1566</v>
      </c>
      <c r="D440" s="209">
        <v>11082462961</v>
      </c>
      <c r="E440" s="209">
        <v>5058848255.8699999</v>
      </c>
      <c r="F440" s="209">
        <v>4988856570.8100004</v>
      </c>
      <c r="G440" s="209">
        <v>4851179051.6099997</v>
      </c>
    </row>
    <row r="441" spans="3:7" x14ac:dyDescent="0.25">
      <c r="C441" s="210" t="s">
        <v>1288</v>
      </c>
      <c r="D441" s="209">
        <v>1304738273</v>
      </c>
      <c r="E441" s="209">
        <v>619770362.67000008</v>
      </c>
      <c r="F441" s="209">
        <v>566270571.72000003</v>
      </c>
      <c r="G441" s="209">
        <v>478137821.92000002</v>
      </c>
    </row>
    <row r="442" spans="3:7" x14ac:dyDescent="0.25">
      <c r="C442" s="210" t="s">
        <v>1567</v>
      </c>
      <c r="D442" s="209">
        <v>60057830</v>
      </c>
      <c r="E442" s="209">
        <v>21176039</v>
      </c>
      <c r="F442" s="209">
        <v>21026435.579999998</v>
      </c>
      <c r="G442" s="209">
        <v>21008685.579999998</v>
      </c>
    </row>
    <row r="443" spans="3:7" x14ac:dyDescent="0.25">
      <c r="C443" s="210" t="s">
        <v>1568</v>
      </c>
      <c r="D443" s="209">
        <v>454870434</v>
      </c>
      <c r="E443" s="209">
        <v>209069537.04000002</v>
      </c>
      <c r="F443" s="209">
        <v>204571665.48000002</v>
      </c>
      <c r="G443" s="209">
        <v>197009577.5</v>
      </c>
    </row>
    <row r="444" spans="3:7" x14ac:dyDescent="0.25">
      <c r="C444" s="210" t="s">
        <v>1569</v>
      </c>
      <c r="D444" s="209">
        <v>815254072</v>
      </c>
      <c r="E444" s="209">
        <v>510149272.74000001</v>
      </c>
      <c r="F444" s="209">
        <v>503789691.43999994</v>
      </c>
      <c r="G444" s="209">
        <v>501928066.35000002</v>
      </c>
    </row>
    <row r="445" spans="3:7" x14ac:dyDescent="0.25">
      <c r="C445" s="210" t="s">
        <v>1570</v>
      </c>
      <c r="D445" s="209">
        <v>1161417797</v>
      </c>
      <c r="E445" s="209">
        <v>204299130</v>
      </c>
      <c r="F445" s="209">
        <v>201754598.89999998</v>
      </c>
      <c r="G445" s="209">
        <v>201646083.89999998</v>
      </c>
    </row>
    <row r="446" spans="3:7" x14ac:dyDescent="0.25">
      <c r="C446" s="210" t="s">
        <v>1571</v>
      </c>
      <c r="D446" s="209">
        <v>75748528</v>
      </c>
      <c r="E446" s="209">
        <v>31923998.120000001</v>
      </c>
      <c r="F446" s="209">
        <v>30088672.169999998</v>
      </c>
      <c r="G446" s="209">
        <v>29953247.170000002</v>
      </c>
    </row>
    <row r="447" spans="3:7" x14ac:dyDescent="0.25">
      <c r="C447" s="210" t="s">
        <v>1572</v>
      </c>
      <c r="D447" s="209">
        <v>212481509</v>
      </c>
      <c r="E447" s="209">
        <v>50908249.760000005</v>
      </c>
      <c r="F447" s="209">
        <v>50666759.419999994</v>
      </c>
      <c r="G447" s="209">
        <v>49244949.670000002</v>
      </c>
    </row>
    <row r="448" spans="3:7" x14ac:dyDescent="0.25">
      <c r="C448" s="210" t="s">
        <v>1573</v>
      </c>
      <c r="D448" s="209">
        <v>97648290</v>
      </c>
      <c r="E448" s="209">
        <v>34337899.749999993</v>
      </c>
      <c r="F448" s="209">
        <v>33474409.310000002</v>
      </c>
      <c r="G448" s="209">
        <v>33248112.640000004</v>
      </c>
    </row>
    <row r="449" spans="3:7" x14ac:dyDescent="0.25">
      <c r="C449" s="210" t="s">
        <v>1281</v>
      </c>
      <c r="D449" s="209">
        <v>315273847</v>
      </c>
      <c r="E449" s="209">
        <v>129426275.69999999</v>
      </c>
      <c r="F449" s="209">
        <v>129426275.7</v>
      </c>
      <c r="G449" s="209">
        <v>123899024.2</v>
      </c>
    </row>
    <row r="450" spans="3:7" x14ac:dyDescent="0.25">
      <c r="C450" s="210" t="s">
        <v>1290</v>
      </c>
      <c r="D450" s="209">
        <v>6584972381</v>
      </c>
      <c r="E450" s="209">
        <v>3247787491.0900002</v>
      </c>
      <c r="F450" s="209">
        <v>3247787491.0900002</v>
      </c>
      <c r="G450" s="209">
        <v>3215103482.6799994</v>
      </c>
    </row>
    <row r="451" spans="3:7" x14ac:dyDescent="0.25">
      <c r="C451" s="208" t="s">
        <v>1574</v>
      </c>
      <c r="D451" s="209">
        <v>1052988643</v>
      </c>
      <c r="E451" s="209">
        <v>688072795.48000002</v>
      </c>
      <c r="F451" s="209">
        <v>609755979.50999999</v>
      </c>
      <c r="G451" s="209">
        <v>453425852.01999998</v>
      </c>
    </row>
    <row r="452" spans="3:7" x14ac:dyDescent="0.25">
      <c r="C452" s="210" t="s">
        <v>1570</v>
      </c>
      <c r="D452" s="209">
        <v>1052988643</v>
      </c>
      <c r="E452" s="209">
        <v>688072795.48000002</v>
      </c>
      <c r="F452" s="209">
        <v>609755979.50999999</v>
      </c>
      <c r="G452" s="209">
        <v>453425852.01999998</v>
      </c>
    </row>
    <row r="453" spans="3:7" x14ac:dyDescent="0.25">
      <c r="C453" s="204" t="s">
        <v>402</v>
      </c>
      <c r="D453" s="205">
        <v>15535507827</v>
      </c>
      <c r="E453" s="205">
        <v>7104773486.9099989</v>
      </c>
      <c r="F453" s="205">
        <v>6843559328.3800001</v>
      </c>
      <c r="G453" s="205">
        <v>6750389449.1599998</v>
      </c>
    </row>
    <row r="454" spans="3:7" x14ac:dyDescent="0.25">
      <c r="C454" s="206" t="s">
        <v>1575</v>
      </c>
      <c r="D454" s="207">
        <v>15535507827</v>
      </c>
      <c r="E454" s="207">
        <v>7104773486.9099998</v>
      </c>
      <c r="F454" s="207">
        <v>6843559328.3799992</v>
      </c>
      <c r="G454" s="207">
        <v>6750389449.1599998</v>
      </c>
    </row>
    <row r="455" spans="3:7" x14ac:dyDescent="0.25">
      <c r="C455" s="208" t="s">
        <v>1576</v>
      </c>
      <c r="D455" s="209">
        <v>14321235398</v>
      </c>
      <c r="E455" s="209">
        <v>6391724576.8399992</v>
      </c>
      <c r="F455" s="209">
        <v>6340949028.6099997</v>
      </c>
      <c r="G455" s="209">
        <v>6272607316.2399998</v>
      </c>
    </row>
    <row r="456" spans="3:7" x14ac:dyDescent="0.25">
      <c r="C456" s="210" t="s">
        <v>1288</v>
      </c>
      <c r="D456" s="209">
        <v>545939160</v>
      </c>
      <c r="E456" s="209">
        <v>231168854.89999998</v>
      </c>
      <c r="F456" s="209">
        <v>212501132.45000005</v>
      </c>
      <c r="G456" s="209">
        <v>192203641.18000001</v>
      </c>
    </row>
    <row r="457" spans="3:7" x14ac:dyDescent="0.25">
      <c r="C457" s="210" t="s">
        <v>1577</v>
      </c>
      <c r="D457" s="209">
        <v>2940706788</v>
      </c>
      <c r="E457" s="209">
        <v>1286122637.3899999</v>
      </c>
      <c r="F457" s="209">
        <v>1258542952.9200001</v>
      </c>
      <c r="G457" s="209">
        <v>1233020068.2699997</v>
      </c>
    </row>
    <row r="458" spans="3:7" x14ac:dyDescent="0.25">
      <c r="C458" s="210" t="s">
        <v>1578</v>
      </c>
      <c r="D458" s="209">
        <v>463394782</v>
      </c>
      <c r="E458" s="209">
        <v>83361989.300000012</v>
      </c>
      <c r="F458" s="209">
        <v>78833847.99000001</v>
      </c>
      <c r="G458" s="209">
        <v>74739154.209999993</v>
      </c>
    </row>
    <row r="459" spans="3:7" x14ac:dyDescent="0.25">
      <c r="C459" s="210" t="s">
        <v>1281</v>
      </c>
      <c r="D459" s="209">
        <v>760228131</v>
      </c>
      <c r="E459" s="209">
        <v>362709654.29999989</v>
      </c>
      <c r="F459" s="209">
        <v>362709654.29999989</v>
      </c>
      <c r="G459" s="209">
        <v>360902320.96999997</v>
      </c>
    </row>
    <row r="460" spans="3:7" x14ac:dyDescent="0.25">
      <c r="C460" s="210" t="s">
        <v>1290</v>
      </c>
      <c r="D460" s="209">
        <v>9610966537</v>
      </c>
      <c r="E460" s="209">
        <v>4428361440.9499998</v>
      </c>
      <c r="F460" s="209">
        <v>4428361440.9499998</v>
      </c>
      <c r="G460" s="209">
        <v>4411742131.6099997</v>
      </c>
    </row>
    <row r="461" spans="3:7" x14ac:dyDescent="0.25">
      <c r="C461" s="208" t="s">
        <v>1579</v>
      </c>
      <c r="D461" s="209">
        <v>595209094</v>
      </c>
      <c r="E461" s="209">
        <v>278097112.36000001</v>
      </c>
      <c r="F461" s="209">
        <v>238200846.12000003</v>
      </c>
      <c r="G461" s="209">
        <v>218647700.49000004</v>
      </c>
    </row>
    <row r="462" spans="3:7" x14ac:dyDescent="0.25">
      <c r="C462" s="210" t="s">
        <v>1578</v>
      </c>
      <c r="D462" s="209">
        <v>595209094</v>
      </c>
      <c r="E462" s="209">
        <v>278097112.36000001</v>
      </c>
      <c r="F462" s="209">
        <v>238200846.12000003</v>
      </c>
      <c r="G462" s="209">
        <v>218647700.49000004</v>
      </c>
    </row>
    <row r="463" spans="3:7" x14ac:dyDescent="0.25">
      <c r="C463" s="208" t="s">
        <v>1580</v>
      </c>
      <c r="D463" s="209">
        <v>580483181</v>
      </c>
      <c r="E463" s="209">
        <v>421040150.8499999</v>
      </c>
      <c r="F463" s="209">
        <v>250497806.78999999</v>
      </c>
      <c r="G463" s="209">
        <v>245309498.27000001</v>
      </c>
    </row>
    <row r="464" spans="3:7" x14ac:dyDescent="0.25">
      <c r="C464" s="210" t="s">
        <v>1577</v>
      </c>
      <c r="D464" s="209">
        <v>580483181</v>
      </c>
      <c r="E464" s="209">
        <v>421040150.8499999</v>
      </c>
      <c r="F464" s="209">
        <v>250497806.78999999</v>
      </c>
      <c r="G464" s="209">
        <v>245309498.27000001</v>
      </c>
    </row>
    <row r="465" spans="3:7" x14ac:dyDescent="0.25">
      <c r="C465" s="208" t="s">
        <v>1581</v>
      </c>
      <c r="D465" s="209">
        <v>38580154</v>
      </c>
      <c r="E465" s="209">
        <v>13911646.860000001</v>
      </c>
      <c r="F465" s="209">
        <v>13911646.859999999</v>
      </c>
      <c r="G465" s="209">
        <v>13824934.16</v>
      </c>
    </row>
    <row r="466" spans="3:7" x14ac:dyDescent="0.25">
      <c r="C466" s="210" t="s">
        <v>1578</v>
      </c>
      <c r="D466" s="209">
        <v>38580154</v>
      </c>
      <c r="E466" s="209">
        <v>13911646.860000001</v>
      </c>
      <c r="F466" s="209">
        <v>13911646.859999999</v>
      </c>
      <c r="G466" s="209">
        <v>13824934.16</v>
      </c>
    </row>
    <row r="467" spans="3:7" x14ac:dyDescent="0.25">
      <c r="C467" s="204" t="s">
        <v>1582</v>
      </c>
      <c r="D467" s="205">
        <v>5697312972</v>
      </c>
      <c r="E467" s="205">
        <v>1893104091.3400004</v>
      </c>
      <c r="F467" s="205">
        <v>1440030041.9899998</v>
      </c>
      <c r="G467" s="205">
        <v>1272089649.4799998</v>
      </c>
    </row>
    <row r="468" spans="3:7" x14ac:dyDescent="0.25">
      <c r="C468" s="206" t="s">
        <v>1583</v>
      </c>
      <c r="D468" s="207">
        <v>5697312972</v>
      </c>
      <c r="E468" s="207">
        <v>1893104091.3400004</v>
      </c>
      <c r="F468" s="207">
        <v>1440030041.99</v>
      </c>
      <c r="G468" s="207">
        <v>1272089649.4800003</v>
      </c>
    </row>
    <row r="469" spans="3:7" x14ac:dyDescent="0.25">
      <c r="C469" s="208" t="s">
        <v>807</v>
      </c>
      <c r="D469" s="209">
        <v>2679122491</v>
      </c>
      <c r="E469" s="209">
        <v>1046809697.6500001</v>
      </c>
      <c r="F469" s="209">
        <v>993289821.38999999</v>
      </c>
      <c r="G469" s="209">
        <v>953312658.66000009</v>
      </c>
    </row>
    <row r="470" spans="3:7" x14ac:dyDescent="0.25">
      <c r="C470" s="210" t="s">
        <v>1288</v>
      </c>
      <c r="D470" s="209">
        <v>769418252</v>
      </c>
      <c r="E470" s="209">
        <v>449889768.39999998</v>
      </c>
      <c r="F470" s="209">
        <v>405338329.32999998</v>
      </c>
      <c r="G470" s="209">
        <v>391697686.66000009</v>
      </c>
    </row>
    <row r="471" spans="3:7" x14ac:dyDescent="0.25">
      <c r="C471" s="210" t="s">
        <v>1584</v>
      </c>
      <c r="D471" s="209">
        <v>900218484</v>
      </c>
      <c r="E471" s="209">
        <v>36311287.310000002</v>
      </c>
      <c r="F471" s="209">
        <v>30171179.169999998</v>
      </c>
      <c r="G471" s="209">
        <v>29653826.890000004</v>
      </c>
    </row>
    <row r="472" spans="3:7" x14ac:dyDescent="0.25">
      <c r="C472" s="210" t="s">
        <v>1585</v>
      </c>
      <c r="D472" s="209">
        <v>536719638</v>
      </c>
      <c r="E472" s="209">
        <v>128145762.47999999</v>
      </c>
      <c r="F472" s="209">
        <v>126938222.48</v>
      </c>
      <c r="G472" s="209">
        <v>124871786.92000002</v>
      </c>
    </row>
    <row r="473" spans="3:7" x14ac:dyDescent="0.25">
      <c r="C473" s="210" t="s">
        <v>1586</v>
      </c>
      <c r="D473" s="209">
        <v>163847729</v>
      </c>
      <c r="E473" s="209">
        <v>45158975.430000007</v>
      </c>
      <c r="F473" s="209">
        <v>43538186.380000003</v>
      </c>
      <c r="G473" s="209">
        <v>42354872.260000005</v>
      </c>
    </row>
    <row r="474" spans="3:7" x14ac:dyDescent="0.25">
      <c r="C474" s="210" t="s">
        <v>1281</v>
      </c>
      <c r="D474" s="209">
        <v>73827605</v>
      </c>
      <c r="E474" s="209">
        <v>17471107.290000003</v>
      </c>
      <c r="F474" s="209">
        <v>17471107.290000003</v>
      </c>
      <c r="G474" s="209">
        <v>16320898.289999999</v>
      </c>
    </row>
    <row r="475" spans="3:7" x14ac:dyDescent="0.25">
      <c r="C475" s="210" t="s">
        <v>1290</v>
      </c>
      <c r="D475" s="209">
        <v>235090783</v>
      </c>
      <c r="E475" s="209">
        <v>369832796.74000001</v>
      </c>
      <c r="F475" s="209">
        <v>369832796.74000001</v>
      </c>
      <c r="G475" s="209">
        <v>348413587.63999999</v>
      </c>
    </row>
    <row r="476" spans="3:7" x14ac:dyDescent="0.25">
      <c r="C476" s="208" t="s">
        <v>1587</v>
      </c>
      <c r="D476" s="209">
        <v>276622900</v>
      </c>
      <c r="E476" s="209">
        <v>0</v>
      </c>
      <c r="F476" s="209">
        <v>0</v>
      </c>
      <c r="G476" s="209">
        <v>0</v>
      </c>
    </row>
    <row r="477" spans="3:7" x14ac:dyDescent="0.25">
      <c r="C477" s="210" t="s">
        <v>1586</v>
      </c>
      <c r="D477" s="209">
        <v>276622900</v>
      </c>
      <c r="E477" s="209">
        <v>0</v>
      </c>
      <c r="F477" s="209">
        <v>0</v>
      </c>
      <c r="G477" s="209">
        <v>0</v>
      </c>
    </row>
    <row r="478" spans="3:7" x14ac:dyDescent="0.25">
      <c r="C478" s="208" t="s">
        <v>1588</v>
      </c>
      <c r="D478" s="209">
        <v>2691494249</v>
      </c>
      <c r="E478" s="209">
        <v>822710224.38999999</v>
      </c>
      <c r="F478" s="209">
        <v>424743993.67999989</v>
      </c>
      <c r="G478" s="209">
        <v>297508845.74999994</v>
      </c>
    </row>
    <row r="479" spans="3:7" x14ac:dyDescent="0.25">
      <c r="C479" s="210" t="s">
        <v>1589</v>
      </c>
      <c r="D479" s="209">
        <v>2691494249</v>
      </c>
      <c r="E479" s="209">
        <v>822710224.38999999</v>
      </c>
      <c r="F479" s="209">
        <v>424743993.67999989</v>
      </c>
      <c r="G479" s="209">
        <v>297508845.74999994</v>
      </c>
    </row>
    <row r="480" spans="3:7" x14ac:dyDescent="0.25">
      <c r="C480" s="208" t="s">
        <v>1590</v>
      </c>
      <c r="D480" s="209">
        <v>50073332</v>
      </c>
      <c r="E480" s="209">
        <v>23584169.299999997</v>
      </c>
      <c r="F480" s="209">
        <v>21996226.919999998</v>
      </c>
      <c r="G480" s="209">
        <v>21268145.070000004</v>
      </c>
    </row>
    <row r="481" spans="3:7" x14ac:dyDescent="0.25">
      <c r="C481" s="210" t="s">
        <v>1288</v>
      </c>
      <c r="D481" s="209">
        <v>50073332</v>
      </c>
      <c r="E481" s="209">
        <v>23584169.299999997</v>
      </c>
      <c r="F481" s="209">
        <v>21996226.919999998</v>
      </c>
      <c r="G481" s="209">
        <v>21268145.070000004</v>
      </c>
    </row>
    <row r="482" spans="3:7" x14ac:dyDescent="0.25">
      <c r="C482" s="204" t="s">
        <v>1591</v>
      </c>
      <c r="D482" s="205">
        <v>1857951622</v>
      </c>
      <c r="E482" s="205">
        <v>731442083.93999994</v>
      </c>
      <c r="F482" s="205">
        <v>644581742.53999996</v>
      </c>
      <c r="G482" s="205">
        <v>629744988.1500001</v>
      </c>
    </row>
    <row r="483" spans="3:7" x14ac:dyDescent="0.25">
      <c r="C483" s="206" t="s">
        <v>1592</v>
      </c>
      <c r="D483" s="207">
        <v>1857951622</v>
      </c>
      <c r="E483" s="207">
        <v>731442083.94000006</v>
      </c>
      <c r="F483" s="207">
        <v>644581742.53999984</v>
      </c>
      <c r="G483" s="207">
        <v>629744988.1500001</v>
      </c>
    </row>
    <row r="484" spans="3:7" x14ac:dyDescent="0.25">
      <c r="C484" s="208" t="s">
        <v>1593</v>
      </c>
      <c r="D484" s="209">
        <v>1000969087</v>
      </c>
      <c r="E484" s="209">
        <v>392166842.11000001</v>
      </c>
      <c r="F484" s="209">
        <v>342684815.30000001</v>
      </c>
      <c r="G484" s="209">
        <v>332977021.16999996</v>
      </c>
    </row>
    <row r="485" spans="3:7" x14ac:dyDescent="0.25">
      <c r="C485" s="210" t="s">
        <v>1288</v>
      </c>
      <c r="D485" s="209">
        <v>673308126</v>
      </c>
      <c r="E485" s="209">
        <v>251577709.17000005</v>
      </c>
      <c r="F485" s="209">
        <v>205566422.59999999</v>
      </c>
      <c r="G485" s="209">
        <v>200287624.39999998</v>
      </c>
    </row>
    <row r="486" spans="3:7" x14ac:dyDescent="0.25">
      <c r="C486" s="210" t="s">
        <v>1594</v>
      </c>
      <c r="D486" s="209">
        <v>300860961</v>
      </c>
      <c r="E486" s="209">
        <v>126788877.93999998</v>
      </c>
      <c r="F486" s="209">
        <v>126159137.7</v>
      </c>
      <c r="G486" s="209">
        <v>123929141.77</v>
      </c>
    </row>
    <row r="487" spans="3:7" x14ac:dyDescent="0.25">
      <c r="C487" s="210" t="s">
        <v>1281</v>
      </c>
      <c r="D487" s="209">
        <v>26800000</v>
      </c>
      <c r="E487" s="209">
        <v>13800255</v>
      </c>
      <c r="F487" s="209">
        <v>10959255</v>
      </c>
      <c r="G487" s="209">
        <v>8760255</v>
      </c>
    </row>
    <row r="488" spans="3:7" x14ac:dyDescent="0.25">
      <c r="C488" s="208" t="s">
        <v>1595</v>
      </c>
      <c r="D488" s="209">
        <v>186188488</v>
      </c>
      <c r="E488" s="209">
        <v>80202779.150000006</v>
      </c>
      <c r="F488" s="209">
        <v>74213299.949999988</v>
      </c>
      <c r="G488" s="209">
        <v>73990831.449999988</v>
      </c>
    </row>
    <row r="489" spans="3:7" x14ac:dyDescent="0.25">
      <c r="C489" s="210" t="s">
        <v>1596</v>
      </c>
      <c r="D489" s="209">
        <v>186188488</v>
      </c>
      <c r="E489" s="209">
        <v>80202779.150000006</v>
      </c>
      <c r="F489" s="209">
        <v>74213299.949999988</v>
      </c>
      <c r="G489" s="209">
        <v>73990831.449999988</v>
      </c>
    </row>
    <row r="490" spans="3:7" x14ac:dyDescent="0.25">
      <c r="C490" s="208" t="s">
        <v>1597</v>
      </c>
      <c r="D490" s="209">
        <v>670794047</v>
      </c>
      <c r="E490" s="209">
        <v>259072462.68000004</v>
      </c>
      <c r="F490" s="209">
        <v>227683627.28999999</v>
      </c>
      <c r="G490" s="209">
        <v>222777135.53</v>
      </c>
    </row>
    <row r="491" spans="3:7" x14ac:dyDescent="0.25">
      <c r="C491" s="210" t="s">
        <v>1598</v>
      </c>
      <c r="D491" s="209">
        <v>670794047</v>
      </c>
      <c r="E491" s="209">
        <v>259072462.68000004</v>
      </c>
      <c r="F491" s="209">
        <v>227683627.28999999</v>
      </c>
      <c r="G491" s="209">
        <v>222777135.53</v>
      </c>
    </row>
    <row r="492" spans="3:7" x14ac:dyDescent="0.25">
      <c r="C492" s="204" t="s">
        <v>405</v>
      </c>
      <c r="D492" s="205">
        <v>3551479482</v>
      </c>
      <c r="E492" s="205">
        <v>1126226955.27</v>
      </c>
      <c r="F492" s="205">
        <v>831131735.33999991</v>
      </c>
      <c r="G492" s="205">
        <v>709343481.44999981</v>
      </c>
    </row>
    <row r="493" spans="3:7" x14ac:dyDescent="0.25">
      <c r="C493" s="206" t="s">
        <v>1599</v>
      </c>
      <c r="D493" s="207">
        <v>3551479482</v>
      </c>
      <c r="E493" s="207">
        <v>1126226955.27</v>
      </c>
      <c r="F493" s="207">
        <v>831131735.33999991</v>
      </c>
      <c r="G493" s="207">
        <v>709343481.44999981</v>
      </c>
    </row>
    <row r="494" spans="3:7" x14ac:dyDescent="0.25">
      <c r="C494" s="208" t="s">
        <v>1600</v>
      </c>
      <c r="D494" s="209">
        <v>3366336226</v>
      </c>
      <c r="E494" s="209">
        <v>971150563.36000001</v>
      </c>
      <c r="F494" s="209">
        <v>755503266.06999993</v>
      </c>
      <c r="G494" s="209">
        <v>634595835.38</v>
      </c>
    </row>
    <row r="495" spans="3:7" x14ac:dyDescent="0.25">
      <c r="C495" s="210" t="s">
        <v>1288</v>
      </c>
      <c r="D495" s="209">
        <v>1501754655</v>
      </c>
      <c r="E495" s="209">
        <v>477881798.13</v>
      </c>
      <c r="F495" s="209">
        <v>427550080.16999996</v>
      </c>
      <c r="G495" s="209">
        <v>408306587.31999999</v>
      </c>
    </row>
    <row r="496" spans="3:7" x14ac:dyDescent="0.25">
      <c r="C496" s="210" t="s">
        <v>1601</v>
      </c>
      <c r="D496" s="209">
        <v>134061622</v>
      </c>
      <c r="E496" s="209">
        <v>22571522.149999999</v>
      </c>
      <c r="F496" s="209">
        <v>22094453.849999998</v>
      </c>
      <c r="G496" s="209">
        <v>21794453.850000001</v>
      </c>
    </row>
    <row r="497" spans="3:7" x14ac:dyDescent="0.25">
      <c r="C497" s="210" t="s">
        <v>1602</v>
      </c>
      <c r="D497" s="209">
        <v>734922693</v>
      </c>
      <c r="E497" s="209">
        <v>181896867.52000001</v>
      </c>
      <c r="F497" s="209">
        <v>23014883.490000002</v>
      </c>
      <c r="G497" s="209">
        <v>21058133.489999998</v>
      </c>
    </row>
    <row r="498" spans="3:7" x14ac:dyDescent="0.25">
      <c r="C498" s="210" t="s">
        <v>1603</v>
      </c>
      <c r="D498" s="209">
        <v>368510122</v>
      </c>
      <c r="E498" s="209">
        <v>4585718.5199999996</v>
      </c>
      <c r="F498" s="209">
        <v>4585718.5200000005</v>
      </c>
      <c r="G498" s="209">
        <v>4585718.5200000005</v>
      </c>
    </row>
    <row r="499" spans="3:7" x14ac:dyDescent="0.25">
      <c r="C499" s="210" t="s">
        <v>1281</v>
      </c>
      <c r="D499" s="209">
        <v>321370378</v>
      </c>
      <c r="E499" s="209">
        <v>135397187</v>
      </c>
      <c r="F499" s="209">
        <v>135397187</v>
      </c>
      <c r="G499" s="209">
        <v>55198592.5</v>
      </c>
    </row>
    <row r="500" spans="3:7" x14ac:dyDescent="0.25">
      <c r="C500" s="210" t="s">
        <v>1290</v>
      </c>
      <c r="D500" s="209">
        <v>305716756</v>
      </c>
      <c r="E500" s="209">
        <v>148817470.04000002</v>
      </c>
      <c r="F500" s="209">
        <v>142860943.03999999</v>
      </c>
      <c r="G500" s="209">
        <v>123652349.70000002</v>
      </c>
    </row>
    <row r="501" spans="3:7" x14ac:dyDescent="0.25">
      <c r="C501" s="208" t="s">
        <v>1604</v>
      </c>
      <c r="D501" s="209">
        <v>185143256</v>
      </c>
      <c r="E501" s="209">
        <v>155076391.91000003</v>
      </c>
      <c r="F501" s="209">
        <v>75628469.269999996</v>
      </c>
      <c r="G501" s="209">
        <v>74747646.070000008</v>
      </c>
    </row>
    <row r="502" spans="3:7" x14ac:dyDescent="0.25">
      <c r="C502" s="210" t="s">
        <v>1601</v>
      </c>
      <c r="D502" s="209">
        <v>185143256</v>
      </c>
      <c r="E502" s="209">
        <v>155076391.91000003</v>
      </c>
      <c r="F502" s="209">
        <v>75628469.269999996</v>
      </c>
      <c r="G502" s="209">
        <v>74747646.070000008</v>
      </c>
    </row>
    <row r="503" spans="3:7" x14ac:dyDescent="0.25">
      <c r="C503" s="204" t="s">
        <v>1605</v>
      </c>
      <c r="D503" s="205">
        <v>14115198200</v>
      </c>
      <c r="E503" s="205">
        <v>8901954990.0499992</v>
      </c>
      <c r="F503" s="205">
        <v>6640681075.9099998</v>
      </c>
      <c r="G503" s="205">
        <v>6166589587.249999</v>
      </c>
    </row>
    <row r="504" spans="3:7" x14ac:dyDescent="0.25">
      <c r="C504" s="206" t="s">
        <v>1606</v>
      </c>
      <c r="D504" s="207">
        <v>14115198200</v>
      </c>
      <c r="E504" s="207">
        <v>8901954990.0499973</v>
      </c>
      <c r="F504" s="207">
        <v>6640681075.9099989</v>
      </c>
      <c r="G504" s="207">
        <v>6166589587.25</v>
      </c>
    </row>
    <row r="505" spans="3:7" x14ac:dyDescent="0.25">
      <c r="C505" s="208" t="s">
        <v>1607</v>
      </c>
      <c r="D505" s="209">
        <v>14115198200</v>
      </c>
      <c r="E505" s="209">
        <v>8901954990.0499992</v>
      </c>
      <c r="F505" s="209">
        <v>6640681075.9099989</v>
      </c>
      <c r="G505" s="209">
        <v>6166589587.25</v>
      </c>
    </row>
    <row r="506" spans="3:7" x14ac:dyDescent="0.25">
      <c r="C506" s="210" t="s">
        <v>1288</v>
      </c>
      <c r="D506" s="209">
        <v>2140531468</v>
      </c>
      <c r="E506" s="209">
        <v>1662340193.0699997</v>
      </c>
      <c r="F506" s="209">
        <v>959955359.30999994</v>
      </c>
      <c r="G506" s="209">
        <v>938669159.33000004</v>
      </c>
    </row>
    <row r="507" spans="3:7" x14ac:dyDescent="0.25">
      <c r="C507" s="210" t="s">
        <v>1608</v>
      </c>
      <c r="D507" s="209">
        <v>6713453437</v>
      </c>
      <c r="E507" s="209">
        <v>3982908197.1100001</v>
      </c>
      <c r="F507" s="209">
        <v>3408940572.8699989</v>
      </c>
      <c r="G507" s="209">
        <v>3351374755.6799998</v>
      </c>
    </row>
    <row r="508" spans="3:7" x14ac:dyDescent="0.25">
      <c r="C508" s="210" t="s">
        <v>1609</v>
      </c>
      <c r="D508" s="209">
        <v>5224875095</v>
      </c>
      <c r="E508" s="209">
        <v>3255906599.8699999</v>
      </c>
      <c r="F508" s="209">
        <v>2270985143.7300005</v>
      </c>
      <c r="G508" s="209">
        <v>1875745672.2400002</v>
      </c>
    </row>
    <row r="509" spans="3:7" x14ac:dyDescent="0.25">
      <c r="C509" s="210" t="s">
        <v>1281</v>
      </c>
      <c r="D509" s="209">
        <v>36338200</v>
      </c>
      <c r="E509" s="209">
        <v>800000</v>
      </c>
      <c r="F509" s="209">
        <v>800000</v>
      </c>
      <c r="G509" s="209">
        <v>800000</v>
      </c>
    </row>
    <row r="510" spans="3:7" x14ac:dyDescent="0.25">
      <c r="C510" s="204" t="s">
        <v>408</v>
      </c>
      <c r="D510" s="205">
        <v>9087263346</v>
      </c>
      <c r="E510" s="205">
        <v>4543631566.6300001</v>
      </c>
      <c r="F510" s="205">
        <v>4543631566.6300001</v>
      </c>
      <c r="G510" s="205">
        <v>4543631566.6299992</v>
      </c>
    </row>
    <row r="511" spans="3:7" x14ac:dyDescent="0.25">
      <c r="C511" s="206" t="s">
        <v>1610</v>
      </c>
      <c r="D511" s="207">
        <v>9087263346</v>
      </c>
      <c r="E511" s="207">
        <v>4543631566.6300001</v>
      </c>
      <c r="F511" s="207">
        <v>4543631566.6300001</v>
      </c>
      <c r="G511" s="207">
        <v>4543631566.6299992</v>
      </c>
    </row>
    <row r="512" spans="3:7" x14ac:dyDescent="0.25">
      <c r="C512" s="208" t="s">
        <v>1611</v>
      </c>
      <c r="D512" s="209">
        <v>9087263346</v>
      </c>
      <c r="E512" s="209">
        <v>4543631566.6300001</v>
      </c>
      <c r="F512" s="209">
        <v>4543631566.6300001</v>
      </c>
      <c r="G512" s="209">
        <v>4543631566.6300001</v>
      </c>
    </row>
    <row r="513" spans="3:7" x14ac:dyDescent="0.25">
      <c r="C513" s="210" t="s">
        <v>1612</v>
      </c>
      <c r="D513" s="209">
        <v>8086959903</v>
      </c>
      <c r="E513" s="209">
        <v>4046765478.1900001</v>
      </c>
      <c r="F513" s="209">
        <v>4046765478.1900001</v>
      </c>
      <c r="G513" s="209">
        <v>4046765478.1899996</v>
      </c>
    </row>
    <row r="514" spans="3:7" x14ac:dyDescent="0.25">
      <c r="C514" s="210" t="s">
        <v>1281</v>
      </c>
      <c r="D514" s="209">
        <v>383633960</v>
      </c>
      <c r="E514" s="209">
        <v>188531346.96000001</v>
      </c>
      <c r="F514" s="209">
        <v>188531346.96000001</v>
      </c>
      <c r="G514" s="209">
        <v>188531346.95999998</v>
      </c>
    </row>
    <row r="515" spans="3:7" x14ac:dyDescent="0.25">
      <c r="C515" s="210" t="s">
        <v>1290</v>
      </c>
      <c r="D515" s="209">
        <v>616669483</v>
      </c>
      <c r="E515" s="209">
        <v>308334741.47999996</v>
      </c>
      <c r="F515" s="209">
        <v>308334741.47999996</v>
      </c>
      <c r="G515" s="209">
        <v>308334741.48000002</v>
      </c>
    </row>
    <row r="516" spans="3:7" x14ac:dyDescent="0.25">
      <c r="C516" s="204" t="s">
        <v>410</v>
      </c>
      <c r="D516" s="205">
        <v>5511291957</v>
      </c>
      <c r="E516" s="205">
        <v>2755645903.6700001</v>
      </c>
      <c r="F516" s="205">
        <v>2755645903.6700001</v>
      </c>
      <c r="G516" s="205">
        <v>2755645903.6700001</v>
      </c>
    </row>
    <row r="517" spans="3:7" x14ac:dyDescent="0.25">
      <c r="C517" s="206" t="s">
        <v>1613</v>
      </c>
      <c r="D517" s="207">
        <v>5511291957</v>
      </c>
      <c r="E517" s="207">
        <v>2755645903.6700001</v>
      </c>
      <c r="F517" s="207">
        <v>2755645903.6700001</v>
      </c>
      <c r="G517" s="207">
        <v>2755645903.6700001</v>
      </c>
    </row>
    <row r="518" spans="3:7" x14ac:dyDescent="0.25">
      <c r="C518" s="208" t="s">
        <v>1614</v>
      </c>
      <c r="D518" s="209">
        <v>5511291957</v>
      </c>
      <c r="E518" s="209">
        <v>2755645903.6700001</v>
      </c>
      <c r="F518" s="209">
        <v>2755645903.6700001</v>
      </c>
      <c r="G518" s="209">
        <v>2755645903.6700001</v>
      </c>
    </row>
    <row r="519" spans="3:7" x14ac:dyDescent="0.25">
      <c r="C519" s="210" t="s">
        <v>1288</v>
      </c>
      <c r="D519" s="209">
        <v>2430099197</v>
      </c>
      <c r="E519" s="209">
        <v>1084400485.6700001</v>
      </c>
      <c r="F519" s="209">
        <v>1084400485.6700001</v>
      </c>
      <c r="G519" s="209">
        <v>1084400485.6700001</v>
      </c>
    </row>
    <row r="520" spans="3:7" x14ac:dyDescent="0.25">
      <c r="C520" s="210" t="s">
        <v>1615</v>
      </c>
      <c r="D520" s="209">
        <v>11775480</v>
      </c>
      <c r="E520" s="209">
        <v>0</v>
      </c>
      <c r="F520" s="209">
        <v>0</v>
      </c>
      <c r="G520" s="209">
        <v>0</v>
      </c>
    </row>
    <row r="521" spans="3:7" x14ac:dyDescent="0.25">
      <c r="C521" s="210" t="s">
        <v>1616</v>
      </c>
      <c r="D521" s="209">
        <v>973012440</v>
      </c>
      <c r="E521" s="209">
        <v>544334695</v>
      </c>
      <c r="F521" s="209">
        <v>544334695</v>
      </c>
      <c r="G521" s="209">
        <v>544334695</v>
      </c>
    </row>
    <row r="522" spans="3:7" x14ac:dyDescent="0.25">
      <c r="C522" s="210" t="s">
        <v>1617</v>
      </c>
      <c r="D522" s="209">
        <v>836004840</v>
      </c>
      <c r="E522" s="209">
        <v>496710725</v>
      </c>
      <c r="F522" s="209">
        <v>496710725</v>
      </c>
      <c r="G522" s="209">
        <v>496710725</v>
      </c>
    </row>
    <row r="523" spans="3:7" x14ac:dyDescent="0.25">
      <c r="C523" s="210" t="s">
        <v>1281</v>
      </c>
      <c r="D523" s="209">
        <v>1260400000</v>
      </c>
      <c r="E523" s="209">
        <v>630199998</v>
      </c>
      <c r="F523" s="209">
        <v>630199998</v>
      </c>
      <c r="G523" s="209">
        <v>630199998</v>
      </c>
    </row>
    <row r="524" spans="3:7" x14ac:dyDescent="0.25">
      <c r="C524" s="204" t="s">
        <v>411</v>
      </c>
      <c r="D524" s="205">
        <v>1474248087</v>
      </c>
      <c r="E524" s="205">
        <v>727089186.90999997</v>
      </c>
      <c r="F524" s="205">
        <v>727089186.90999997</v>
      </c>
      <c r="G524" s="205">
        <v>727089186.90999985</v>
      </c>
    </row>
    <row r="525" spans="3:7" x14ac:dyDescent="0.25">
      <c r="C525" s="206" t="s">
        <v>1618</v>
      </c>
      <c r="D525" s="207">
        <v>1474248087</v>
      </c>
      <c r="E525" s="207">
        <v>727089186.90999997</v>
      </c>
      <c r="F525" s="207">
        <v>727089186.90999997</v>
      </c>
      <c r="G525" s="207">
        <v>727089186.90999997</v>
      </c>
    </row>
    <row r="526" spans="3:7" x14ac:dyDescent="0.25">
      <c r="C526" s="208" t="s">
        <v>1619</v>
      </c>
      <c r="D526" s="209">
        <v>1474248087</v>
      </c>
      <c r="E526" s="209">
        <v>727089186.91000009</v>
      </c>
      <c r="F526" s="209">
        <v>727089186.91000009</v>
      </c>
      <c r="G526" s="209">
        <v>727089186.91000009</v>
      </c>
    </row>
    <row r="527" spans="3:7" x14ac:dyDescent="0.25">
      <c r="C527" s="210" t="s">
        <v>1620</v>
      </c>
      <c r="D527" s="209">
        <v>1472945088</v>
      </c>
      <c r="E527" s="209">
        <v>726471097.57000005</v>
      </c>
      <c r="F527" s="209">
        <v>726471097.57000005</v>
      </c>
      <c r="G527" s="209">
        <v>726471097.57000005</v>
      </c>
    </row>
    <row r="528" spans="3:7" x14ac:dyDescent="0.25">
      <c r="C528" s="210" t="s">
        <v>1281</v>
      </c>
      <c r="D528" s="209">
        <v>1302999</v>
      </c>
      <c r="E528" s="209">
        <v>618089.34</v>
      </c>
      <c r="F528" s="209">
        <v>618089.34</v>
      </c>
      <c r="G528" s="209">
        <v>618089.34</v>
      </c>
    </row>
    <row r="529" spans="3:7" x14ac:dyDescent="0.25">
      <c r="C529" s="204" t="s">
        <v>412</v>
      </c>
      <c r="D529" s="205">
        <v>1575371875</v>
      </c>
      <c r="E529" s="205">
        <v>787685849.78000009</v>
      </c>
      <c r="F529" s="205">
        <v>787685849.78000009</v>
      </c>
      <c r="G529" s="205">
        <v>787685849.78000009</v>
      </c>
    </row>
    <row r="530" spans="3:7" x14ac:dyDescent="0.25">
      <c r="C530" s="206" t="s">
        <v>1621</v>
      </c>
      <c r="D530" s="207">
        <v>1575371875</v>
      </c>
      <c r="E530" s="207">
        <v>787685849.77999997</v>
      </c>
      <c r="F530" s="207">
        <v>787685849.77999997</v>
      </c>
      <c r="G530" s="207">
        <v>787685849.77999997</v>
      </c>
    </row>
    <row r="531" spans="3:7" x14ac:dyDescent="0.25">
      <c r="C531" s="208" t="s">
        <v>1622</v>
      </c>
      <c r="D531" s="209">
        <v>1575371875</v>
      </c>
      <c r="E531" s="209">
        <v>787685849.78000009</v>
      </c>
      <c r="F531" s="209">
        <v>787685849.78000009</v>
      </c>
      <c r="G531" s="209">
        <v>787685849.78000009</v>
      </c>
    </row>
    <row r="532" spans="3:7" x14ac:dyDescent="0.25">
      <c r="C532" s="210" t="s">
        <v>1623</v>
      </c>
      <c r="D532" s="209">
        <v>1436291875</v>
      </c>
      <c r="E532" s="209">
        <v>717914031.58000004</v>
      </c>
      <c r="F532" s="209">
        <v>717914031.58000004</v>
      </c>
      <c r="G532" s="209">
        <v>717914031.58000004</v>
      </c>
    </row>
    <row r="533" spans="3:7" x14ac:dyDescent="0.25">
      <c r="C533" s="210" t="s">
        <v>1281</v>
      </c>
      <c r="D533" s="209">
        <v>139080000</v>
      </c>
      <c r="E533" s="209">
        <v>69771818.200000003</v>
      </c>
      <c r="F533" s="209">
        <v>69771818.200000003</v>
      </c>
      <c r="G533" s="209">
        <v>69771818.200000003</v>
      </c>
    </row>
    <row r="534" spans="3:7" x14ac:dyDescent="0.25">
      <c r="C534" s="204" t="s">
        <v>413</v>
      </c>
      <c r="D534" s="205">
        <v>247728228</v>
      </c>
      <c r="E534" s="205">
        <v>136819188.33000001</v>
      </c>
      <c r="F534" s="205">
        <v>135418590.46000001</v>
      </c>
      <c r="G534" s="205">
        <v>135363720.45999998</v>
      </c>
    </row>
    <row r="535" spans="3:7" x14ac:dyDescent="0.25">
      <c r="C535" s="206" t="s">
        <v>1624</v>
      </c>
      <c r="D535" s="207">
        <v>247728228</v>
      </c>
      <c r="E535" s="207">
        <v>136819188.33000001</v>
      </c>
      <c r="F535" s="207">
        <v>135418590.46000001</v>
      </c>
      <c r="G535" s="207">
        <v>135363720.45999998</v>
      </c>
    </row>
    <row r="536" spans="3:7" x14ac:dyDescent="0.25">
      <c r="C536" s="208" t="s">
        <v>1625</v>
      </c>
      <c r="D536" s="209">
        <v>247728228</v>
      </c>
      <c r="E536" s="209">
        <v>136819188.32999998</v>
      </c>
      <c r="F536" s="209">
        <v>135418590.46000001</v>
      </c>
      <c r="G536" s="209">
        <v>135363720.45999998</v>
      </c>
    </row>
    <row r="537" spans="3:7" x14ac:dyDescent="0.25">
      <c r="C537" s="210" t="s">
        <v>1626</v>
      </c>
      <c r="D537" s="209">
        <v>244213628</v>
      </c>
      <c r="E537" s="209">
        <v>135392194.32999998</v>
      </c>
      <c r="F537" s="209">
        <v>133991596.46000001</v>
      </c>
      <c r="G537" s="209">
        <v>133936726.45999996</v>
      </c>
    </row>
    <row r="538" spans="3:7" x14ac:dyDescent="0.25">
      <c r="C538" s="210" t="s">
        <v>1281</v>
      </c>
      <c r="D538" s="209">
        <v>3514600</v>
      </c>
      <c r="E538" s="209">
        <v>1426994</v>
      </c>
      <c r="F538" s="209">
        <v>1426994</v>
      </c>
      <c r="G538" s="209">
        <v>1426994</v>
      </c>
    </row>
    <row r="539" spans="3:7" x14ac:dyDescent="0.25">
      <c r="C539" s="204" t="s">
        <v>1627</v>
      </c>
      <c r="D539" s="205">
        <v>901881669</v>
      </c>
      <c r="E539" s="205">
        <v>450940762.80000007</v>
      </c>
      <c r="F539" s="205">
        <v>450940762.80000007</v>
      </c>
      <c r="G539" s="205">
        <v>450940762.80000007</v>
      </c>
    </row>
    <row r="540" spans="3:7" x14ac:dyDescent="0.25">
      <c r="C540" s="206" t="s">
        <v>1628</v>
      </c>
      <c r="D540" s="207">
        <v>901881669</v>
      </c>
      <c r="E540" s="207">
        <v>450940762.79999995</v>
      </c>
      <c r="F540" s="207">
        <v>450940762.79999995</v>
      </c>
      <c r="G540" s="207">
        <v>450940762.80000007</v>
      </c>
    </row>
    <row r="541" spans="3:7" x14ac:dyDescent="0.25">
      <c r="C541" s="208" t="s">
        <v>1629</v>
      </c>
      <c r="D541" s="209">
        <v>901881669</v>
      </c>
      <c r="E541" s="209">
        <v>450940762.80000001</v>
      </c>
      <c r="F541" s="209">
        <v>450940762.80000001</v>
      </c>
      <c r="G541" s="209">
        <v>450940762.80000007</v>
      </c>
    </row>
    <row r="542" spans="3:7" x14ac:dyDescent="0.25">
      <c r="C542" s="210" t="s">
        <v>1630</v>
      </c>
      <c r="D542" s="209">
        <v>901781669</v>
      </c>
      <c r="E542" s="209">
        <v>450890762.81999999</v>
      </c>
      <c r="F542" s="209">
        <v>450890762.81999999</v>
      </c>
      <c r="G542" s="209">
        <v>450890762.82000005</v>
      </c>
    </row>
    <row r="543" spans="3:7" x14ac:dyDescent="0.25">
      <c r="C543" s="210" t="s">
        <v>1281</v>
      </c>
      <c r="D543" s="209">
        <v>100000</v>
      </c>
      <c r="E543" s="209">
        <v>49999.98</v>
      </c>
      <c r="F543" s="209">
        <v>49999.98</v>
      </c>
      <c r="G543" s="209">
        <v>49999.979999999996</v>
      </c>
    </row>
    <row r="544" spans="3:7" x14ac:dyDescent="0.25">
      <c r="C544" s="204" t="s">
        <v>416</v>
      </c>
      <c r="D544" s="205">
        <v>217039052885</v>
      </c>
      <c r="E544" s="205">
        <v>121222931614.85999</v>
      </c>
      <c r="F544" s="205">
        <v>121168435161.09</v>
      </c>
      <c r="G544" s="205">
        <v>82394003027.860001</v>
      </c>
    </row>
    <row r="545" spans="3:7" x14ac:dyDescent="0.25">
      <c r="C545" s="206" t="s">
        <v>1631</v>
      </c>
      <c r="D545" s="207">
        <v>217039052885</v>
      </c>
      <c r="E545" s="207">
        <v>121222931614.86002</v>
      </c>
      <c r="F545" s="207">
        <v>121168435161.09</v>
      </c>
      <c r="G545" s="207">
        <v>82394003027.860001</v>
      </c>
    </row>
    <row r="546" spans="3:7" x14ac:dyDescent="0.25">
      <c r="C546" s="208" t="s">
        <v>1632</v>
      </c>
      <c r="D546" s="209">
        <v>217039052885</v>
      </c>
      <c r="E546" s="209">
        <v>121222931614.86002</v>
      </c>
      <c r="F546" s="209">
        <v>121168435161.09</v>
      </c>
      <c r="G546" s="209">
        <v>82394003027.860001</v>
      </c>
    </row>
    <row r="547" spans="3:7" x14ac:dyDescent="0.25">
      <c r="C547" s="210" t="s">
        <v>1633</v>
      </c>
      <c r="D547" s="209">
        <v>217039052885</v>
      </c>
      <c r="E547" s="209">
        <v>121222931614.86002</v>
      </c>
      <c r="F547" s="209">
        <v>121168435161.09</v>
      </c>
      <c r="G547" s="209">
        <v>82394003027.860001</v>
      </c>
    </row>
    <row r="548" spans="3:7" x14ac:dyDescent="0.25">
      <c r="C548" s="204" t="s">
        <v>417</v>
      </c>
      <c r="D548" s="205">
        <v>88319678959</v>
      </c>
      <c r="E548" s="205">
        <v>61901321522.360001</v>
      </c>
      <c r="F548" s="205">
        <v>48238327060.93</v>
      </c>
      <c r="G548" s="205">
        <v>48235243205.029999</v>
      </c>
    </row>
    <row r="549" spans="3:7" x14ac:dyDescent="0.25">
      <c r="C549" s="206" t="s">
        <v>1634</v>
      </c>
      <c r="D549" s="207">
        <v>88319678959</v>
      </c>
      <c r="E549" s="207">
        <v>61901321522.360001</v>
      </c>
      <c r="F549" s="207">
        <v>48238327060.930008</v>
      </c>
      <c r="G549" s="207">
        <v>48235243205.030006</v>
      </c>
    </row>
    <row r="550" spans="3:7" x14ac:dyDescent="0.25">
      <c r="C550" s="208" t="s">
        <v>1635</v>
      </c>
      <c r="D550" s="209">
        <v>88319678959</v>
      </c>
      <c r="E550" s="209">
        <v>61901321522.360001</v>
      </c>
      <c r="F550" s="209">
        <v>48238327060.930008</v>
      </c>
      <c r="G550" s="209">
        <v>48235243205.029999</v>
      </c>
    </row>
    <row r="551" spans="3:7" x14ac:dyDescent="0.25">
      <c r="C551" s="210" t="s">
        <v>1636</v>
      </c>
      <c r="D551" s="209">
        <v>3701712</v>
      </c>
      <c r="E551" s="209">
        <v>1534799.79</v>
      </c>
      <c r="F551" s="209">
        <v>1534799.79</v>
      </c>
      <c r="G551" s="209">
        <v>1534799.79</v>
      </c>
    </row>
    <row r="552" spans="3:7" x14ac:dyDescent="0.25">
      <c r="C552" s="210" t="s">
        <v>1637</v>
      </c>
      <c r="D552" s="209">
        <v>45895199999</v>
      </c>
      <c r="E552" s="209">
        <v>31477162580.210003</v>
      </c>
      <c r="F552" s="209">
        <v>31477162580.210003</v>
      </c>
      <c r="G552" s="209">
        <v>31477162580.210003</v>
      </c>
    </row>
    <row r="553" spans="3:7" x14ac:dyDescent="0.25">
      <c r="C553" s="210" t="s">
        <v>1281</v>
      </c>
      <c r="D553" s="209">
        <v>34163988319</v>
      </c>
      <c r="E553" s="209">
        <v>29174079393.509998</v>
      </c>
      <c r="F553" s="209">
        <v>15511084932.080002</v>
      </c>
      <c r="G553" s="209">
        <v>15511084932.08</v>
      </c>
    </row>
    <row r="554" spans="3:7" x14ac:dyDescent="0.25">
      <c r="C554" s="210" t="s">
        <v>1290</v>
      </c>
      <c r="D554" s="209">
        <v>8256788929</v>
      </c>
      <c r="E554" s="209">
        <v>1248544748.8499999</v>
      </c>
      <c r="F554" s="209">
        <v>1248544748.8499999</v>
      </c>
      <c r="G554" s="209">
        <v>1245460892.95</v>
      </c>
    </row>
    <row r="555" spans="3:7" x14ac:dyDescent="0.25">
      <c r="C555" s="206" t="s">
        <v>1638</v>
      </c>
      <c r="D555" s="207">
        <v>0</v>
      </c>
      <c r="E555" s="207">
        <v>0</v>
      </c>
      <c r="F555" s="207">
        <v>0</v>
      </c>
      <c r="G555" s="207">
        <v>0</v>
      </c>
    </row>
    <row r="556" spans="3:7" x14ac:dyDescent="0.25">
      <c r="C556" s="208" t="s">
        <v>1639</v>
      </c>
      <c r="D556" s="209">
        <v>0</v>
      </c>
      <c r="E556" s="209">
        <v>0</v>
      </c>
      <c r="F556" s="209">
        <v>0</v>
      </c>
      <c r="G556" s="209">
        <v>0</v>
      </c>
    </row>
    <row r="557" spans="3:7" x14ac:dyDescent="0.25">
      <c r="C557" s="210" t="s">
        <v>1640</v>
      </c>
      <c r="D557" s="209">
        <v>0</v>
      </c>
      <c r="E557" s="209">
        <v>0</v>
      </c>
      <c r="F557" s="209">
        <v>0</v>
      </c>
      <c r="G557" s="209">
        <v>0</v>
      </c>
    </row>
    <row r="558" spans="3:7" ht="15.75" thickBot="1" x14ac:dyDescent="0.3">
      <c r="C558" s="212" t="s">
        <v>263</v>
      </c>
      <c r="D558" s="213">
        <v>1046280711338</v>
      </c>
      <c r="E558" s="213">
        <v>584503917615.96057</v>
      </c>
      <c r="F558" s="213">
        <v>489379743844.46027</v>
      </c>
      <c r="G558" s="213">
        <v>438157493896.87994</v>
      </c>
    </row>
    <row r="559" spans="3:7" x14ac:dyDescent="0.25">
      <c r="C559" s="140"/>
      <c r="D559" s="140"/>
    </row>
    <row r="560" spans="3:7" x14ac:dyDescent="0.25">
      <c r="C560" s="214"/>
    </row>
    <row r="561" spans="3:3" x14ac:dyDescent="0.25">
      <c r="C561" s="140"/>
    </row>
  </sheetData>
  <mergeCells count="11">
    <mergeCell ref="C8:C9"/>
    <mergeCell ref="D8:G8"/>
    <mergeCell ref="D9:D10"/>
    <mergeCell ref="E9:E10"/>
    <mergeCell ref="F9:F10"/>
    <mergeCell ref="G9:G10"/>
    <mergeCell ref="B1:G1"/>
    <mergeCell ref="B2:G2"/>
    <mergeCell ref="B3:G3"/>
    <mergeCell ref="C6:G6"/>
    <mergeCell ref="C7:G7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49D3-264F-45D2-AEAD-46D3BB6B750C}">
  <dimension ref="A1:E40"/>
  <sheetViews>
    <sheetView showGridLines="0" topLeftCell="A4" zoomScale="84" zoomScaleNormal="84" workbookViewId="0">
      <selection activeCell="C24" sqref="C24"/>
    </sheetView>
  </sheetViews>
  <sheetFormatPr baseColWidth="10" defaultColWidth="11.42578125" defaultRowHeight="15" x14ac:dyDescent="0.25"/>
  <cols>
    <col min="1" max="1" width="11.42578125" style="1"/>
    <col min="2" max="2" width="80.42578125" style="1" customWidth="1"/>
    <col min="3" max="3" width="14" style="1" bestFit="1" customWidth="1"/>
    <col min="4" max="4" width="19.5703125" style="1" customWidth="1"/>
    <col min="5" max="16384" width="11.42578125" style="1"/>
  </cols>
  <sheetData>
    <row r="1" spans="1:5" s="19" customFormat="1" ht="15" customHeight="1" x14ac:dyDescent="0.25">
      <c r="A1" s="18"/>
      <c r="B1" s="833" t="s">
        <v>0</v>
      </c>
      <c r="C1" s="833"/>
      <c r="D1" s="833"/>
    </row>
    <row r="2" spans="1:5" s="19" customFormat="1" ht="15" customHeight="1" x14ac:dyDescent="0.25">
      <c r="A2" s="18"/>
      <c r="B2" s="833" t="s">
        <v>1</v>
      </c>
      <c r="C2" s="833"/>
      <c r="D2" s="833"/>
    </row>
    <row r="3" spans="1:5" s="19" customFormat="1" ht="15" customHeight="1" x14ac:dyDescent="0.25">
      <c r="A3" s="20"/>
      <c r="B3" s="834" t="s">
        <v>2</v>
      </c>
      <c r="C3" s="834"/>
      <c r="D3" s="834"/>
    </row>
    <row r="5" spans="1:5" x14ac:dyDescent="0.25">
      <c r="B5" s="848" t="s">
        <v>1641</v>
      </c>
      <c r="C5" s="848"/>
      <c r="D5" s="848"/>
    </row>
    <row r="6" spans="1:5" x14ac:dyDescent="0.25">
      <c r="B6" s="848" t="s">
        <v>1642</v>
      </c>
      <c r="C6" s="848"/>
      <c r="D6" s="848"/>
    </row>
    <row r="7" spans="1:5" ht="15.75" thickBot="1" x14ac:dyDescent="0.3">
      <c r="B7" s="892" t="s">
        <v>343</v>
      </c>
      <c r="C7" s="1074"/>
      <c r="D7" s="1074"/>
    </row>
    <row r="8" spans="1:5" ht="16.5" thickBot="1" x14ac:dyDescent="0.3">
      <c r="B8" s="1073" t="s">
        <v>273</v>
      </c>
      <c r="C8" s="1078">
        <v>2022</v>
      </c>
      <c r="D8" s="1079"/>
      <c r="E8" s="832"/>
    </row>
    <row r="9" spans="1:5" ht="15.75" customHeight="1" x14ac:dyDescent="0.25">
      <c r="B9" s="894"/>
      <c r="C9" s="1075" t="s">
        <v>354</v>
      </c>
      <c r="D9" s="1076"/>
      <c r="E9" s="832"/>
    </row>
    <row r="10" spans="1:5" ht="29.25" customHeight="1" thickBot="1" x14ac:dyDescent="0.3">
      <c r="B10" s="894"/>
      <c r="C10" s="1075"/>
      <c r="D10" s="1077"/>
    </row>
    <row r="11" spans="1:5" ht="16.5" thickBot="1" x14ac:dyDescent="0.3">
      <c r="B11" s="895"/>
      <c r="C11" s="819" t="s">
        <v>1681</v>
      </c>
      <c r="D11" s="524" t="s">
        <v>1682</v>
      </c>
    </row>
    <row r="12" spans="1:5" ht="15.75" x14ac:dyDescent="0.25">
      <c r="B12" s="525" t="s">
        <v>187</v>
      </c>
      <c r="C12" s="526">
        <v>212507455298.54999</v>
      </c>
      <c r="D12" s="526">
        <v>231337376940.06003</v>
      </c>
    </row>
    <row r="13" spans="1:5" ht="15.75" x14ac:dyDescent="0.25">
      <c r="B13" s="824" t="s">
        <v>188</v>
      </c>
      <c r="C13" s="825">
        <v>78495180538.899994</v>
      </c>
      <c r="D13" s="825">
        <v>84804972134.280045</v>
      </c>
    </row>
    <row r="14" spans="1:5" ht="15.75" x14ac:dyDescent="0.25">
      <c r="B14" s="531" t="s">
        <v>361</v>
      </c>
      <c r="C14" s="532">
        <v>58300297760.399994</v>
      </c>
      <c r="D14" s="532">
        <v>63469745038.200005</v>
      </c>
    </row>
    <row r="15" spans="1:5" ht="15.75" x14ac:dyDescent="0.25">
      <c r="B15" s="531" t="s">
        <v>362</v>
      </c>
      <c r="C15" s="532">
        <v>20162359434.57</v>
      </c>
      <c r="D15" s="532">
        <v>21298397831.460003</v>
      </c>
    </row>
    <row r="16" spans="1:5" ht="31.5" x14ac:dyDescent="0.25">
      <c r="B16" s="531" t="s">
        <v>363</v>
      </c>
      <c r="C16" s="532">
        <v>32523343.929999996</v>
      </c>
      <c r="D16" s="532">
        <v>36829264.620000005</v>
      </c>
    </row>
    <row r="17" spans="2:4" ht="15.75" x14ac:dyDescent="0.25">
      <c r="B17" s="534" t="s">
        <v>364</v>
      </c>
      <c r="C17" s="532">
        <v>0</v>
      </c>
      <c r="D17" s="532">
        <v>0</v>
      </c>
    </row>
    <row r="18" spans="2:4" ht="31.5" x14ac:dyDescent="0.25">
      <c r="B18" s="534" t="s">
        <v>365</v>
      </c>
      <c r="C18" s="532">
        <v>0</v>
      </c>
      <c r="D18" s="532">
        <v>0</v>
      </c>
    </row>
    <row r="19" spans="2:4" ht="15.75" x14ac:dyDescent="0.25">
      <c r="B19" s="824" t="s">
        <v>189</v>
      </c>
      <c r="C19" s="825">
        <v>12292618706</v>
      </c>
      <c r="D19" s="825">
        <v>12871965032.889999</v>
      </c>
    </row>
    <row r="20" spans="2:4" ht="15.75" x14ac:dyDescent="0.25">
      <c r="B20" s="824" t="s">
        <v>190</v>
      </c>
      <c r="C20" s="825">
        <v>52761153664.959991</v>
      </c>
      <c r="D20" s="825">
        <v>56440646782.129997</v>
      </c>
    </row>
    <row r="21" spans="2:4" ht="15.75" x14ac:dyDescent="0.25">
      <c r="B21" s="824" t="s">
        <v>191</v>
      </c>
      <c r="C21" s="825">
        <v>164057534.94</v>
      </c>
      <c r="D21" s="825">
        <v>741472206.75999999</v>
      </c>
    </row>
    <row r="22" spans="2:4" ht="15.75" x14ac:dyDescent="0.25">
      <c r="B22" s="824" t="s">
        <v>192</v>
      </c>
      <c r="C22" s="825">
        <v>68633449656.619987</v>
      </c>
      <c r="D22" s="825">
        <v>76188727105.029999</v>
      </c>
    </row>
    <row r="23" spans="2:4" ht="15.75" x14ac:dyDescent="0.25">
      <c r="B23" s="531" t="s">
        <v>367</v>
      </c>
      <c r="C23" s="532">
        <v>10816268431.190002</v>
      </c>
      <c r="D23" s="532">
        <v>12224461162.000004</v>
      </c>
    </row>
    <row r="24" spans="2:4" ht="15.75" x14ac:dyDescent="0.25">
      <c r="B24" s="531" t="s">
        <v>368</v>
      </c>
      <c r="C24" s="532">
        <v>55088939002.779984</v>
      </c>
      <c r="D24" s="532">
        <v>57776002436.769997</v>
      </c>
    </row>
    <row r="25" spans="2:4" ht="15.75" x14ac:dyDescent="0.25">
      <c r="B25" s="531" t="s">
        <v>369</v>
      </c>
      <c r="C25" s="532">
        <v>208592031.22000003</v>
      </c>
      <c r="D25" s="532">
        <v>192067416.72999999</v>
      </c>
    </row>
    <row r="26" spans="2:4" ht="15.75" x14ac:dyDescent="0.25">
      <c r="B26" s="531" t="s">
        <v>370</v>
      </c>
      <c r="C26" s="532">
        <v>2519650191.4299998</v>
      </c>
      <c r="D26" s="532">
        <v>5996196089.5299997</v>
      </c>
    </row>
    <row r="27" spans="2:4" ht="15.75" x14ac:dyDescent="0.25">
      <c r="B27" s="824" t="s">
        <v>193</v>
      </c>
      <c r="C27" s="825">
        <v>160995197.13</v>
      </c>
      <c r="D27" s="825">
        <v>289593678.97000003</v>
      </c>
    </row>
    <row r="28" spans="2:4" ht="15.75" x14ac:dyDescent="0.25">
      <c r="B28" s="525" t="s">
        <v>194</v>
      </c>
      <c r="C28" s="526">
        <v>18195421195.059998</v>
      </c>
      <c r="D28" s="526">
        <v>27339490410.789989</v>
      </c>
    </row>
    <row r="29" spans="2:4" ht="15.75" x14ac:dyDescent="0.25">
      <c r="B29" s="824" t="s">
        <v>195</v>
      </c>
      <c r="C29" s="825">
        <v>3375775303.1599998</v>
      </c>
      <c r="D29" s="825">
        <v>7371445385.8700008</v>
      </c>
    </row>
    <row r="30" spans="2:4" ht="15.75" x14ac:dyDescent="0.25">
      <c r="B30" s="824" t="s">
        <v>196</v>
      </c>
      <c r="C30" s="825">
        <v>7325460687.0199995</v>
      </c>
      <c r="D30" s="825">
        <v>8917814840.8199997</v>
      </c>
    </row>
    <row r="31" spans="2:4" ht="15.75" x14ac:dyDescent="0.25">
      <c r="B31" s="824" t="s">
        <v>197</v>
      </c>
      <c r="C31" s="825">
        <v>2748556.79</v>
      </c>
      <c r="D31" s="825">
        <v>158816.20000000001</v>
      </c>
    </row>
    <row r="32" spans="2:4" ht="15.75" x14ac:dyDescent="0.25">
      <c r="B32" s="824" t="s">
        <v>198</v>
      </c>
      <c r="C32" s="825">
        <v>80294915.540000007</v>
      </c>
      <c r="D32" s="825">
        <v>713157489.00999999</v>
      </c>
    </row>
    <row r="33" spans="2:4" ht="15.75" x14ac:dyDescent="0.25">
      <c r="B33" s="824" t="s">
        <v>199</v>
      </c>
      <c r="C33" s="825">
        <v>7411141732.5500002</v>
      </c>
      <c r="D33" s="825">
        <v>10336913878.890001</v>
      </c>
    </row>
    <row r="34" spans="2:4" ht="15.75" x14ac:dyDescent="0.25">
      <c r="B34" s="824" t="s">
        <v>200</v>
      </c>
      <c r="C34" s="825">
        <v>0</v>
      </c>
      <c r="D34" s="825">
        <v>0</v>
      </c>
    </row>
    <row r="35" spans="2:4" ht="15.75" x14ac:dyDescent="0.25">
      <c r="B35" s="535" t="s">
        <v>263</v>
      </c>
      <c r="C35" s="536">
        <v>230702876493.60999</v>
      </c>
      <c r="D35" s="536">
        <v>258676867350.84998</v>
      </c>
    </row>
    <row r="36" spans="2:4" x14ac:dyDescent="0.25">
      <c r="B36" s="23" t="s">
        <v>346</v>
      </c>
      <c r="C36" s="23"/>
    </row>
    <row r="37" spans="2:4" x14ac:dyDescent="0.25">
      <c r="B37" s="1" t="s">
        <v>373</v>
      </c>
    </row>
    <row r="38" spans="2:4" x14ac:dyDescent="0.25">
      <c r="B38" s="149" t="s">
        <v>374</v>
      </c>
      <c r="C38" s="149"/>
    </row>
    <row r="39" spans="2:4" x14ac:dyDescent="0.25">
      <c r="B39" s="23" t="s">
        <v>375</v>
      </c>
      <c r="C39" s="23"/>
    </row>
    <row r="40" spans="2:4" x14ac:dyDescent="0.25">
      <c r="B40" s="140"/>
      <c r="C40" s="140"/>
    </row>
  </sheetData>
  <mergeCells count="9">
    <mergeCell ref="B8:B11"/>
    <mergeCell ref="B1:D1"/>
    <mergeCell ref="B2:D2"/>
    <mergeCell ref="B3:D3"/>
    <mergeCell ref="B5:D5"/>
    <mergeCell ref="B6:D6"/>
    <mergeCell ref="B7:D7"/>
    <mergeCell ref="C9:D10"/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6EF3-7F82-4B4A-B145-D017DDFC8DC6}">
  <dimension ref="A1:K29"/>
  <sheetViews>
    <sheetView showGridLines="0" topLeftCell="A4" workbookViewId="0">
      <selection activeCell="D44" sqref="D44"/>
    </sheetView>
  </sheetViews>
  <sheetFormatPr baseColWidth="10" defaultColWidth="11.42578125" defaultRowHeight="15" x14ac:dyDescent="0.25"/>
  <sheetData>
    <row r="1" spans="1:11" s="19" customFormat="1" ht="15" customHeight="1" x14ac:dyDescent="0.25">
      <c r="A1" s="18"/>
      <c r="B1" s="833" t="s">
        <v>0</v>
      </c>
      <c r="C1" s="833"/>
      <c r="D1" s="833"/>
      <c r="E1" s="833"/>
      <c r="F1" s="833"/>
      <c r="G1" s="833"/>
      <c r="H1" s="833"/>
      <c r="I1" s="833"/>
      <c r="J1" s="833"/>
      <c r="K1" s="18"/>
    </row>
    <row r="2" spans="1:11" s="19" customFormat="1" ht="15" customHeight="1" x14ac:dyDescent="0.25">
      <c r="A2" s="18"/>
      <c r="B2" s="833" t="s">
        <v>1</v>
      </c>
      <c r="C2" s="833"/>
      <c r="D2" s="833"/>
      <c r="E2" s="833"/>
      <c r="F2" s="833"/>
      <c r="G2" s="833"/>
      <c r="H2" s="833"/>
      <c r="I2" s="833"/>
      <c r="J2" s="833"/>
      <c r="K2" s="18"/>
    </row>
    <row r="3" spans="1:11" s="19" customFormat="1" ht="15" customHeight="1" x14ac:dyDescent="0.25">
      <c r="A3" s="20"/>
      <c r="B3" s="834" t="s">
        <v>2</v>
      </c>
      <c r="C3" s="834"/>
      <c r="D3" s="834"/>
      <c r="E3" s="834"/>
      <c r="F3" s="834"/>
      <c r="G3" s="834"/>
      <c r="H3" s="834"/>
      <c r="I3" s="834"/>
      <c r="J3" s="834"/>
      <c r="K3" s="20"/>
    </row>
    <row r="5" spans="1:11" x14ac:dyDescent="0.25">
      <c r="C5" s="843" t="s">
        <v>112</v>
      </c>
      <c r="D5" s="843"/>
      <c r="E5" s="843"/>
      <c r="F5" s="843"/>
      <c r="G5" s="843"/>
      <c r="H5" s="843"/>
      <c r="I5" s="843"/>
    </row>
    <row r="6" spans="1:11" x14ac:dyDescent="0.25">
      <c r="C6" s="843" t="s">
        <v>113</v>
      </c>
      <c r="D6" s="843"/>
      <c r="E6" s="843"/>
      <c r="F6" s="843"/>
      <c r="G6" s="843"/>
      <c r="H6" s="843"/>
      <c r="I6" s="843"/>
    </row>
    <row r="7" spans="1:11" x14ac:dyDescent="0.25">
      <c r="C7" s="843" t="s">
        <v>114</v>
      </c>
      <c r="D7" s="843"/>
      <c r="E7" s="843"/>
      <c r="F7" s="843"/>
      <c r="G7" s="843"/>
      <c r="H7" s="843"/>
      <c r="I7" s="843"/>
    </row>
    <row r="28" spans="3:3" x14ac:dyDescent="0.25">
      <c r="C28" s="97" t="s">
        <v>115</v>
      </c>
    </row>
    <row r="29" spans="3:3" x14ac:dyDescent="0.25">
      <c r="C29" s="97" t="s">
        <v>116</v>
      </c>
    </row>
  </sheetData>
  <mergeCells count="6">
    <mergeCell ref="C5:I5"/>
    <mergeCell ref="C6:I6"/>
    <mergeCell ref="C7:I7"/>
    <mergeCell ref="B1:J1"/>
    <mergeCell ref="B2:J2"/>
    <mergeCell ref="B3:J3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5340A-67A9-4362-9726-15881ACD72B5}">
  <dimension ref="C1:E55"/>
  <sheetViews>
    <sheetView showGridLines="0" zoomScale="82" zoomScaleNormal="82" workbookViewId="0">
      <selection activeCell="D12" sqref="D12"/>
    </sheetView>
  </sheetViews>
  <sheetFormatPr baseColWidth="10" defaultColWidth="19.7109375" defaultRowHeight="15" x14ac:dyDescent="0.25"/>
  <cols>
    <col min="1" max="2" width="19.7109375" style="1"/>
    <col min="3" max="3" width="80" style="1" bestFit="1" customWidth="1"/>
    <col min="4" max="4" width="15.5703125" style="1" customWidth="1"/>
    <col min="5" max="5" width="21" style="1" bestFit="1" customWidth="1"/>
    <col min="6" max="16384" width="19.7109375" style="1"/>
  </cols>
  <sheetData>
    <row r="1" spans="3:5" s="19" customFormat="1" ht="15" customHeight="1" x14ac:dyDescent="0.25">
      <c r="C1" s="833" t="s">
        <v>0</v>
      </c>
      <c r="D1" s="833"/>
      <c r="E1" s="18"/>
    </row>
    <row r="2" spans="3:5" s="19" customFormat="1" ht="15" customHeight="1" x14ac:dyDescent="0.25">
      <c r="C2" s="833" t="s">
        <v>1</v>
      </c>
      <c r="D2" s="833"/>
      <c r="E2" s="18"/>
    </row>
    <row r="3" spans="3:5" s="19" customFormat="1" ht="15" customHeight="1" x14ac:dyDescent="0.25">
      <c r="C3" s="834" t="s">
        <v>2</v>
      </c>
      <c r="D3" s="834"/>
      <c r="E3" s="20"/>
    </row>
    <row r="5" spans="3:5" x14ac:dyDescent="0.25">
      <c r="C5" s="848" t="s">
        <v>1644</v>
      </c>
      <c r="D5" s="848"/>
    </row>
    <row r="6" spans="3:5" x14ac:dyDescent="0.25">
      <c r="C6" s="848" t="s">
        <v>1642</v>
      </c>
      <c r="D6" s="848"/>
    </row>
    <row r="7" spans="3:5" ht="15.75" thickBot="1" x14ac:dyDescent="0.3">
      <c r="C7" s="892" t="s">
        <v>217</v>
      </c>
      <c r="D7" s="892"/>
    </row>
    <row r="8" spans="3:5" ht="15.75" customHeight="1" thickBot="1" x14ac:dyDescent="0.3">
      <c r="C8" s="910" t="s">
        <v>273</v>
      </c>
      <c r="D8" s="913"/>
    </row>
    <row r="9" spans="3:5" ht="39" customHeight="1" x14ac:dyDescent="0.25">
      <c r="C9" s="911"/>
      <c r="D9" s="909" t="s">
        <v>354</v>
      </c>
    </row>
    <row r="10" spans="3:5" ht="15.75" thickBot="1" x14ac:dyDescent="0.3">
      <c r="C10" s="911"/>
      <c r="D10" s="906"/>
    </row>
    <row r="11" spans="3:5" ht="15.75" thickBot="1" x14ac:dyDescent="0.3">
      <c r="C11" s="912"/>
      <c r="D11" s="27">
        <v>1</v>
      </c>
    </row>
    <row r="12" spans="3:5" x14ac:dyDescent="0.25">
      <c r="C12" s="36" t="s">
        <v>1645</v>
      </c>
      <c r="D12" s="37">
        <v>1954679861.71</v>
      </c>
      <c r="E12" s="22"/>
    </row>
    <row r="13" spans="3:5" x14ac:dyDescent="0.25">
      <c r="C13" s="28" t="s">
        <v>1277</v>
      </c>
      <c r="D13" s="29">
        <v>658944729</v>
      </c>
      <c r="E13" s="22"/>
    </row>
    <row r="14" spans="3:5" x14ac:dyDescent="0.25">
      <c r="C14" s="28" t="s">
        <v>1282</v>
      </c>
      <c r="D14" s="29">
        <v>1295735132.71</v>
      </c>
      <c r="E14" s="22"/>
    </row>
    <row r="15" spans="3:5" x14ac:dyDescent="0.25">
      <c r="C15" s="36" t="s">
        <v>1646</v>
      </c>
      <c r="D15" s="37">
        <v>164880921221.36996</v>
      </c>
      <c r="E15" s="22"/>
    </row>
    <row r="16" spans="3:5" x14ac:dyDescent="0.25">
      <c r="C16" s="28" t="s">
        <v>1285</v>
      </c>
      <c r="D16" s="29">
        <v>19731902267.329998</v>
      </c>
      <c r="E16" s="22"/>
    </row>
    <row r="17" spans="3:5" x14ac:dyDescent="0.25">
      <c r="C17" s="28" t="s">
        <v>1339</v>
      </c>
      <c r="D17" s="29">
        <v>11457012819.719999</v>
      </c>
      <c r="E17" s="22"/>
    </row>
    <row r="18" spans="3:5" x14ac:dyDescent="0.25">
      <c r="C18" s="28" t="s">
        <v>386</v>
      </c>
      <c r="D18" s="29">
        <v>9845697115.8000031</v>
      </c>
      <c r="E18" s="22"/>
    </row>
    <row r="19" spans="3:5" x14ac:dyDescent="0.25">
      <c r="C19" s="28" t="s">
        <v>387</v>
      </c>
      <c r="D19" s="29">
        <v>2296385948.9900002</v>
      </c>
      <c r="E19" s="22"/>
    </row>
    <row r="20" spans="3:5" x14ac:dyDescent="0.25">
      <c r="C20" s="28" t="s">
        <v>388</v>
      </c>
      <c r="D20" s="29">
        <v>4416817917.1700001</v>
      </c>
      <c r="E20" s="22"/>
    </row>
    <row r="21" spans="3:5" x14ac:dyDescent="0.25">
      <c r="C21" s="28" t="s">
        <v>389</v>
      </c>
      <c r="D21" s="29">
        <v>51078547588.949997</v>
      </c>
      <c r="E21" s="22"/>
    </row>
    <row r="22" spans="3:5" x14ac:dyDescent="0.25">
      <c r="C22" s="31" t="s">
        <v>390</v>
      </c>
      <c r="D22" s="29">
        <v>30697552001.620003</v>
      </c>
      <c r="E22" s="22"/>
    </row>
    <row r="23" spans="3:5" x14ac:dyDescent="0.25">
      <c r="C23" s="35" t="s">
        <v>391</v>
      </c>
      <c r="D23" s="29">
        <v>656004127.49999988</v>
      </c>
      <c r="E23" s="22"/>
    </row>
    <row r="24" spans="3:5" x14ac:dyDescent="0.25">
      <c r="C24" s="31" t="s">
        <v>392</v>
      </c>
      <c r="D24" s="29">
        <v>682945539.63999999</v>
      </c>
      <c r="E24" s="22"/>
    </row>
    <row r="25" spans="3:5" x14ac:dyDescent="0.25">
      <c r="C25" s="31" t="s">
        <v>393</v>
      </c>
      <c r="D25" s="29">
        <v>4558729159.4599991</v>
      </c>
      <c r="E25" s="22"/>
    </row>
    <row r="26" spans="3:5" x14ac:dyDescent="0.25">
      <c r="C26" s="31" t="s">
        <v>1502</v>
      </c>
      <c r="D26" s="29">
        <v>9996067496.8599987</v>
      </c>
      <c r="E26" s="22"/>
    </row>
    <row r="27" spans="3:5" x14ac:dyDescent="0.25">
      <c r="C27" s="31" t="s">
        <v>1525</v>
      </c>
      <c r="D27" s="29">
        <v>2146016153.5200005</v>
      </c>
      <c r="E27" s="22"/>
    </row>
    <row r="28" spans="3:5" x14ac:dyDescent="0.25">
      <c r="C28" s="31" t="s">
        <v>396</v>
      </c>
      <c r="D28" s="29">
        <v>1063086875.8600001</v>
      </c>
      <c r="E28" s="22"/>
    </row>
    <row r="29" spans="3:5" x14ac:dyDescent="0.25">
      <c r="C29" s="31" t="s">
        <v>1543</v>
      </c>
      <c r="D29" s="29">
        <v>1958472431.3799999</v>
      </c>
      <c r="E29" s="22"/>
    </row>
    <row r="30" spans="3:5" x14ac:dyDescent="0.25">
      <c r="C30" s="31" t="s">
        <v>398</v>
      </c>
      <c r="D30" s="29">
        <v>295880077.40999997</v>
      </c>
      <c r="E30" s="22"/>
    </row>
    <row r="31" spans="3:5" x14ac:dyDescent="0.25">
      <c r="C31" s="31" t="s">
        <v>399</v>
      </c>
      <c r="D31" s="29">
        <v>686710760.29000008</v>
      </c>
      <c r="E31" s="22"/>
    </row>
    <row r="32" spans="3:5" x14ac:dyDescent="0.25">
      <c r="C32" s="31" t="s">
        <v>400</v>
      </c>
      <c r="D32" s="29">
        <v>129456451.71999998</v>
      </c>
      <c r="E32" s="22"/>
    </row>
    <row r="33" spans="3:5" x14ac:dyDescent="0.25">
      <c r="C33" s="31" t="s">
        <v>401</v>
      </c>
      <c r="D33" s="29">
        <v>3133151012.8500004</v>
      </c>
      <c r="E33" s="22"/>
    </row>
    <row r="34" spans="3:5" x14ac:dyDescent="0.25">
      <c r="C34" s="31" t="s">
        <v>402</v>
      </c>
      <c r="D34" s="29">
        <v>3553099167.5500002</v>
      </c>
      <c r="E34" s="22"/>
    </row>
    <row r="35" spans="3:5" x14ac:dyDescent="0.25">
      <c r="C35" s="31" t="s">
        <v>1582</v>
      </c>
      <c r="D35" s="29">
        <v>925592879.65000021</v>
      </c>
      <c r="E35" s="22"/>
    </row>
    <row r="36" spans="3:5" x14ac:dyDescent="0.25">
      <c r="C36" s="31" t="s">
        <v>1591</v>
      </c>
      <c r="D36" s="29">
        <v>370676005.99000001</v>
      </c>
      <c r="E36" s="22"/>
    </row>
    <row r="37" spans="3:5" x14ac:dyDescent="0.25">
      <c r="C37" s="31" t="s">
        <v>405</v>
      </c>
      <c r="D37" s="29">
        <v>451087925</v>
      </c>
      <c r="E37" s="22"/>
    </row>
    <row r="38" spans="3:5" x14ac:dyDescent="0.25">
      <c r="C38" s="31" t="s">
        <v>1605</v>
      </c>
      <c r="D38" s="29">
        <v>4750029497.1099997</v>
      </c>
      <c r="E38" s="22"/>
    </row>
    <row r="39" spans="3:5" x14ac:dyDescent="0.25">
      <c r="C39" s="36" t="s">
        <v>1647</v>
      </c>
      <c r="D39" s="37">
        <v>2271815782.8299994</v>
      </c>
      <c r="E39" s="22"/>
    </row>
    <row r="40" spans="3:5" x14ac:dyDescent="0.25">
      <c r="C40" s="31" t="s">
        <v>408</v>
      </c>
      <c r="D40" s="29">
        <v>2271815782.8299994</v>
      </c>
      <c r="E40" s="22"/>
    </row>
    <row r="41" spans="3:5" x14ac:dyDescent="0.25">
      <c r="C41" s="36" t="s">
        <v>1648</v>
      </c>
      <c r="D41" s="37">
        <v>1377822948</v>
      </c>
      <c r="E41" s="22"/>
    </row>
    <row r="42" spans="3:5" x14ac:dyDescent="0.25">
      <c r="C42" s="31" t="s">
        <v>410</v>
      </c>
      <c r="D42" s="29">
        <v>1377822948</v>
      </c>
      <c r="E42" s="22"/>
    </row>
    <row r="43" spans="3:5" x14ac:dyDescent="0.25">
      <c r="C43" s="36" t="s">
        <v>1649</v>
      </c>
      <c r="D43" s="37">
        <v>373280882.58000004</v>
      </c>
      <c r="E43" s="22"/>
    </row>
    <row r="44" spans="3:5" x14ac:dyDescent="0.25">
      <c r="C44" s="31" t="s">
        <v>411</v>
      </c>
      <c r="D44" s="29">
        <v>373280882.58000004</v>
      </c>
      <c r="E44" s="22"/>
    </row>
    <row r="45" spans="3:5" x14ac:dyDescent="0.25">
      <c r="C45" s="36" t="s">
        <v>1650</v>
      </c>
      <c r="D45" s="37">
        <v>393842923.89000005</v>
      </c>
      <c r="E45" s="22"/>
    </row>
    <row r="46" spans="3:5" x14ac:dyDescent="0.25">
      <c r="C46" s="31" t="s">
        <v>412</v>
      </c>
      <c r="D46" s="29">
        <v>393842923.89000005</v>
      </c>
      <c r="E46" s="22"/>
    </row>
    <row r="47" spans="3:5" x14ac:dyDescent="0.25">
      <c r="C47" s="36" t="s">
        <v>1651</v>
      </c>
      <c r="D47" s="37">
        <v>81933370.030000001</v>
      </c>
      <c r="E47" s="22"/>
    </row>
    <row r="48" spans="3:5" x14ac:dyDescent="0.25">
      <c r="C48" s="31" t="s">
        <v>413</v>
      </c>
      <c r="D48" s="29">
        <v>81933370.030000001</v>
      </c>
      <c r="E48" s="22"/>
    </row>
    <row r="49" spans="3:5" x14ac:dyDescent="0.25">
      <c r="C49" s="36" t="s">
        <v>1652</v>
      </c>
      <c r="D49" s="37">
        <v>225470380.79999998</v>
      </c>
    </row>
    <row r="50" spans="3:5" x14ac:dyDescent="0.25">
      <c r="C50" s="31" t="s">
        <v>1627</v>
      </c>
      <c r="D50" s="29">
        <v>225470380.79999998</v>
      </c>
    </row>
    <row r="51" spans="3:5" x14ac:dyDescent="0.25">
      <c r="C51" s="36" t="s">
        <v>1653</v>
      </c>
      <c r="D51" s="37">
        <v>87117099979.640015</v>
      </c>
    </row>
    <row r="52" spans="3:5" x14ac:dyDescent="0.25">
      <c r="C52" s="31" t="s">
        <v>416</v>
      </c>
      <c r="D52" s="29">
        <v>60429525020.130005</v>
      </c>
    </row>
    <row r="53" spans="3:5" x14ac:dyDescent="0.25">
      <c r="C53" s="31" t="s">
        <v>417</v>
      </c>
      <c r="D53" s="29">
        <v>26687574959.510002</v>
      </c>
      <c r="E53" s="815"/>
    </row>
    <row r="54" spans="3:5" x14ac:dyDescent="0.25">
      <c r="C54" s="816" t="s">
        <v>263</v>
      </c>
      <c r="D54" s="817">
        <v>258676867350.84998</v>
      </c>
    </row>
    <row r="55" spans="3:5" x14ac:dyDescent="0.25">
      <c r="C55" s="23" t="s">
        <v>375</v>
      </c>
    </row>
  </sheetData>
  <mergeCells count="9">
    <mergeCell ref="C8:C11"/>
    <mergeCell ref="D8"/>
    <mergeCell ref="D9:D10"/>
    <mergeCell ref="C1:D1"/>
    <mergeCell ref="C2:D2"/>
    <mergeCell ref="C3:D3"/>
    <mergeCell ref="C5:D5"/>
    <mergeCell ref="C6:D6"/>
    <mergeCell ref="C7:D7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B9FE9-3C32-43E0-A2FA-89366E1186C8}">
  <dimension ref="B1:G58"/>
  <sheetViews>
    <sheetView showGridLines="0" zoomScale="89" zoomScaleNormal="89" workbookViewId="0">
      <selection activeCell="B22" sqref="B22"/>
    </sheetView>
  </sheetViews>
  <sheetFormatPr baseColWidth="10" defaultColWidth="10.140625" defaultRowHeight="15" x14ac:dyDescent="0.25"/>
  <cols>
    <col min="1" max="1" width="10.140625" style="1"/>
    <col min="2" max="2" width="94" style="1" customWidth="1"/>
    <col min="3" max="3" width="13.7109375" style="1" bestFit="1" customWidth="1"/>
    <col min="4" max="4" width="10.140625" style="1"/>
    <col min="5" max="5" width="25.85546875" style="1" bestFit="1" customWidth="1"/>
    <col min="6" max="6" width="23.85546875" style="1" bestFit="1" customWidth="1"/>
    <col min="7" max="249" width="10.140625" style="1"/>
    <col min="250" max="250" width="91.85546875" style="1" customWidth="1"/>
    <col min="251" max="251" width="17.28515625" style="1" bestFit="1" customWidth="1"/>
    <col min="252" max="252" width="22" style="1" customWidth="1"/>
    <col min="253" max="253" width="25" style="1" customWidth="1"/>
    <col min="254" max="254" width="17.28515625" style="1" bestFit="1" customWidth="1"/>
    <col min="255" max="255" width="15.140625" style="1" bestFit="1" customWidth="1"/>
    <col min="256" max="256" width="20" style="1" customWidth="1"/>
    <col min="257" max="257" width="15.28515625" style="1" customWidth="1"/>
    <col min="258" max="258" width="12.7109375" style="1" customWidth="1"/>
    <col min="259" max="259" width="14.28515625" style="1" customWidth="1"/>
    <col min="260" max="260" width="10.140625" style="1"/>
    <col min="261" max="261" width="25.85546875" style="1" bestFit="1" customWidth="1"/>
    <col min="262" max="262" width="20.7109375" style="1" bestFit="1" customWidth="1"/>
    <col min="263" max="505" width="10.140625" style="1"/>
    <col min="506" max="506" width="91.85546875" style="1" customWidth="1"/>
    <col min="507" max="507" width="17.28515625" style="1" bestFit="1" customWidth="1"/>
    <col min="508" max="508" width="22" style="1" customWidth="1"/>
    <col min="509" max="509" width="25" style="1" customWidth="1"/>
    <col min="510" max="510" width="17.28515625" style="1" bestFit="1" customWidth="1"/>
    <col min="511" max="511" width="15.140625" style="1" bestFit="1" customWidth="1"/>
    <col min="512" max="512" width="20" style="1" customWidth="1"/>
    <col min="513" max="513" width="15.28515625" style="1" customWidth="1"/>
    <col min="514" max="514" width="12.7109375" style="1" customWidth="1"/>
    <col min="515" max="515" width="14.28515625" style="1" customWidth="1"/>
    <col min="516" max="516" width="10.140625" style="1"/>
    <col min="517" max="517" width="25.85546875" style="1" bestFit="1" customWidth="1"/>
    <col min="518" max="518" width="20.7109375" style="1" bestFit="1" customWidth="1"/>
    <col min="519" max="761" width="10.140625" style="1"/>
    <col min="762" max="762" width="91.85546875" style="1" customWidth="1"/>
    <col min="763" max="763" width="17.28515625" style="1" bestFit="1" customWidth="1"/>
    <col min="764" max="764" width="22" style="1" customWidth="1"/>
    <col min="765" max="765" width="25" style="1" customWidth="1"/>
    <col min="766" max="766" width="17.28515625" style="1" bestFit="1" customWidth="1"/>
    <col min="767" max="767" width="15.140625" style="1" bestFit="1" customWidth="1"/>
    <col min="768" max="768" width="20" style="1" customWidth="1"/>
    <col min="769" max="769" width="15.28515625" style="1" customWidth="1"/>
    <col min="770" max="770" width="12.7109375" style="1" customWidth="1"/>
    <col min="771" max="771" width="14.28515625" style="1" customWidth="1"/>
    <col min="772" max="772" width="10.140625" style="1"/>
    <col min="773" max="773" width="25.85546875" style="1" bestFit="1" customWidth="1"/>
    <col min="774" max="774" width="20.7109375" style="1" bestFit="1" customWidth="1"/>
    <col min="775" max="1017" width="10.140625" style="1"/>
    <col min="1018" max="1018" width="91.85546875" style="1" customWidth="1"/>
    <col min="1019" max="1019" width="17.28515625" style="1" bestFit="1" customWidth="1"/>
    <col min="1020" max="1020" width="22" style="1" customWidth="1"/>
    <col min="1021" max="1021" width="25" style="1" customWidth="1"/>
    <col min="1022" max="1022" width="17.28515625" style="1" bestFit="1" customWidth="1"/>
    <col min="1023" max="1023" width="15.140625" style="1" bestFit="1" customWidth="1"/>
    <col min="1024" max="1024" width="20" style="1" customWidth="1"/>
    <col min="1025" max="1025" width="15.28515625" style="1" customWidth="1"/>
    <col min="1026" max="1026" width="12.7109375" style="1" customWidth="1"/>
    <col min="1027" max="1027" width="14.28515625" style="1" customWidth="1"/>
    <col min="1028" max="1028" width="10.140625" style="1"/>
    <col min="1029" max="1029" width="25.85546875" style="1" bestFit="1" customWidth="1"/>
    <col min="1030" max="1030" width="20.7109375" style="1" bestFit="1" customWidth="1"/>
    <col min="1031" max="1273" width="10.140625" style="1"/>
    <col min="1274" max="1274" width="91.85546875" style="1" customWidth="1"/>
    <col min="1275" max="1275" width="17.28515625" style="1" bestFit="1" customWidth="1"/>
    <col min="1276" max="1276" width="22" style="1" customWidth="1"/>
    <col min="1277" max="1277" width="25" style="1" customWidth="1"/>
    <col min="1278" max="1278" width="17.28515625" style="1" bestFit="1" customWidth="1"/>
    <col min="1279" max="1279" width="15.140625" style="1" bestFit="1" customWidth="1"/>
    <col min="1280" max="1280" width="20" style="1" customWidth="1"/>
    <col min="1281" max="1281" width="15.28515625" style="1" customWidth="1"/>
    <col min="1282" max="1282" width="12.7109375" style="1" customWidth="1"/>
    <col min="1283" max="1283" width="14.28515625" style="1" customWidth="1"/>
    <col min="1284" max="1284" width="10.140625" style="1"/>
    <col min="1285" max="1285" width="25.85546875" style="1" bestFit="1" customWidth="1"/>
    <col min="1286" max="1286" width="20.7109375" style="1" bestFit="1" customWidth="1"/>
    <col min="1287" max="1529" width="10.140625" style="1"/>
    <col min="1530" max="1530" width="91.85546875" style="1" customWidth="1"/>
    <col min="1531" max="1531" width="17.28515625" style="1" bestFit="1" customWidth="1"/>
    <col min="1532" max="1532" width="22" style="1" customWidth="1"/>
    <col min="1533" max="1533" width="25" style="1" customWidth="1"/>
    <col min="1534" max="1534" width="17.28515625" style="1" bestFit="1" customWidth="1"/>
    <col min="1535" max="1535" width="15.140625" style="1" bestFit="1" customWidth="1"/>
    <col min="1536" max="1536" width="20" style="1" customWidth="1"/>
    <col min="1537" max="1537" width="15.28515625" style="1" customWidth="1"/>
    <col min="1538" max="1538" width="12.7109375" style="1" customWidth="1"/>
    <col min="1539" max="1539" width="14.28515625" style="1" customWidth="1"/>
    <col min="1540" max="1540" width="10.140625" style="1"/>
    <col min="1541" max="1541" width="25.85546875" style="1" bestFit="1" customWidth="1"/>
    <col min="1542" max="1542" width="20.7109375" style="1" bestFit="1" customWidth="1"/>
    <col min="1543" max="1785" width="10.140625" style="1"/>
    <col min="1786" max="1786" width="91.85546875" style="1" customWidth="1"/>
    <col min="1787" max="1787" width="17.28515625" style="1" bestFit="1" customWidth="1"/>
    <col min="1788" max="1788" width="22" style="1" customWidth="1"/>
    <col min="1789" max="1789" width="25" style="1" customWidth="1"/>
    <col min="1790" max="1790" width="17.28515625" style="1" bestFit="1" customWidth="1"/>
    <col min="1791" max="1791" width="15.140625" style="1" bestFit="1" customWidth="1"/>
    <col min="1792" max="1792" width="20" style="1" customWidth="1"/>
    <col min="1793" max="1793" width="15.28515625" style="1" customWidth="1"/>
    <col min="1794" max="1794" width="12.7109375" style="1" customWidth="1"/>
    <col min="1795" max="1795" width="14.28515625" style="1" customWidth="1"/>
    <col min="1796" max="1796" width="10.140625" style="1"/>
    <col min="1797" max="1797" width="25.85546875" style="1" bestFit="1" customWidth="1"/>
    <col min="1798" max="1798" width="20.7109375" style="1" bestFit="1" customWidth="1"/>
    <col min="1799" max="2041" width="10.140625" style="1"/>
    <col min="2042" max="2042" width="91.85546875" style="1" customWidth="1"/>
    <col min="2043" max="2043" width="17.28515625" style="1" bestFit="1" customWidth="1"/>
    <col min="2044" max="2044" width="22" style="1" customWidth="1"/>
    <col min="2045" max="2045" width="25" style="1" customWidth="1"/>
    <col min="2046" max="2046" width="17.28515625" style="1" bestFit="1" customWidth="1"/>
    <col min="2047" max="2047" width="15.140625" style="1" bestFit="1" customWidth="1"/>
    <col min="2048" max="2048" width="20" style="1" customWidth="1"/>
    <col min="2049" max="2049" width="15.28515625" style="1" customWidth="1"/>
    <col min="2050" max="2050" width="12.7109375" style="1" customWidth="1"/>
    <col min="2051" max="2051" width="14.28515625" style="1" customWidth="1"/>
    <col min="2052" max="2052" width="10.140625" style="1"/>
    <col min="2053" max="2053" width="25.85546875" style="1" bestFit="1" customWidth="1"/>
    <col min="2054" max="2054" width="20.7109375" style="1" bestFit="1" customWidth="1"/>
    <col min="2055" max="2297" width="10.140625" style="1"/>
    <col min="2298" max="2298" width="91.85546875" style="1" customWidth="1"/>
    <col min="2299" max="2299" width="17.28515625" style="1" bestFit="1" customWidth="1"/>
    <col min="2300" max="2300" width="22" style="1" customWidth="1"/>
    <col min="2301" max="2301" width="25" style="1" customWidth="1"/>
    <col min="2302" max="2302" width="17.28515625" style="1" bestFit="1" customWidth="1"/>
    <col min="2303" max="2303" width="15.140625" style="1" bestFit="1" customWidth="1"/>
    <col min="2304" max="2304" width="20" style="1" customWidth="1"/>
    <col min="2305" max="2305" width="15.28515625" style="1" customWidth="1"/>
    <col min="2306" max="2306" width="12.7109375" style="1" customWidth="1"/>
    <col min="2307" max="2307" width="14.28515625" style="1" customWidth="1"/>
    <col min="2308" max="2308" width="10.140625" style="1"/>
    <col min="2309" max="2309" width="25.85546875" style="1" bestFit="1" customWidth="1"/>
    <col min="2310" max="2310" width="20.7109375" style="1" bestFit="1" customWidth="1"/>
    <col min="2311" max="2553" width="10.140625" style="1"/>
    <col min="2554" max="2554" width="91.85546875" style="1" customWidth="1"/>
    <col min="2555" max="2555" width="17.28515625" style="1" bestFit="1" customWidth="1"/>
    <col min="2556" max="2556" width="22" style="1" customWidth="1"/>
    <col min="2557" max="2557" width="25" style="1" customWidth="1"/>
    <col min="2558" max="2558" width="17.28515625" style="1" bestFit="1" customWidth="1"/>
    <col min="2559" max="2559" width="15.140625" style="1" bestFit="1" customWidth="1"/>
    <col min="2560" max="2560" width="20" style="1" customWidth="1"/>
    <col min="2561" max="2561" width="15.28515625" style="1" customWidth="1"/>
    <col min="2562" max="2562" width="12.7109375" style="1" customWidth="1"/>
    <col min="2563" max="2563" width="14.28515625" style="1" customWidth="1"/>
    <col min="2564" max="2564" width="10.140625" style="1"/>
    <col min="2565" max="2565" width="25.85546875" style="1" bestFit="1" customWidth="1"/>
    <col min="2566" max="2566" width="20.7109375" style="1" bestFit="1" customWidth="1"/>
    <col min="2567" max="2809" width="10.140625" style="1"/>
    <col min="2810" max="2810" width="91.85546875" style="1" customWidth="1"/>
    <col min="2811" max="2811" width="17.28515625" style="1" bestFit="1" customWidth="1"/>
    <col min="2812" max="2812" width="22" style="1" customWidth="1"/>
    <col min="2813" max="2813" width="25" style="1" customWidth="1"/>
    <col min="2814" max="2814" width="17.28515625" style="1" bestFit="1" customWidth="1"/>
    <col min="2815" max="2815" width="15.140625" style="1" bestFit="1" customWidth="1"/>
    <col min="2816" max="2816" width="20" style="1" customWidth="1"/>
    <col min="2817" max="2817" width="15.28515625" style="1" customWidth="1"/>
    <col min="2818" max="2818" width="12.7109375" style="1" customWidth="1"/>
    <col min="2819" max="2819" width="14.28515625" style="1" customWidth="1"/>
    <col min="2820" max="2820" width="10.140625" style="1"/>
    <col min="2821" max="2821" width="25.85546875" style="1" bestFit="1" customWidth="1"/>
    <col min="2822" max="2822" width="20.7109375" style="1" bestFit="1" customWidth="1"/>
    <col min="2823" max="3065" width="10.140625" style="1"/>
    <col min="3066" max="3066" width="91.85546875" style="1" customWidth="1"/>
    <col min="3067" max="3067" width="17.28515625" style="1" bestFit="1" customWidth="1"/>
    <col min="3068" max="3068" width="22" style="1" customWidth="1"/>
    <col min="3069" max="3069" width="25" style="1" customWidth="1"/>
    <col min="3070" max="3070" width="17.28515625" style="1" bestFit="1" customWidth="1"/>
    <col min="3071" max="3071" width="15.140625" style="1" bestFit="1" customWidth="1"/>
    <col min="3072" max="3072" width="20" style="1" customWidth="1"/>
    <col min="3073" max="3073" width="15.28515625" style="1" customWidth="1"/>
    <col min="3074" max="3074" width="12.7109375" style="1" customWidth="1"/>
    <col min="3075" max="3075" width="14.28515625" style="1" customWidth="1"/>
    <col min="3076" max="3076" width="10.140625" style="1"/>
    <col min="3077" max="3077" width="25.85546875" style="1" bestFit="1" customWidth="1"/>
    <col min="3078" max="3078" width="20.7109375" style="1" bestFit="1" customWidth="1"/>
    <col min="3079" max="3321" width="10.140625" style="1"/>
    <col min="3322" max="3322" width="91.85546875" style="1" customWidth="1"/>
    <col min="3323" max="3323" width="17.28515625" style="1" bestFit="1" customWidth="1"/>
    <col min="3324" max="3324" width="22" style="1" customWidth="1"/>
    <col min="3325" max="3325" width="25" style="1" customWidth="1"/>
    <col min="3326" max="3326" width="17.28515625" style="1" bestFit="1" customWidth="1"/>
    <col min="3327" max="3327" width="15.140625" style="1" bestFit="1" customWidth="1"/>
    <col min="3328" max="3328" width="20" style="1" customWidth="1"/>
    <col min="3329" max="3329" width="15.28515625" style="1" customWidth="1"/>
    <col min="3330" max="3330" width="12.7109375" style="1" customWidth="1"/>
    <col min="3331" max="3331" width="14.28515625" style="1" customWidth="1"/>
    <col min="3332" max="3332" width="10.140625" style="1"/>
    <col min="3333" max="3333" width="25.85546875" style="1" bestFit="1" customWidth="1"/>
    <col min="3334" max="3334" width="20.7109375" style="1" bestFit="1" customWidth="1"/>
    <col min="3335" max="3577" width="10.140625" style="1"/>
    <col min="3578" max="3578" width="91.85546875" style="1" customWidth="1"/>
    <col min="3579" max="3579" width="17.28515625" style="1" bestFit="1" customWidth="1"/>
    <col min="3580" max="3580" width="22" style="1" customWidth="1"/>
    <col min="3581" max="3581" width="25" style="1" customWidth="1"/>
    <col min="3582" max="3582" width="17.28515625" style="1" bestFit="1" customWidth="1"/>
    <col min="3583" max="3583" width="15.140625" style="1" bestFit="1" customWidth="1"/>
    <col min="3584" max="3584" width="20" style="1" customWidth="1"/>
    <col min="3585" max="3585" width="15.28515625" style="1" customWidth="1"/>
    <col min="3586" max="3586" width="12.7109375" style="1" customWidth="1"/>
    <col min="3587" max="3587" width="14.28515625" style="1" customWidth="1"/>
    <col min="3588" max="3588" width="10.140625" style="1"/>
    <col min="3589" max="3589" width="25.85546875" style="1" bestFit="1" customWidth="1"/>
    <col min="3590" max="3590" width="20.7109375" style="1" bestFit="1" customWidth="1"/>
    <col min="3591" max="3833" width="10.140625" style="1"/>
    <col min="3834" max="3834" width="91.85546875" style="1" customWidth="1"/>
    <col min="3835" max="3835" width="17.28515625" style="1" bestFit="1" customWidth="1"/>
    <col min="3836" max="3836" width="22" style="1" customWidth="1"/>
    <col min="3837" max="3837" width="25" style="1" customWidth="1"/>
    <col min="3838" max="3838" width="17.28515625" style="1" bestFit="1" customWidth="1"/>
    <col min="3839" max="3839" width="15.140625" style="1" bestFit="1" customWidth="1"/>
    <col min="3840" max="3840" width="20" style="1" customWidth="1"/>
    <col min="3841" max="3841" width="15.28515625" style="1" customWidth="1"/>
    <col min="3842" max="3842" width="12.7109375" style="1" customWidth="1"/>
    <col min="3843" max="3843" width="14.28515625" style="1" customWidth="1"/>
    <col min="3844" max="3844" width="10.140625" style="1"/>
    <col min="3845" max="3845" width="25.85546875" style="1" bestFit="1" customWidth="1"/>
    <col min="3846" max="3846" width="20.7109375" style="1" bestFit="1" customWidth="1"/>
    <col min="3847" max="4089" width="10.140625" style="1"/>
    <col min="4090" max="4090" width="91.85546875" style="1" customWidth="1"/>
    <col min="4091" max="4091" width="17.28515625" style="1" bestFit="1" customWidth="1"/>
    <col min="4092" max="4092" width="22" style="1" customWidth="1"/>
    <col min="4093" max="4093" width="25" style="1" customWidth="1"/>
    <col min="4094" max="4094" width="17.28515625" style="1" bestFit="1" customWidth="1"/>
    <col min="4095" max="4095" width="15.140625" style="1" bestFit="1" customWidth="1"/>
    <col min="4096" max="4096" width="20" style="1" customWidth="1"/>
    <col min="4097" max="4097" width="15.28515625" style="1" customWidth="1"/>
    <col min="4098" max="4098" width="12.7109375" style="1" customWidth="1"/>
    <col min="4099" max="4099" width="14.28515625" style="1" customWidth="1"/>
    <col min="4100" max="4100" width="10.140625" style="1"/>
    <col min="4101" max="4101" width="25.85546875" style="1" bestFit="1" customWidth="1"/>
    <col min="4102" max="4102" width="20.7109375" style="1" bestFit="1" customWidth="1"/>
    <col min="4103" max="4345" width="10.140625" style="1"/>
    <col min="4346" max="4346" width="91.85546875" style="1" customWidth="1"/>
    <col min="4347" max="4347" width="17.28515625" style="1" bestFit="1" customWidth="1"/>
    <col min="4348" max="4348" width="22" style="1" customWidth="1"/>
    <col min="4349" max="4349" width="25" style="1" customWidth="1"/>
    <col min="4350" max="4350" width="17.28515625" style="1" bestFit="1" customWidth="1"/>
    <col min="4351" max="4351" width="15.140625" style="1" bestFit="1" customWidth="1"/>
    <col min="4352" max="4352" width="20" style="1" customWidth="1"/>
    <col min="4353" max="4353" width="15.28515625" style="1" customWidth="1"/>
    <col min="4354" max="4354" width="12.7109375" style="1" customWidth="1"/>
    <col min="4355" max="4355" width="14.28515625" style="1" customWidth="1"/>
    <col min="4356" max="4356" width="10.140625" style="1"/>
    <col min="4357" max="4357" width="25.85546875" style="1" bestFit="1" customWidth="1"/>
    <col min="4358" max="4358" width="20.7109375" style="1" bestFit="1" customWidth="1"/>
    <col min="4359" max="4601" width="10.140625" style="1"/>
    <col min="4602" max="4602" width="91.85546875" style="1" customWidth="1"/>
    <col min="4603" max="4603" width="17.28515625" style="1" bestFit="1" customWidth="1"/>
    <col min="4604" max="4604" width="22" style="1" customWidth="1"/>
    <col min="4605" max="4605" width="25" style="1" customWidth="1"/>
    <col min="4606" max="4606" width="17.28515625" style="1" bestFit="1" customWidth="1"/>
    <col min="4607" max="4607" width="15.140625" style="1" bestFit="1" customWidth="1"/>
    <col min="4608" max="4608" width="20" style="1" customWidth="1"/>
    <col min="4609" max="4609" width="15.28515625" style="1" customWidth="1"/>
    <col min="4610" max="4610" width="12.7109375" style="1" customWidth="1"/>
    <col min="4611" max="4611" width="14.28515625" style="1" customWidth="1"/>
    <col min="4612" max="4612" width="10.140625" style="1"/>
    <col min="4613" max="4613" width="25.85546875" style="1" bestFit="1" customWidth="1"/>
    <col min="4614" max="4614" width="20.7109375" style="1" bestFit="1" customWidth="1"/>
    <col min="4615" max="4857" width="10.140625" style="1"/>
    <col min="4858" max="4858" width="91.85546875" style="1" customWidth="1"/>
    <col min="4859" max="4859" width="17.28515625" style="1" bestFit="1" customWidth="1"/>
    <col min="4860" max="4860" width="22" style="1" customWidth="1"/>
    <col min="4861" max="4861" width="25" style="1" customWidth="1"/>
    <col min="4862" max="4862" width="17.28515625" style="1" bestFit="1" customWidth="1"/>
    <col min="4863" max="4863" width="15.140625" style="1" bestFit="1" customWidth="1"/>
    <col min="4864" max="4864" width="20" style="1" customWidth="1"/>
    <col min="4865" max="4865" width="15.28515625" style="1" customWidth="1"/>
    <col min="4866" max="4866" width="12.7109375" style="1" customWidth="1"/>
    <col min="4867" max="4867" width="14.28515625" style="1" customWidth="1"/>
    <col min="4868" max="4868" width="10.140625" style="1"/>
    <col min="4869" max="4869" width="25.85546875" style="1" bestFit="1" customWidth="1"/>
    <col min="4870" max="4870" width="20.7109375" style="1" bestFit="1" customWidth="1"/>
    <col min="4871" max="5113" width="10.140625" style="1"/>
    <col min="5114" max="5114" width="91.85546875" style="1" customWidth="1"/>
    <col min="5115" max="5115" width="17.28515625" style="1" bestFit="1" customWidth="1"/>
    <col min="5116" max="5116" width="22" style="1" customWidth="1"/>
    <col min="5117" max="5117" width="25" style="1" customWidth="1"/>
    <col min="5118" max="5118" width="17.28515625" style="1" bestFit="1" customWidth="1"/>
    <col min="5119" max="5119" width="15.140625" style="1" bestFit="1" customWidth="1"/>
    <col min="5120" max="5120" width="20" style="1" customWidth="1"/>
    <col min="5121" max="5121" width="15.28515625" style="1" customWidth="1"/>
    <col min="5122" max="5122" width="12.7109375" style="1" customWidth="1"/>
    <col min="5123" max="5123" width="14.28515625" style="1" customWidth="1"/>
    <col min="5124" max="5124" width="10.140625" style="1"/>
    <col min="5125" max="5125" width="25.85546875" style="1" bestFit="1" customWidth="1"/>
    <col min="5126" max="5126" width="20.7109375" style="1" bestFit="1" customWidth="1"/>
    <col min="5127" max="5369" width="10.140625" style="1"/>
    <col min="5370" max="5370" width="91.85546875" style="1" customWidth="1"/>
    <col min="5371" max="5371" width="17.28515625" style="1" bestFit="1" customWidth="1"/>
    <col min="5372" max="5372" width="22" style="1" customWidth="1"/>
    <col min="5373" max="5373" width="25" style="1" customWidth="1"/>
    <col min="5374" max="5374" width="17.28515625" style="1" bestFit="1" customWidth="1"/>
    <col min="5375" max="5375" width="15.140625" style="1" bestFit="1" customWidth="1"/>
    <col min="5376" max="5376" width="20" style="1" customWidth="1"/>
    <col min="5377" max="5377" width="15.28515625" style="1" customWidth="1"/>
    <col min="5378" max="5378" width="12.7109375" style="1" customWidth="1"/>
    <col min="5379" max="5379" width="14.28515625" style="1" customWidth="1"/>
    <col min="5380" max="5380" width="10.140625" style="1"/>
    <col min="5381" max="5381" width="25.85546875" style="1" bestFit="1" customWidth="1"/>
    <col min="5382" max="5382" width="20.7109375" style="1" bestFit="1" customWidth="1"/>
    <col min="5383" max="5625" width="10.140625" style="1"/>
    <col min="5626" max="5626" width="91.85546875" style="1" customWidth="1"/>
    <col min="5627" max="5627" width="17.28515625" style="1" bestFit="1" customWidth="1"/>
    <col min="5628" max="5628" width="22" style="1" customWidth="1"/>
    <col min="5629" max="5629" width="25" style="1" customWidth="1"/>
    <col min="5630" max="5630" width="17.28515625" style="1" bestFit="1" customWidth="1"/>
    <col min="5631" max="5631" width="15.140625" style="1" bestFit="1" customWidth="1"/>
    <col min="5632" max="5632" width="20" style="1" customWidth="1"/>
    <col min="5633" max="5633" width="15.28515625" style="1" customWidth="1"/>
    <col min="5634" max="5634" width="12.7109375" style="1" customWidth="1"/>
    <col min="5635" max="5635" width="14.28515625" style="1" customWidth="1"/>
    <col min="5636" max="5636" width="10.140625" style="1"/>
    <col min="5637" max="5637" width="25.85546875" style="1" bestFit="1" customWidth="1"/>
    <col min="5638" max="5638" width="20.7109375" style="1" bestFit="1" customWidth="1"/>
    <col min="5639" max="5881" width="10.140625" style="1"/>
    <col min="5882" max="5882" width="91.85546875" style="1" customWidth="1"/>
    <col min="5883" max="5883" width="17.28515625" style="1" bestFit="1" customWidth="1"/>
    <col min="5884" max="5884" width="22" style="1" customWidth="1"/>
    <col min="5885" max="5885" width="25" style="1" customWidth="1"/>
    <col min="5886" max="5886" width="17.28515625" style="1" bestFit="1" customWidth="1"/>
    <col min="5887" max="5887" width="15.140625" style="1" bestFit="1" customWidth="1"/>
    <col min="5888" max="5888" width="20" style="1" customWidth="1"/>
    <col min="5889" max="5889" width="15.28515625" style="1" customWidth="1"/>
    <col min="5890" max="5890" width="12.7109375" style="1" customWidth="1"/>
    <col min="5891" max="5891" width="14.28515625" style="1" customWidth="1"/>
    <col min="5892" max="5892" width="10.140625" style="1"/>
    <col min="5893" max="5893" width="25.85546875" style="1" bestFit="1" customWidth="1"/>
    <col min="5894" max="5894" width="20.7109375" style="1" bestFit="1" customWidth="1"/>
    <col min="5895" max="6137" width="10.140625" style="1"/>
    <col min="6138" max="6138" width="91.85546875" style="1" customWidth="1"/>
    <col min="6139" max="6139" width="17.28515625" style="1" bestFit="1" customWidth="1"/>
    <col min="6140" max="6140" width="22" style="1" customWidth="1"/>
    <col min="6141" max="6141" width="25" style="1" customWidth="1"/>
    <col min="6142" max="6142" width="17.28515625" style="1" bestFit="1" customWidth="1"/>
    <col min="6143" max="6143" width="15.140625" style="1" bestFit="1" customWidth="1"/>
    <col min="6144" max="6144" width="20" style="1" customWidth="1"/>
    <col min="6145" max="6145" width="15.28515625" style="1" customWidth="1"/>
    <col min="6146" max="6146" width="12.7109375" style="1" customWidth="1"/>
    <col min="6147" max="6147" width="14.28515625" style="1" customWidth="1"/>
    <col min="6148" max="6148" width="10.140625" style="1"/>
    <col min="6149" max="6149" width="25.85546875" style="1" bestFit="1" customWidth="1"/>
    <col min="6150" max="6150" width="20.7109375" style="1" bestFit="1" customWidth="1"/>
    <col min="6151" max="6393" width="10.140625" style="1"/>
    <col min="6394" max="6394" width="91.85546875" style="1" customWidth="1"/>
    <col min="6395" max="6395" width="17.28515625" style="1" bestFit="1" customWidth="1"/>
    <col min="6396" max="6396" width="22" style="1" customWidth="1"/>
    <col min="6397" max="6397" width="25" style="1" customWidth="1"/>
    <col min="6398" max="6398" width="17.28515625" style="1" bestFit="1" customWidth="1"/>
    <col min="6399" max="6399" width="15.140625" style="1" bestFit="1" customWidth="1"/>
    <col min="6400" max="6400" width="20" style="1" customWidth="1"/>
    <col min="6401" max="6401" width="15.28515625" style="1" customWidth="1"/>
    <col min="6402" max="6402" width="12.7109375" style="1" customWidth="1"/>
    <col min="6403" max="6403" width="14.28515625" style="1" customWidth="1"/>
    <col min="6404" max="6404" width="10.140625" style="1"/>
    <col min="6405" max="6405" width="25.85546875" style="1" bestFit="1" customWidth="1"/>
    <col min="6406" max="6406" width="20.7109375" style="1" bestFit="1" customWidth="1"/>
    <col min="6407" max="6649" width="10.140625" style="1"/>
    <col min="6650" max="6650" width="91.85546875" style="1" customWidth="1"/>
    <col min="6651" max="6651" width="17.28515625" style="1" bestFit="1" customWidth="1"/>
    <col min="6652" max="6652" width="22" style="1" customWidth="1"/>
    <col min="6653" max="6653" width="25" style="1" customWidth="1"/>
    <col min="6654" max="6654" width="17.28515625" style="1" bestFit="1" customWidth="1"/>
    <col min="6655" max="6655" width="15.140625" style="1" bestFit="1" customWidth="1"/>
    <col min="6656" max="6656" width="20" style="1" customWidth="1"/>
    <col min="6657" max="6657" width="15.28515625" style="1" customWidth="1"/>
    <col min="6658" max="6658" width="12.7109375" style="1" customWidth="1"/>
    <col min="6659" max="6659" width="14.28515625" style="1" customWidth="1"/>
    <col min="6660" max="6660" width="10.140625" style="1"/>
    <col min="6661" max="6661" width="25.85546875" style="1" bestFit="1" customWidth="1"/>
    <col min="6662" max="6662" width="20.7109375" style="1" bestFit="1" customWidth="1"/>
    <col min="6663" max="6905" width="10.140625" style="1"/>
    <col min="6906" max="6906" width="91.85546875" style="1" customWidth="1"/>
    <col min="6907" max="6907" width="17.28515625" style="1" bestFit="1" customWidth="1"/>
    <col min="6908" max="6908" width="22" style="1" customWidth="1"/>
    <col min="6909" max="6909" width="25" style="1" customWidth="1"/>
    <col min="6910" max="6910" width="17.28515625" style="1" bestFit="1" customWidth="1"/>
    <col min="6911" max="6911" width="15.140625" style="1" bestFit="1" customWidth="1"/>
    <col min="6912" max="6912" width="20" style="1" customWidth="1"/>
    <col min="6913" max="6913" width="15.28515625" style="1" customWidth="1"/>
    <col min="6914" max="6914" width="12.7109375" style="1" customWidth="1"/>
    <col min="6915" max="6915" width="14.28515625" style="1" customWidth="1"/>
    <col min="6916" max="6916" width="10.140625" style="1"/>
    <col min="6917" max="6917" width="25.85546875" style="1" bestFit="1" customWidth="1"/>
    <col min="6918" max="6918" width="20.7109375" style="1" bestFit="1" customWidth="1"/>
    <col min="6919" max="7161" width="10.140625" style="1"/>
    <col min="7162" max="7162" width="91.85546875" style="1" customWidth="1"/>
    <col min="7163" max="7163" width="17.28515625" style="1" bestFit="1" customWidth="1"/>
    <col min="7164" max="7164" width="22" style="1" customWidth="1"/>
    <col min="7165" max="7165" width="25" style="1" customWidth="1"/>
    <col min="7166" max="7166" width="17.28515625" style="1" bestFit="1" customWidth="1"/>
    <col min="7167" max="7167" width="15.140625" style="1" bestFit="1" customWidth="1"/>
    <col min="7168" max="7168" width="20" style="1" customWidth="1"/>
    <col min="7169" max="7169" width="15.28515625" style="1" customWidth="1"/>
    <col min="7170" max="7170" width="12.7109375" style="1" customWidth="1"/>
    <col min="7171" max="7171" width="14.28515625" style="1" customWidth="1"/>
    <col min="7172" max="7172" width="10.140625" style="1"/>
    <col min="7173" max="7173" width="25.85546875" style="1" bestFit="1" customWidth="1"/>
    <col min="7174" max="7174" width="20.7109375" style="1" bestFit="1" customWidth="1"/>
    <col min="7175" max="7417" width="10.140625" style="1"/>
    <col min="7418" max="7418" width="91.85546875" style="1" customWidth="1"/>
    <col min="7419" max="7419" width="17.28515625" style="1" bestFit="1" customWidth="1"/>
    <col min="7420" max="7420" width="22" style="1" customWidth="1"/>
    <col min="7421" max="7421" width="25" style="1" customWidth="1"/>
    <col min="7422" max="7422" width="17.28515625" style="1" bestFit="1" customWidth="1"/>
    <col min="7423" max="7423" width="15.140625" style="1" bestFit="1" customWidth="1"/>
    <col min="7424" max="7424" width="20" style="1" customWidth="1"/>
    <col min="7425" max="7425" width="15.28515625" style="1" customWidth="1"/>
    <col min="7426" max="7426" width="12.7109375" style="1" customWidth="1"/>
    <col min="7427" max="7427" width="14.28515625" style="1" customWidth="1"/>
    <col min="7428" max="7428" width="10.140625" style="1"/>
    <col min="7429" max="7429" width="25.85546875" style="1" bestFit="1" customWidth="1"/>
    <col min="7430" max="7430" width="20.7109375" style="1" bestFit="1" customWidth="1"/>
    <col min="7431" max="7673" width="10.140625" style="1"/>
    <col min="7674" max="7674" width="91.85546875" style="1" customWidth="1"/>
    <col min="7675" max="7675" width="17.28515625" style="1" bestFit="1" customWidth="1"/>
    <col min="7676" max="7676" width="22" style="1" customWidth="1"/>
    <col min="7677" max="7677" width="25" style="1" customWidth="1"/>
    <col min="7678" max="7678" width="17.28515625" style="1" bestFit="1" customWidth="1"/>
    <col min="7679" max="7679" width="15.140625" style="1" bestFit="1" customWidth="1"/>
    <col min="7680" max="7680" width="20" style="1" customWidth="1"/>
    <col min="7681" max="7681" width="15.28515625" style="1" customWidth="1"/>
    <col min="7682" max="7682" width="12.7109375" style="1" customWidth="1"/>
    <col min="7683" max="7683" width="14.28515625" style="1" customWidth="1"/>
    <col min="7684" max="7684" width="10.140625" style="1"/>
    <col min="7685" max="7685" width="25.85546875" style="1" bestFit="1" customWidth="1"/>
    <col min="7686" max="7686" width="20.7109375" style="1" bestFit="1" customWidth="1"/>
    <col min="7687" max="7929" width="10.140625" style="1"/>
    <col min="7930" max="7930" width="91.85546875" style="1" customWidth="1"/>
    <col min="7931" max="7931" width="17.28515625" style="1" bestFit="1" customWidth="1"/>
    <col min="7932" max="7932" width="22" style="1" customWidth="1"/>
    <col min="7933" max="7933" width="25" style="1" customWidth="1"/>
    <col min="7934" max="7934" width="17.28515625" style="1" bestFit="1" customWidth="1"/>
    <col min="7935" max="7935" width="15.140625" style="1" bestFit="1" customWidth="1"/>
    <col min="7936" max="7936" width="20" style="1" customWidth="1"/>
    <col min="7937" max="7937" width="15.28515625" style="1" customWidth="1"/>
    <col min="7938" max="7938" width="12.7109375" style="1" customWidth="1"/>
    <col min="7939" max="7939" width="14.28515625" style="1" customWidth="1"/>
    <col min="7940" max="7940" width="10.140625" style="1"/>
    <col min="7941" max="7941" width="25.85546875" style="1" bestFit="1" customWidth="1"/>
    <col min="7942" max="7942" width="20.7109375" style="1" bestFit="1" customWidth="1"/>
    <col min="7943" max="8185" width="10.140625" style="1"/>
    <col min="8186" max="8186" width="91.85546875" style="1" customWidth="1"/>
    <col min="8187" max="8187" width="17.28515625" style="1" bestFit="1" customWidth="1"/>
    <col min="8188" max="8188" width="22" style="1" customWidth="1"/>
    <col min="8189" max="8189" width="25" style="1" customWidth="1"/>
    <col min="8190" max="8190" width="17.28515625" style="1" bestFit="1" customWidth="1"/>
    <col min="8191" max="8191" width="15.140625" style="1" bestFit="1" customWidth="1"/>
    <col min="8192" max="8192" width="20" style="1" customWidth="1"/>
    <col min="8193" max="8193" width="15.28515625" style="1" customWidth="1"/>
    <col min="8194" max="8194" width="12.7109375" style="1" customWidth="1"/>
    <col min="8195" max="8195" width="14.28515625" style="1" customWidth="1"/>
    <col min="8196" max="8196" width="10.140625" style="1"/>
    <col min="8197" max="8197" width="25.85546875" style="1" bestFit="1" customWidth="1"/>
    <col min="8198" max="8198" width="20.7109375" style="1" bestFit="1" customWidth="1"/>
    <col min="8199" max="8441" width="10.140625" style="1"/>
    <col min="8442" max="8442" width="91.85546875" style="1" customWidth="1"/>
    <col min="8443" max="8443" width="17.28515625" style="1" bestFit="1" customWidth="1"/>
    <col min="8444" max="8444" width="22" style="1" customWidth="1"/>
    <col min="8445" max="8445" width="25" style="1" customWidth="1"/>
    <col min="8446" max="8446" width="17.28515625" style="1" bestFit="1" customWidth="1"/>
    <col min="8447" max="8447" width="15.140625" style="1" bestFit="1" customWidth="1"/>
    <col min="8448" max="8448" width="20" style="1" customWidth="1"/>
    <col min="8449" max="8449" width="15.28515625" style="1" customWidth="1"/>
    <col min="8450" max="8450" width="12.7109375" style="1" customWidth="1"/>
    <col min="8451" max="8451" width="14.28515625" style="1" customWidth="1"/>
    <col min="8452" max="8452" width="10.140625" style="1"/>
    <col min="8453" max="8453" width="25.85546875" style="1" bestFit="1" customWidth="1"/>
    <col min="8454" max="8454" width="20.7109375" style="1" bestFit="1" customWidth="1"/>
    <col min="8455" max="8697" width="10.140625" style="1"/>
    <col min="8698" max="8698" width="91.85546875" style="1" customWidth="1"/>
    <col min="8699" max="8699" width="17.28515625" style="1" bestFit="1" customWidth="1"/>
    <col min="8700" max="8700" width="22" style="1" customWidth="1"/>
    <col min="8701" max="8701" width="25" style="1" customWidth="1"/>
    <col min="8702" max="8702" width="17.28515625" style="1" bestFit="1" customWidth="1"/>
    <col min="8703" max="8703" width="15.140625" style="1" bestFit="1" customWidth="1"/>
    <col min="8704" max="8704" width="20" style="1" customWidth="1"/>
    <col min="8705" max="8705" width="15.28515625" style="1" customWidth="1"/>
    <col min="8706" max="8706" width="12.7109375" style="1" customWidth="1"/>
    <col min="8707" max="8707" width="14.28515625" style="1" customWidth="1"/>
    <col min="8708" max="8708" width="10.140625" style="1"/>
    <col min="8709" max="8709" width="25.85546875" style="1" bestFit="1" customWidth="1"/>
    <col min="8710" max="8710" width="20.7109375" style="1" bestFit="1" customWidth="1"/>
    <col min="8711" max="8953" width="10.140625" style="1"/>
    <col min="8954" max="8954" width="91.85546875" style="1" customWidth="1"/>
    <col min="8955" max="8955" width="17.28515625" style="1" bestFit="1" customWidth="1"/>
    <col min="8956" max="8956" width="22" style="1" customWidth="1"/>
    <col min="8957" max="8957" width="25" style="1" customWidth="1"/>
    <col min="8958" max="8958" width="17.28515625" style="1" bestFit="1" customWidth="1"/>
    <col min="8959" max="8959" width="15.140625" style="1" bestFit="1" customWidth="1"/>
    <col min="8960" max="8960" width="20" style="1" customWidth="1"/>
    <col min="8961" max="8961" width="15.28515625" style="1" customWidth="1"/>
    <col min="8962" max="8962" width="12.7109375" style="1" customWidth="1"/>
    <col min="8963" max="8963" width="14.28515625" style="1" customWidth="1"/>
    <col min="8964" max="8964" width="10.140625" style="1"/>
    <col min="8965" max="8965" width="25.85546875" style="1" bestFit="1" customWidth="1"/>
    <col min="8966" max="8966" width="20.7109375" style="1" bestFit="1" customWidth="1"/>
    <col min="8967" max="9209" width="10.140625" style="1"/>
    <col min="9210" max="9210" width="91.85546875" style="1" customWidth="1"/>
    <col min="9211" max="9211" width="17.28515625" style="1" bestFit="1" customWidth="1"/>
    <col min="9212" max="9212" width="22" style="1" customWidth="1"/>
    <col min="9213" max="9213" width="25" style="1" customWidth="1"/>
    <col min="9214" max="9214" width="17.28515625" style="1" bestFit="1" customWidth="1"/>
    <col min="9215" max="9215" width="15.140625" style="1" bestFit="1" customWidth="1"/>
    <col min="9216" max="9216" width="20" style="1" customWidth="1"/>
    <col min="9217" max="9217" width="15.28515625" style="1" customWidth="1"/>
    <col min="9218" max="9218" width="12.7109375" style="1" customWidth="1"/>
    <col min="9219" max="9219" width="14.28515625" style="1" customWidth="1"/>
    <col min="9220" max="9220" width="10.140625" style="1"/>
    <col min="9221" max="9221" width="25.85546875" style="1" bestFit="1" customWidth="1"/>
    <col min="9222" max="9222" width="20.7109375" style="1" bestFit="1" customWidth="1"/>
    <col min="9223" max="9465" width="10.140625" style="1"/>
    <col min="9466" max="9466" width="91.85546875" style="1" customWidth="1"/>
    <col min="9467" max="9467" width="17.28515625" style="1" bestFit="1" customWidth="1"/>
    <col min="9468" max="9468" width="22" style="1" customWidth="1"/>
    <col min="9469" max="9469" width="25" style="1" customWidth="1"/>
    <col min="9470" max="9470" width="17.28515625" style="1" bestFit="1" customWidth="1"/>
    <col min="9471" max="9471" width="15.140625" style="1" bestFit="1" customWidth="1"/>
    <col min="9472" max="9472" width="20" style="1" customWidth="1"/>
    <col min="9473" max="9473" width="15.28515625" style="1" customWidth="1"/>
    <col min="9474" max="9474" width="12.7109375" style="1" customWidth="1"/>
    <col min="9475" max="9475" width="14.28515625" style="1" customWidth="1"/>
    <col min="9476" max="9476" width="10.140625" style="1"/>
    <col min="9477" max="9477" width="25.85546875" style="1" bestFit="1" customWidth="1"/>
    <col min="9478" max="9478" width="20.7109375" style="1" bestFit="1" customWidth="1"/>
    <col min="9479" max="9721" width="10.140625" style="1"/>
    <col min="9722" max="9722" width="91.85546875" style="1" customWidth="1"/>
    <col min="9723" max="9723" width="17.28515625" style="1" bestFit="1" customWidth="1"/>
    <col min="9724" max="9724" width="22" style="1" customWidth="1"/>
    <col min="9725" max="9725" width="25" style="1" customWidth="1"/>
    <col min="9726" max="9726" width="17.28515625" style="1" bestFit="1" customWidth="1"/>
    <col min="9727" max="9727" width="15.140625" style="1" bestFit="1" customWidth="1"/>
    <col min="9728" max="9728" width="20" style="1" customWidth="1"/>
    <col min="9729" max="9729" width="15.28515625" style="1" customWidth="1"/>
    <col min="9730" max="9730" width="12.7109375" style="1" customWidth="1"/>
    <col min="9731" max="9731" width="14.28515625" style="1" customWidth="1"/>
    <col min="9732" max="9732" width="10.140625" style="1"/>
    <col min="9733" max="9733" width="25.85546875" style="1" bestFit="1" customWidth="1"/>
    <col min="9734" max="9734" width="20.7109375" style="1" bestFit="1" customWidth="1"/>
    <col min="9735" max="9977" width="10.140625" style="1"/>
    <col min="9978" max="9978" width="91.85546875" style="1" customWidth="1"/>
    <col min="9979" max="9979" width="17.28515625" style="1" bestFit="1" customWidth="1"/>
    <col min="9980" max="9980" width="22" style="1" customWidth="1"/>
    <col min="9981" max="9981" width="25" style="1" customWidth="1"/>
    <col min="9982" max="9982" width="17.28515625" style="1" bestFit="1" customWidth="1"/>
    <col min="9983" max="9983" width="15.140625" style="1" bestFit="1" customWidth="1"/>
    <col min="9984" max="9984" width="20" style="1" customWidth="1"/>
    <col min="9985" max="9985" width="15.28515625" style="1" customWidth="1"/>
    <col min="9986" max="9986" width="12.7109375" style="1" customWidth="1"/>
    <col min="9987" max="9987" width="14.28515625" style="1" customWidth="1"/>
    <col min="9988" max="9988" width="10.140625" style="1"/>
    <col min="9989" max="9989" width="25.85546875" style="1" bestFit="1" customWidth="1"/>
    <col min="9990" max="9990" width="20.7109375" style="1" bestFit="1" customWidth="1"/>
    <col min="9991" max="10233" width="10.140625" style="1"/>
    <col min="10234" max="10234" width="91.85546875" style="1" customWidth="1"/>
    <col min="10235" max="10235" width="17.28515625" style="1" bestFit="1" customWidth="1"/>
    <col min="10236" max="10236" width="22" style="1" customWidth="1"/>
    <col min="10237" max="10237" width="25" style="1" customWidth="1"/>
    <col min="10238" max="10238" width="17.28515625" style="1" bestFit="1" customWidth="1"/>
    <col min="10239" max="10239" width="15.140625" style="1" bestFit="1" customWidth="1"/>
    <col min="10240" max="10240" width="20" style="1" customWidth="1"/>
    <col min="10241" max="10241" width="15.28515625" style="1" customWidth="1"/>
    <col min="10242" max="10242" width="12.7109375" style="1" customWidth="1"/>
    <col min="10243" max="10243" width="14.28515625" style="1" customWidth="1"/>
    <col min="10244" max="10244" width="10.140625" style="1"/>
    <col min="10245" max="10245" width="25.85546875" style="1" bestFit="1" customWidth="1"/>
    <col min="10246" max="10246" width="20.7109375" style="1" bestFit="1" customWidth="1"/>
    <col min="10247" max="10489" width="10.140625" style="1"/>
    <col min="10490" max="10490" width="91.85546875" style="1" customWidth="1"/>
    <col min="10491" max="10491" width="17.28515625" style="1" bestFit="1" customWidth="1"/>
    <col min="10492" max="10492" width="22" style="1" customWidth="1"/>
    <col min="10493" max="10493" width="25" style="1" customWidth="1"/>
    <col min="10494" max="10494" width="17.28515625" style="1" bestFit="1" customWidth="1"/>
    <col min="10495" max="10495" width="15.140625" style="1" bestFit="1" customWidth="1"/>
    <col min="10496" max="10496" width="20" style="1" customWidth="1"/>
    <col min="10497" max="10497" width="15.28515625" style="1" customWidth="1"/>
    <col min="10498" max="10498" width="12.7109375" style="1" customWidth="1"/>
    <col min="10499" max="10499" width="14.28515625" style="1" customWidth="1"/>
    <col min="10500" max="10500" width="10.140625" style="1"/>
    <col min="10501" max="10501" width="25.85546875" style="1" bestFit="1" customWidth="1"/>
    <col min="10502" max="10502" width="20.7109375" style="1" bestFit="1" customWidth="1"/>
    <col min="10503" max="10745" width="10.140625" style="1"/>
    <col min="10746" max="10746" width="91.85546875" style="1" customWidth="1"/>
    <col min="10747" max="10747" width="17.28515625" style="1" bestFit="1" customWidth="1"/>
    <col min="10748" max="10748" width="22" style="1" customWidth="1"/>
    <col min="10749" max="10749" width="25" style="1" customWidth="1"/>
    <col min="10750" max="10750" width="17.28515625" style="1" bestFit="1" customWidth="1"/>
    <col min="10751" max="10751" width="15.140625" style="1" bestFit="1" customWidth="1"/>
    <col min="10752" max="10752" width="20" style="1" customWidth="1"/>
    <col min="10753" max="10753" width="15.28515625" style="1" customWidth="1"/>
    <col min="10754" max="10754" width="12.7109375" style="1" customWidth="1"/>
    <col min="10755" max="10755" width="14.28515625" style="1" customWidth="1"/>
    <col min="10756" max="10756" width="10.140625" style="1"/>
    <col min="10757" max="10757" width="25.85546875" style="1" bestFit="1" customWidth="1"/>
    <col min="10758" max="10758" width="20.7109375" style="1" bestFit="1" customWidth="1"/>
    <col min="10759" max="11001" width="10.140625" style="1"/>
    <col min="11002" max="11002" width="91.85546875" style="1" customWidth="1"/>
    <col min="11003" max="11003" width="17.28515625" style="1" bestFit="1" customWidth="1"/>
    <col min="11004" max="11004" width="22" style="1" customWidth="1"/>
    <col min="11005" max="11005" width="25" style="1" customWidth="1"/>
    <col min="11006" max="11006" width="17.28515625" style="1" bestFit="1" customWidth="1"/>
    <col min="11007" max="11007" width="15.140625" style="1" bestFit="1" customWidth="1"/>
    <col min="11008" max="11008" width="20" style="1" customWidth="1"/>
    <col min="11009" max="11009" width="15.28515625" style="1" customWidth="1"/>
    <col min="11010" max="11010" width="12.7109375" style="1" customWidth="1"/>
    <col min="11011" max="11011" width="14.28515625" style="1" customWidth="1"/>
    <col min="11012" max="11012" width="10.140625" style="1"/>
    <col min="11013" max="11013" width="25.85546875" style="1" bestFit="1" customWidth="1"/>
    <col min="11014" max="11014" width="20.7109375" style="1" bestFit="1" customWidth="1"/>
    <col min="11015" max="11257" width="10.140625" style="1"/>
    <col min="11258" max="11258" width="91.85546875" style="1" customWidth="1"/>
    <col min="11259" max="11259" width="17.28515625" style="1" bestFit="1" customWidth="1"/>
    <col min="11260" max="11260" width="22" style="1" customWidth="1"/>
    <col min="11261" max="11261" width="25" style="1" customWidth="1"/>
    <col min="11262" max="11262" width="17.28515625" style="1" bestFit="1" customWidth="1"/>
    <col min="11263" max="11263" width="15.140625" style="1" bestFit="1" customWidth="1"/>
    <col min="11264" max="11264" width="20" style="1" customWidth="1"/>
    <col min="11265" max="11265" width="15.28515625" style="1" customWidth="1"/>
    <col min="11266" max="11266" width="12.7109375" style="1" customWidth="1"/>
    <col min="11267" max="11267" width="14.28515625" style="1" customWidth="1"/>
    <col min="11268" max="11268" width="10.140625" style="1"/>
    <col min="11269" max="11269" width="25.85546875" style="1" bestFit="1" customWidth="1"/>
    <col min="11270" max="11270" width="20.7109375" style="1" bestFit="1" customWidth="1"/>
    <col min="11271" max="11513" width="10.140625" style="1"/>
    <col min="11514" max="11514" width="91.85546875" style="1" customWidth="1"/>
    <col min="11515" max="11515" width="17.28515625" style="1" bestFit="1" customWidth="1"/>
    <col min="11516" max="11516" width="22" style="1" customWidth="1"/>
    <col min="11517" max="11517" width="25" style="1" customWidth="1"/>
    <col min="11518" max="11518" width="17.28515625" style="1" bestFit="1" customWidth="1"/>
    <col min="11519" max="11519" width="15.140625" style="1" bestFit="1" customWidth="1"/>
    <col min="11520" max="11520" width="20" style="1" customWidth="1"/>
    <col min="11521" max="11521" width="15.28515625" style="1" customWidth="1"/>
    <col min="11522" max="11522" width="12.7109375" style="1" customWidth="1"/>
    <col min="11523" max="11523" width="14.28515625" style="1" customWidth="1"/>
    <col min="11524" max="11524" width="10.140625" style="1"/>
    <col min="11525" max="11525" width="25.85546875" style="1" bestFit="1" customWidth="1"/>
    <col min="11526" max="11526" width="20.7109375" style="1" bestFit="1" customWidth="1"/>
    <col min="11527" max="11769" width="10.140625" style="1"/>
    <col min="11770" max="11770" width="91.85546875" style="1" customWidth="1"/>
    <col min="11771" max="11771" width="17.28515625" style="1" bestFit="1" customWidth="1"/>
    <col min="11772" max="11772" width="22" style="1" customWidth="1"/>
    <col min="11773" max="11773" width="25" style="1" customWidth="1"/>
    <col min="11774" max="11774" width="17.28515625" style="1" bestFit="1" customWidth="1"/>
    <col min="11775" max="11775" width="15.140625" style="1" bestFit="1" customWidth="1"/>
    <col min="11776" max="11776" width="20" style="1" customWidth="1"/>
    <col min="11777" max="11777" width="15.28515625" style="1" customWidth="1"/>
    <col min="11778" max="11778" width="12.7109375" style="1" customWidth="1"/>
    <col min="11779" max="11779" width="14.28515625" style="1" customWidth="1"/>
    <col min="11780" max="11780" width="10.140625" style="1"/>
    <col min="11781" max="11781" width="25.85546875" style="1" bestFit="1" customWidth="1"/>
    <col min="11782" max="11782" width="20.7109375" style="1" bestFit="1" customWidth="1"/>
    <col min="11783" max="12025" width="10.140625" style="1"/>
    <col min="12026" max="12026" width="91.85546875" style="1" customWidth="1"/>
    <col min="12027" max="12027" width="17.28515625" style="1" bestFit="1" customWidth="1"/>
    <col min="12028" max="12028" width="22" style="1" customWidth="1"/>
    <col min="12029" max="12029" width="25" style="1" customWidth="1"/>
    <col min="12030" max="12030" width="17.28515625" style="1" bestFit="1" customWidth="1"/>
    <col min="12031" max="12031" width="15.140625" style="1" bestFit="1" customWidth="1"/>
    <col min="12032" max="12032" width="20" style="1" customWidth="1"/>
    <col min="12033" max="12033" width="15.28515625" style="1" customWidth="1"/>
    <col min="12034" max="12034" width="12.7109375" style="1" customWidth="1"/>
    <col min="12035" max="12035" width="14.28515625" style="1" customWidth="1"/>
    <col min="12036" max="12036" width="10.140625" style="1"/>
    <col min="12037" max="12037" width="25.85546875" style="1" bestFit="1" customWidth="1"/>
    <col min="12038" max="12038" width="20.7109375" style="1" bestFit="1" customWidth="1"/>
    <col min="12039" max="12281" width="10.140625" style="1"/>
    <col min="12282" max="12282" width="91.85546875" style="1" customWidth="1"/>
    <col min="12283" max="12283" width="17.28515625" style="1" bestFit="1" customWidth="1"/>
    <col min="12284" max="12284" width="22" style="1" customWidth="1"/>
    <col min="12285" max="12285" width="25" style="1" customWidth="1"/>
    <col min="12286" max="12286" width="17.28515625" style="1" bestFit="1" customWidth="1"/>
    <col min="12287" max="12287" width="15.140625" style="1" bestFit="1" customWidth="1"/>
    <col min="12288" max="12288" width="20" style="1" customWidth="1"/>
    <col min="12289" max="12289" width="15.28515625" style="1" customWidth="1"/>
    <col min="12290" max="12290" width="12.7109375" style="1" customWidth="1"/>
    <col min="12291" max="12291" width="14.28515625" style="1" customWidth="1"/>
    <col min="12292" max="12292" width="10.140625" style="1"/>
    <col min="12293" max="12293" width="25.85546875" style="1" bestFit="1" customWidth="1"/>
    <col min="12294" max="12294" width="20.7109375" style="1" bestFit="1" customWidth="1"/>
    <col min="12295" max="12537" width="10.140625" style="1"/>
    <col min="12538" max="12538" width="91.85546875" style="1" customWidth="1"/>
    <col min="12539" max="12539" width="17.28515625" style="1" bestFit="1" customWidth="1"/>
    <col min="12540" max="12540" width="22" style="1" customWidth="1"/>
    <col min="12541" max="12541" width="25" style="1" customWidth="1"/>
    <col min="12542" max="12542" width="17.28515625" style="1" bestFit="1" customWidth="1"/>
    <col min="12543" max="12543" width="15.140625" style="1" bestFit="1" customWidth="1"/>
    <col min="12544" max="12544" width="20" style="1" customWidth="1"/>
    <col min="12545" max="12545" width="15.28515625" style="1" customWidth="1"/>
    <col min="12546" max="12546" width="12.7109375" style="1" customWidth="1"/>
    <col min="12547" max="12547" width="14.28515625" style="1" customWidth="1"/>
    <col min="12548" max="12548" width="10.140625" style="1"/>
    <col min="12549" max="12549" width="25.85546875" style="1" bestFit="1" customWidth="1"/>
    <col min="12550" max="12550" width="20.7109375" style="1" bestFit="1" customWidth="1"/>
    <col min="12551" max="12793" width="10.140625" style="1"/>
    <col min="12794" max="12794" width="91.85546875" style="1" customWidth="1"/>
    <col min="12795" max="12795" width="17.28515625" style="1" bestFit="1" customWidth="1"/>
    <col min="12796" max="12796" width="22" style="1" customWidth="1"/>
    <col min="12797" max="12797" width="25" style="1" customWidth="1"/>
    <col min="12798" max="12798" width="17.28515625" style="1" bestFit="1" customWidth="1"/>
    <col min="12799" max="12799" width="15.140625" style="1" bestFit="1" customWidth="1"/>
    <col min="12800" max="12800" width="20" style="1" customWidth="1"/>
    <col min="12801" max="12801" width="15.28515625" style="1" customWidth="1"/>
    <col min="12802" max="12802" width="12.7109375" style="1" customWidth="1"/>
    <col min="12803" max="12803" width="14.28515625" style="1" customWidth="1"/>
    <col min="12804" max="12804" width="10.140625" style="1"/>
    <col min="12805" max="12805" width="25.85546875" style="1" bestFit="1" customWidth="1"/>
    <col min="12806" max="12806" width="20.7109375" style="1" bestFit="1" customWidth="1"/>
    <col min="12807" max="13049" width="10.140625" style="1"/>
    <col min="13050" max="13050" width="91.85546875" style="1" customWidth="1"/>
    <col min="13051" max="13051" width="17.28515625" style="1" bestFit="1" customWidth="1"/>
    <col min="13052" max="13052" width="22" style="1" customWidth="1"/>
    <col min="13053" max="13053" width="25" style="1" customWidth="1"/>
    <col min="13054" max="13054" width="17.28515625" style="1" bestFit="1" customWidth="1"/>
    <col min="13055" max="13055" width="15.140625" style="1" bestFit="1" customWidth="1"/>
    <col min="13056" max="13056" width="20" style="1" customWidth="1"/>
    <col min="13057" max="13057" width="15.28515625" style="1" customWidth="1"/>
    <col min="13058" max="13058" width="12.7109375" style="1" customWidth="1"/>
    <col min="13059" max="13059" width="14.28515625" style="1" customWidth="1"/>
    <col min="13060" max="13060" width="10.140625" style="1"/>
    <col min="13061" max="13061" width="25.85546875" style="1" bestFit="1" customWidth="1"/>
    <col min="13062" max="13062" width="20.7109375" style="1" bestFit="1" customWidth="1"/>
    <col min="13063" max="13305" width="10.140625" style="1"/>
    <col min="13306" max="13306" width="91.85546875" style="1" customWidth="1"/>
    <col min="13307" max="13307" width="17.28515625" style="1" bestFit="1" customWidth="1"/>
    <col min="13308" max="13308" width="22" style="1" customWidth="1"/>
    <col min="13309" max="13309" width="25" style="1" customWidth="1"/>
    <col min="13310" max="13310" width="17.28515625" style="1" bestFit="1" customWidth="1"/>
    <col min="13311" max="13311" width="15.140625" style="1" bestFit="1" customWidth="1"/>
    <col min="13312" max="13312" width="20" style="1" customWidth="1"/>
    <col min="13313" max="13313" width="15.28515625" style="1" customWidth="1"/>
    <col min="13314" max="13314" width="12.7109375" style="1" customWidth="1"/>
    <col min="13315" max="13315" width="14.28515625" style="1" customWidth="1"/>
    <col min="13316" max="13316" width="10.140625" style="1"/>
    <col min="13317" max="13317" width="25.85546875" style="1" bestFit="1" customWidth="1"/>
    <col min="13318" max="13318" width="20.7109375" style="1" bestFit="1" customWidth="1"/>
    <col min="13319" max="13561" width="10.140625" style="1"/>
    <col min="13562" max="13562" width="91.85546875" style="1" customWidth="1"/>
    <col min="13563" max="13563" width="17.28515625" style="1" bestFit="1" customWidth="1"/>
    <col min="13564" max="13564" width="22" style="1" customWidth="1"/>
    <col min="13565" max="13565" width="25" style="1" customWidth="1"/>
    <col min="13566" max="13566" width="17.28515625" style="1" bestFit="1" customWidth="1"/>
    <col min="13567" max="13567" width="15.140625" style="1" bestFit="1" customWidth="1"/>
    <col min="13568" max="13568" width="20" style="1" customWidth="1"/>
    <col min="13569" max="13569" width="15.28515625" style="1" customWidth="1"/>
    <col min="13570" max="13570" width="12.7109375" style="1" customWidth="1"/>
    <col min="13571" max="13571" width="14.28515625" style="1" customWidth="1"/>
    <col min="13572" max="13572" width="10.140625" style="1"/>
    <col min="13573" max="13573" width="25.85546875" style="1" bestFit="1" customWidth="1"/>
    <col min="13574" max="13574" width="20.7109375" style="1" bestFit="1" customWidth="1"/>
    <col min="13575" max="13817" width="10.140625" style="1"/>
    <col min="13818" max="13818" width="91.85546875" style="1" customWidth="1"/>
    <col min="13819" max="13819" width="17.28515625" style="1" bestFit="1" customWidth="1"/>
    <col min="13820" max="13820" width="22" style="1" customWidth="1"/>
    <col min="13821" max="13821" width="25" style="1" customWidth="1"/>
    <col min="13822" max="13822" width="17.28515625" style="1" bestFit="1" customWidth="1"/>
    <col min="13823" max="13823" width="15.140625" style="1" bestFit="1" customWidth="1"/>
    <col min="13824" max="13824" width="20" style="1" customWidth="1"/>
    <col min="13825" max="13825" width="15.28515625" style="1" customWidth="1"/>
    <col min="13826" max="13826" width="12.7109375" style="1" customWidth="1"/>
    <col min="13827" max="13827" width="14.28515625" style="1" customWidth="1"/>
    <col min="13828" max="13828" width="10.140625" style="1"/>
    <col min="13829" max="13829" width="25.85546875" style="1" bestFit="1" customWidth="1"/>
    <col min="13830" max="13830" width="20.7109375" style="1" bestFit="1" customWidth="1"/>
    <col min="13831" max="14073" width="10.140625" style="1"/>
    <col min="14074" max="14074" width="91.85546875" style="1" customWidth="1"/>
    <col min="14075" max="14075" width="17.28515625" style="1" bestFit="1" customWidth="1"/>
    <col min="14076" max="14076" width="22" style="1" customWidth="1"/>
    <col min="14077" max="14077" width="25" style="1" customWidth="1"/>
    <col min="14078" max="14078" width="17.28515625" style="1" bestFit="1" customWidth="1"/>
    <col min="14079" max="14079" width="15.140625" style="1" bestFit="1" customWidth="1"/>
    <col min="14080" max="14080" width="20" style="1" customWidth="1"/>
    <col min="14081" max="14081" width="15.28515625" style="1" customWidth="1"/>
    <col min="14082" max="14082" width="12.7109375" style="1" customWidth="1"/>
    <col min="14083" max="14083" width="14.28515625" style="1" customWidth="1"/>
    <col min="14084" max="14084" width="10.140625" style="1"/>
    <col min="14085" max="14085" width="25.85546875" style="1" bestFit="1" customWidth="1"/>
    <col min="14086" max="14086" width="20.7109375" style="1" bestFit="1" customWidth="1"/>
    <col min="14087" max="14329" width="10.140625" style="1"/>
    <col min="14330" max="14330" width="91.85546875" style="1" customWidth="1"/>
    <col min="14331" max="14331" width="17.28515625" style="1" bestFit="1" customWidth="1"/>
    <col min="14332" max="14332" width="22" style="1" customWidth="1"/>
    <col min="14333" max="14333" width="25" style="1" customWidth="1"/>
    <col min="14334" max="14334" width="17.28515625" style="1" bestFit="1" customWidth="1"/>
    <col min="14335" max="14335" width="15.140625" style="1" bestFit="1" customWidth="1"/>
    <col min="14336" max="14336" width="20" style="1" customWidth="1"/>
    <col min="14337" max="14337" width="15.28515625" style="1" customWidth="1"/>
    <col min="14338" max="14338" width="12.7109375" style="1" customWidth="1"/>
    <col min="14339" max="14339" width="14.28515625" style="1" customWidth="1"/>
    <col min="14340" max="14340" width="10.140625" style="1"/>
    <col min="14341" max="14341" width="25.85546875" style="1" bestFit="1" customWidth="1"/>
    <col min="14342" max="14342" width="20.7109375" style="1" bestFit="1" customWidth="1"/>
    <col min="14343" max="14585" width="10.140625" style="1"/>
    <col min="14586" max="14586" width="91.85546875" style="1" customWidth="1"/>
    <col min="14587" max="14587" width="17.28515625" style="1" bestFit="1" customWidth="1"/>
    <col min="14588" max="14588" width="22" style="1" customWidth="1"/>
    <col min="14589" max="14589" width="25" style="1" customWidth="1"/>
    <col min="14590" max="14590" width="17.28515625" style="1" bestFit="1" customWidth="1"/>
    <col min="14591" max="14591" width="15.140625" style="1" bestFit="1" customWidth="1"/>
    <col min="14592" max="14592" width="20" style="1" customWidth="1"/>
    <col min="14593" max="14593" width="15.28515625" style="1" customWidth="1"/>
    <col min="14594" max="14594" width="12.7109375" style="1" customWidth="1"/>
    <col min="14595" max="14595" width="14.28515625" style="1" customWidth="1"/>
    <col min="14596" max="14596" width="10.140625" style="1"/>
    <col min="14597" max="14597" width="25.85546875" style="1" bestFit="1" customWidth="1"/>
    <col min="14598" max="14598" width="20.7109375" style="1" bestFit="1" customWidth="1"/>
    <col min="14599" max="14841" width="10.140625" style="1"/>
    <col min="14842" max="14842" width="91.85546875" style="1" customWidth="1"/>
    <col min="14843" max="14843" width="17.28515625" style="1" bestFit="1" customWidth="1"/>
    <col min="14844" max="14844" width="22" style="1" customWidth="1"/>
    <col min="14845" max="14845" width="25" style="1" customWidth="1"/>
    <col min="14846" max="14846" width="17.28515625" style="1" bestFit="1" customWidth="1"/>
    <col min="14847" max="14847" width="15.140625" style="1" bestFit="1" customWidth="1"/>
    <col min="14848" max="14848" width="20" style="1" customWidth="1"/>
    <col min="14849" max="14849" width="15.28515625" style="1" customWidth="1"/>
    <col min="14850" max="14850" width="12.7109375" style="1" customWidth="1"/>
    <col min="14851" max="14851" width="14.28515625" style="1" customWidth="1"/>
    <col min="14852" max="14852" width="10.140625" style="1"/>
    <col min="14853" max="14853" width="25.85546875" style="1" bestFit="1" customWidth="1"/>
    <col min="14854" max="14854" width="20.7109375" style="1" bestFit="1" customWidth="1"/>
    <col min="14855" max="15097" width="10.140625" style="1"/>
    <col min="15098" max="15098" width="91.85546875" style="1" customWidth="1"/>
    <col min="15099" max="15099" width="17.28515625" style="1" bestFit="1" customWidth="1"/>
    <col min="15100" max="15100" width="22" style="1" customWidth="1"/>
    <col min="15101" max="15101" width="25" style="1" customWidth="1"/>
    <col min="15102" max="15102" width="17.28515625" style="1" bestFit="1" customWidth="1"/>
    <col min="15103" max="15103" width="15.140625" style="1" bestFit="1" customWidth="1"/>
    <col min="15104" max="15104" width="20" style="1" customWidth="1"/>
    <col min="15105" max="15105" width="15.28515625" style="1" customWidth="1"/>
    <col min="15106" max="15106" width="12.7109375" style="1" customWidth="1"/>
    <col min="15107" max="15107" width="14.28515625" style="1" customWidth="1"/>
    <col min="15108" max="15108" width="10.140625" style="1"/>
    <col min="15109" max="15109" width="25.85546875" style="1" bestFit="1" customWidth="1"/>
    <col min="15110" max="15110" width="20.7109375" style="1" bestFit="1" customWidth="1"/>
    <col min="15111" max="15353" width="10.140625" style="1"/>
    <col min="15354" max="15354" width="91.85546875" style="1" customWidth="1"/>
    <col min="15355" max="15355" width="17.28515625" style="1" bestFit="1" customWidth="1"/>
    <col min="15356" max="15356" width="22" style="1" customWidth="1"/>
    <col min="15357" max="15357" width="25" style="1" customWidth="1"/>
    <col min="15358" max="15358" width="17.28515625" style="1" bestFit="1" customWidth="1"/>
    <col min="15359" max="15359" width="15.140625" style="1" bestFit="1" customWidth="1"/>
    <col min="15360" max="15360" width="20" style="1" customWidth="1"/>
    <col min="15361" max="15361" width="15.28515625" style="1" customWidth="1"/>
    <col min="15362" max="15362" width="12.7109375" style="1" customWidth="1"/>
    <col min="15363" max="15363" width="14.28515625" style="1" customWidth="1"/>
    <col min="15364" max="15364" width="10.140625" style="1"/>
    <col min="15365" max="15365" width="25.85546875" style="1" bestFit="1" customWidth="1"/>
    <col min="15366" max="15366" width="20.7109375" style="1" bestFit="1" customWidth="1"/>
    <col min="15367" max="15609" width="10.140625" style="1"/>
    <col min="15610" max="15610" width="91.85546875" style="1" customWidth="1"/>
    <col min="15611" max="15611" width="17.28515625" style="1" bestFit="1" customWidth="1"/>
    <col min="15612" max="15612" width="22" style="1" customWidth="1"/>
    <col min="15613" max="15613" width="25" style="1" customWidth="1"/>
    <col min="15614" max="15614" width="17.28515625" style="1" bestFit="1" customWidth="1"/>
    <col min="15615" max="15615" width="15.140625" style="1" bestFit="1" customWidth="1"/>
    <col min="15616" max="15616" width="20" style="1" customWidth="1"/>
    <col min="15617" max="15617" width="15.28515625" style="1" customWidth="1"/>
    <col min="15618" max="15618" width="12.7109375" style="1" customWidth="1"/>
    <col min="15619" max="15619" width="14.28515625" style="1" customWidth="1"/>
    <col min="15620" max="15620" width="10.140625" style="1"/>
    <col min="15621" max="15621" width="25.85546875" style="1" bestFit="1" customWidth="1"/>
    <col min="15622" max="15622" width="20.7109375" style="1" bestFit="1" customWidth="1"/>
    <col min="15623" max="15865" width="10.140625" style="1"/>
    <col min="15866" max="15866" width="91.85546875" style="1" customWidth="1"/>
    <col min="15867" max="15867" width="17.28515625" style="1" bestFit="1" customWidth="1"/>
    <col min="15868" max="15868" width="22" style="1" customWidth="1"/>
    <col min="15869" max="15869" width="25" style="1" customWidth="1"/>
    <col min="15870" max="15870" width="17.28515625" style="1" bestFit="1" customWidth="1"/>
    <col min="15871" max="15871" width="15.140625" style="1" bestFit="1" customWidth="1"/>
    <col min="15872" max="15872" width="20" style="1" customWidth="1"/>
    <col min="15873" max="15873" width="15.28515625" style="1" customWidth="1"/>
    <col min="15874" max="15874" width="12.7109375" style="1" customWidth="1"/>
    <col min="15875" max="15875" width="14.28515625" style="1" customWidth="1"/>
    <col min="15876" max="15876" width="10.140625" style="1"/>
    <col min="15877" max="15877" width="25.85546875" style="1" bestFit="1" customWidth="1"/>
    <col min="15878" max="15878" width="20.7109375" style="1" bestFit="1" customWidth="1"/>
    <col min="15879" max="16121" width="10.140625" style="1"/>
    <col min="16122" max="16122" width="91.85546875" style="1" customWidth="1"/>
    <col min="16123" max="16123" width="17.28515625" style="1" bestFit="1" customWidth="1"/>
    <col min="16124" max="16124" width="22" style="1" customWidth="1"/>
    <col min="16125" max="16125" width="25" style="1" customWidth="1"/>
    <col min="16126" max="16126" width="17.28515625" style="1" bestFit="1" customWidth="1"/>
    <col min="16127" max="16127" width="15.140625" style="1" bestFit="1" customWidth="1"/>
    <col min="16128" max="16128" width="20" style="1" customWidth="1"/>
    <col min="16129" max="16129" width="15.28515625" style="1" customWidth="1"/>
    <col min="16130" max="16130" width="12.7109375" style="1" customWidth="1"/>
    <col min="16131" max="16131" width="14.28515625" style="1" customWidth="1"/>
    <col min="16132" max="16132" width="10.140625" style="1"/>
    <col min="16133" max="16133" width="25.85546875" style="1" bestFit="1" customWidth="1"/>
    <col min="16134" max="16134" width="20.7109375" style="1" bestFit="1" customWidth="1"/>
    <col min="16135" max="16384" width="10.140625" style="1"/>
  </cols>
  <sheetData>
    <row r="1" spans="2:6" s="19" customFormat="1" x14ac:dyDescent="0.25">
      <c r="B1" s="848" t="s">
        <v>0</v>
      </c>
      <c r="C1" s="848"/>
    </row>
    <row r="2" spans="2:6" s="19" customFormat="1" x14ac:dyDescent="0.25">
      <c r="B2" s="848" t="s">
        <v>1</v>
      </c>
      <c r="C2" s="848"/>
    </row>
    <row r="3" spans="2:6" s="19" customFormat="1" x14ac:dyDescent="0.25">
      <c r="B3" s="849" t="s">
        <v>2</v>
      </c>
      <c r="C3" s="849"/>
    </row>
    <row r="5" spans="2:6" ht="42.75" customHeight="1" x14ac:dyDescent="0.25">
      <c r="B5" s="929" t="s">
        <v>1643</v>
      </c>
      <c r="C5" s="929"/>
    </row>
    <row r="6" spans="2:6" x14ac:dyDescent="0.25">
      <c r="B6" s="843" t="s">
        <v>1642</v>
      </c>
      <c r="C6" s="843"/>
    </row>
    <row r="7" spans="2:6" ht="15.75" thickBot="1" x14ac:dyDescent="0.3">
      <c r="B7" s="849" t="s">
        <v>824</v>
      </c>
      <c r="C7" s="849"/>
    </row>
    <row r="8" spans="2:6" x14ac:dyDescent="0.25">
      <c r="B8" s="1080" t="s">
        <v>273</v>
      </c>
      <c r="C8" s="1042" t="s">
        <v>351</v>
      </c>
    </row>
    <row r="9" spans="2:6" x14ac:dyDescent="0.25">
      <c r="B9" s="1081"/>
      <c r="C9" s="1083"/>
    </row>
    <row r="10" spans="2:6" ht="18.600000000000001" customHeight="1" thickBot="1" x14ac:dyDescent="0.3">
      <c r="B10" s="1081"/>
      <c r="C10" s="1043"/>
    </row>
    <row r="11" spans="2:6" ht="15.75" thickBot="1" x14ac:dyDescent="0.3">
      <c r="B11" s="1082"/>
      <c r="C11" s="702">
        <v>1</v>
      </c>
    </row>
    <row r="12" spans="2:6" x14ac:dyDescent="0.25">
      <c r="B12" s="784" t="s">
        <v>1006</v>
      </c>
      <c r="C12" s="785">
        <v>23786048399.589996</v>
      </c>
      <c r="D12" s="22"/>
    </row>
    <row r="13" spans="2:6" x14ac:dyDescent="0.25">
      <c r="B13" s="206" t="s">
        <v>187</v>
      </c>
      <c r="C13" s="789">
        <v>21801982735.479996</v>
      </c>
      <c r="E13" s="22"/>
      <c r="F13" s="22"/>
    </row>
    <row r="14" spans="2:6" x14ac:dyDescent="0.25">
      <c r="B14" s="820" t="s">
        <v>188</v>
      </c>
      <c r="C14" s="821">
        <v>21701887046.049995</v>
      </c>
      <c r="E14" s="22"/>
      <c r="F14" s="22"/>
    </row>
    <row r="15" spans="2:6" x14ac:dyDescent="0.25">
      <c r="B15" s="797" t="s">
        <v>361</v>
      </c>
      <c r="C15" s="793">
        <v>17706409085.129997</v>
      </c>
      <c r="E15" s="22"/>
      <c r="F15" s="22"/>
    </row>
    <row r="16" spans="2:6" x14ac:dyDescent="0.25">
      <c r="B16" s="797" t="s">
        <v>362</v>
      </c>
      <c r="C16" s="793">
        <v>3992713340.5699997</v>
      </c>
      <c r="E16" s="22"/>
      <c r="F16" s="22"/>
    </row>
    <row r="17" spans="2:6" x14ac:dyDescent="0.25">
      <c r="B17" s="797" t="s">
        <v>363</v>
      </c>
      <c r="C17" s="793">
        <v>2764620.3499999996</v>
      </c>
      <c r="E17" s="22"/>
      <c r="F17" s="22"/>
    </row>
    <row r="18" spans="2:6" x14ac:dyDescent="0.25">
      <c r="B18" s="820" t="s">
        <v>189</v>
      </c>
      <c r="C18" s="821">
        <v>0</v>
      </c>
      <c r="E18" s="22"/>
      <c r="F18" s="22"/>
    </row>
    <row r="19" spans="2:6" x14ac:dyDescent="0.25">
      <c r="B19" s="820" t="s">
        <v>190</v>
      </c>
      <c r="C19" s="821">
        <v>0</v>
      </c>
      <c r="E19" s="22"/>
      <c r="F19" s="22"/>
    </row>
    <row r="20" spans="2:6" x14ac:dyDescent="0.25">
      <c r="B20" s="820" t="s">
        <v>192</v>
      </c>
      <c r="C20" s="821">
        <v>100095689.43000001</v>
      </c>
      <c r="E20" s="22"/>
      <c r="F20" s="22"/>
    </row>
    <row r="21" spans="2:6" x14ac:dyDescent="0.25">
      <c r="B21" s="798" t="s">
        <v>367</v>
      </c>
      <c r="C21" s="793">
        <v>81759469.890000001</v>
      </c>
      <c r="E21" s="22"/>
      <c r="F21" s="22"/>
    </row>
    <row r="22" spans="2:6" x14ac:dyDescent="0.25">
      <c r="B22" s="798" t="s">
        <v>368</v>
      </c>
      <c r="C22" s="793">
        <v>0</v>
      </c>
      <c r="E22" s="22"/>
      <c r="F22" s="22"/>
    </row>
    <row r="23" spans="2:6" x14ac:dyDescent="0.25">
      <c r="B23" s="798" t="s">
        <v>369</v>
      </c>
      <c r="C23" s="793">
        <v>18336219.539999999</v>
      </c>
      <c r="E23" s="22"/>
      <c r="F23" s="22"/>
    </row>
    <row r="24" spans="2:6" x14ac:dyDescent="0.25">
      <c r="B24" s="798" t="s">
        <v>370</v>
      </c>
      <c r="C24" s="793">
        <v>0</v>
      </c>
      <c r="E24" s="22"/>
      <c r="F24" s="22"/>
    </row>
    <row r="25" spans="2:6" x14ac:dyDescent="0.25">
      <c r="B25" s="822" t="s">
        <v>193</v>
      </c>
      <c r="C25" s="823">
        <v>0</v>
      </c>
      <c r="E25" s="22"/>
      <c r="F25" s="22"/>
    </row>
    <row r="26" spans="2:6" x14ac:dyDescent="0.25">
      <c r="B26" s="206" t="s">
        <v>194</v>
      </c>
      <c r="C26" s="801">
        <v>1984065664.1099999</v>
      </c>
      <c r="E26" s="22"/>
      <c r="F26" s="22"/>
    </row>
    <row r="27" spans="2:6" x14ac:dyDescent="0.25">
      <c r="B27" s="822" t="s">
        <v>195</v>
      </c>
      <c r="C27" s="823">
        <v>1095279519.3099999</v>
      </c>
      <c r="E27" s="22"/>
      <c r="F27" s="22"/>
    </row>
    <row r="28" spans="2:6" x14ac:dyDescent="0.25">
      <c r="B28" s="822" t="s">
        <v>196</v>
      </c>
      <c r="C28" s="823">
        <v>846629226.92999995</v>
      </c>
      <c r="E28" s="22"/>
      <c r="F28" s="22"/>
    </row>
    <row r="29" spans="2:6" x14ac:dyDescent="0.25">
      <c r="B29" s="822" t="s">
        <v>197</v>
      </c>
      <c r="C29" s="823">
        <v>1049108.5</v>
      </c>
      <c r="E29" s="22"/>
      <c r="F29" s="22"/>
    </row>
    <row r="30" spans="2:6" x14ac:dyDescent="0.25">
      <c r="B30" s="822" t="s">
        <v>198</v>
      </c>
      <c r="C30" s="823">
        <v>0</v>
      </c>
      <c r="E30" s="22"/>
      <c r="F30" s="22"/>
    </row>
    <row r="31" spans="2:6" x14ac:dyDescent="0.25">
      <c r="B31" s="822" t="s">
        <v>199</v>
      </c>
      <c r="C31" s="823">
        <v>41107809.369999997</v>
      </c>
      <c r="E31" s="22"/>
      <c r="F31" s="22"/>
    </row>
    <row r="32" spans="2:6" x14ac:dyDescent="0.25">
      <c r="B32" s="822" t="s">
        <v>1008</v>
      </c>
      <c r="C32" s="823">
        <v>0</v>
      </c>
      <c r="E32" s="22"/>
      <c r="F32" s="22"/>
    </row>
    <row r="33" spans="2:7" ht="19.5" customHeight="1" x14ac:dyDescent="0.25">
      <c r="B33" s="784" t="s">
        <v>1664</v>
      </c>
      <c r="C33" s="804">
        <v>4909676297.3899994</v>
      </c>
      <c r="E33" s="22"/>
      <c r="F33" s="22"/>
      <c r="G33" s="22"/>
    </row>
    <row r="34" spans="2:7" x14ac:dyDescent="0.25">
      <c r="B34" s="206" t="s">
        <v>187</v>
      </c>
      <c r="C34" s="789">
        <v>4885175446.3000002</v>
      </c>
    </row>
    <row r="35" spans="2:7" x14ac:dyDescent="0.25">
      <c r="B35" s="822" t="s">
        <v>188</v>
      </c>
      <c r="C35" s="823">
        <v>514176501.62</v>
      </c>
    </row>
    <row r="36" spans="2:7" x14ac:dyDescent="0.25">
      <c r="B36" s="822" t="s">
        <v>189</v>
      </c>
      <c r="C36" s="823">
        <v>4576480.9000000004</v>
      </c>
    </row>
    <row r="37" spans="2:7" x14ac:dyDescent="0.25">
      <c r="B37" s="822" t="s">
        <v>192</v>
      </c>
      <c r="C37" s="823">
        <v>4366422463.7800007</v>
      </c>
    </row>
    <row r="38" spans="2:7" x14ac:dyDescent="0.25">
      <c r="B38" s="822" t="s">
        <v>193</v>
      </c>
      <c r="C38" s="823">
        <v>0</v>
      </c>
    </row>
    <row r="39" spans="2:7" x14ac:dyDescent="0.25">
      <c r="B39" s="822" t="s">
        <v>194</v>
      </c>
      <c r="C39" s="823">
        <v>24500851.090000004</v>
      </c>
    </row>
    <row r="40" spans="2:7" x14ac:dyDescent="0.25">
      <c r="B40" s="206" t="s">
        <v>195</v>
      </c>
      <c r="C40" s="801">
        <v>0</v>
      </c>
    </row>
    <row r="41" spans="2:7" x14ac:dyDescent="0.25">
      <c r="B41" s="822" t="s">
        <v>196</v>
      </c>
      <c r="C41" s="823">
        <v>24500851.090000004</v>
      </c>
    </row>
    <row r="42" spans="2:7" ht="15.75" thickBot="1" x14ac:dyDescent="0.3">
      <c r="B42" s="822" t="s">
        <v>199</v>
      </c>
      <c r="C42" s="823">
        <v>0</v>
      </c>
    </row>
    <row r="43" spans="2:7" x14ac:dyDescent="0.25">
      <c r="B43" s="809" t="s">
        <v>263</v>
      </c>
      <c r="C43" s="810">
        <v>28695724696.979996</v>
      </c>
    </row>
    <row r="44" spans="2:7" x14ac:dyDescent="0.25">
      <c r="B44" s="23" t="s">
        <v>346</v>
      </c>
    </row>
    <row r="45" spans="2:7" x14ac:dyDescent="0.25">
      <c r="B45" s="149" t="s">
        <v>373</v>
      </c>
      <c r="C45" s="22"/>
    </row>
    <row r="46" spans="2:7" x14ac:dyDescent="0.25">
      <c r="B46" s="149" t="s">
        <v>374</v>
      </c>
      <c r="C46" s="22"/>
    </row>
    <row r="47" spans="2:7" x14ac:dyDescent="0.25">
      <c r="B47" s="1" t="s">
        <v>1010</v>
      </c>
      <c r="C47" s="22"/>
    </row>
    <row r="48" spans="2:7" x14ac:dyDescent="0.25">
      <c r="C48" s="22"/>
    </row>
    <row r="49" spans="3:3" x14ac:dyDescent="0.25">
      <c r="C49" s="22"/>
    </row>
    <row r="50" spans="3:3" x14ac:dyDescent="0.25">
      <c r="C50" s="22"/>
    </row>
    <row r="51" spans="3:3" x14ac:dyDescent="0.25">
      <c r="C51" s="734"/>
    </row>
    <row r="58" spans="3:3" x14ac:dyDescent="0.25">
      <c r="C58" s="727"/>
    </row>
  </sheetData>
  <mergeCells count="8">
    <mergeCell ref="B8:B11"/>
    <mergeCell ref="B1:C1"/>
    <mergeCell ref="B2:C2"/>
    <mergeCell ref="B3:C3"/>
    <mergeCell ref="B5:C5"/>
    <mergeCell ref="B6:C6"/>
    <mergeCell ref="B7:C7"/>
    <mergeCell ref="C8:C10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5EE29-C94A-48C7-80E3-CB5F28726A73}">
  <dimension ref="A1:F128"/>
  <sheetViews>
    <sheetView showGridLines="0" zoomScale="85" zoomScaleNormal="85" workbookViewId="0">
      <selection activeCell="C12" sqref="C12"/>
    </sheetView>
  </sheetViews>
  <sheetFormatPr baseColWidth="10" defaultColWidth="11.42578125" defaultRowHeight="15" x14ac:dyDescent="0.25"/>
  <cols>
    <col min="1" max="1" width="10.42578125" style="1" customWidth="1"/>
    <col min="2" max="2" width="90.140625" style="1" customWidth="1"/>
    <col min="3" max="3" width="53.28515625" style="1" customWidth="1"/>
    <col min="4" max="9" width="11.42578125" style="1"/>
    <col min="10" max="10" width="30.140625" style="1" bestFit="1" customWidth="1"/>
    <col min="11" max="11" width="19.42578125" style="1" bestFit="1" customWidth="1"/>
    <col min="12" max="12" width="14.42578125" style="1" bestFit="1" customWidth="1"/>
    <col min="13" max="13" width="19.42578125" style="1" bestFit="1" customWidth="1"/>
    <col min="14" max="14" width="14.42578125" style="1" bestFit="1" customWidth="1"/>
    <col min="15" max="15" width="20" style="1" customWidth="1"/>
    <col min="16" max="16" width="13.140625" style="1" bestFit="1" customWidth="1"/>
    <col min="17" max="17" width="7.140625" style="1" bestFit="1" customWidth="1"/>
    <col min="18" max="18" width="9.140625" style="1" bestFit="1" customWidth="1"/>
    <col min="19" max="246" width="11.42578125" style="1"/>
    <col min="247" max="247" width="10.42578125" style="1" customWidth="1"/>
    <col min="248" max="248" width="79.28515625" style="1" customWidth="1"/>
    <col min="249" max="249" width="13.42578125" style="1" bestFit="1" customWidth="1"/>
    <col min="250" max="250" width="17.42578125" style="1" customWidth="1"/>
    <col min="251" max="251" width="19.42578125" style="1" bestFit="1" customWidth="1"/>
    <col min="252" max="252" width="13.42578125" style="1" bestFit="1" customWidth="1"/>
    <col min="253" max="253" width="10" style="1" bestFit="1" customWidth="1"/>
    <col min="254" max="254" width="16" style="1" customWidth="1"/>
    <col min="255" max="255" width="12.28515625" style="1" customWidth="1"/>
    <col min="256" max="256" width="10.28515625" style="1" customWidth="1"/>
    <col min="257" max="257" width="11.140625" style="1" customWidth="1"/>
    <col min="258" max="258" width="11.42578125" style="1"/>
    <col min="259" max="259" width="17.85546875" style="1" bestFit="1" customWidth="1"/>
    <col min="260" max="260" width="20.28515625" style="1" bestFit="1" customWidth="1"/>
    <col min="261" max="265" width="11.42578125" style="1"/>
    <col min="266" max="266" width="30.140625" style="1" bestFit="1" customWidth="1"/>
    <col min="267" max="267" width="19.42578125" style="1" bestFit="1" customWidth="1"/>
    <col min="268" max="268" width="14.42578125" style="1" bestFit="1" customWidth="1"/>
    <col min="269" max="269" width="19.42578125" style="1" bestFit="1" customWidth="1"/>
    <col min="270" max="270" width="14.42578125" style="1" bestFit="1" customWidth="1"/>
    <col min="271" max="271" width="20" style="1" customWidth="1"/>
    <col min="272" max="272" width="13.140625" style="1" bestFit="1" customWidth="1"/>
    <col min="273" max="273" width="7.140625" style="1" bestFit="1" customWidth="1"/>
    <col min="274" max="274" width="9.140625" style="1" bestFit="1" customWidth="1"/>
    <col min="275" max="502" width="11.42578125" style="1"/>
    <col min="503" max="503" width="10.42578125" style="1" customWidth="1"/>
    <col min="504" max="504" width="79.28515625" style="1" customWidth="1"/>
    <col min="505" max="505" width="13.42578125" style="1" bestFit="1" customWidth="1"/>
    <col min="506" max="506" width="17.42578125" style="1" customWidth="1"/>
    <col min="507" max="507" width="19.42578125" style="1" bestFit="1" customWidth="1"/>
    <col min="508" max="508" width="13.42578125" style="1" bestFit="1" customWidth="1"/>
    <col min="509" max="509" width="10" style="1" bestFit="1" customWidth="1"/>
    <col min="510" max="510" width="16" style="1" customWidth="1"/>
    <col min="511" max="511" width="12.28515625" style="1" customWidth="1"/>
    <col min="512" max="512" width="10.28515625" style="1" customWidth="1"/>
    <col min="513" max="513" width="11.140625" style="1" customWidth="1"/>
    <col min="514" max="514" width="11.42578125" style="1"/>
    <col min="515" max="515" width="17.85546875" style="1" bestFit="1" customWidth="1"/>
    <col min="516" max="516" width="20.28515625" style="1" bestFit="1" customWidth="1"/>
    <col min="517" max="521" width="11.42578125" style="1"/>
    <col min="522" max="522" width="30.140625" style="1" bestFit="1" customWidth="1"/>
    <col min="523" max="523" width="19.42578125" style="1" bestFit="1" customWidth="1"/>
    <col min="524" max="524" width="14.42578125" style="1" bestFit="1" customWidth="1"/>
    <col min="525" max="525" width="19.42578125" style="1" bestFit="1" customWidth="1"/>
    <col min="526" max="526" width="14.42578125" style="1" bestFit="1" customWidth="1"/>
    <col min="527" max="527" width="20" style="1" customWidth="1"/>
    <col min="528" max="528" width="13.140625" style="1" bestFit="1" customWidth="1"/>
    <col min="529" max="529" width="7.140625" style="1" bestFit="1" customWidth="1"/>
    <col min="530" max="530" width="9.140625" style="1" bestFit="1" customWidth="1"/>
    <col min="531" max="758" width="11.42578125" style="1"/>
    <col min="759" max="759" width="10.42578125" style="1" customWidth="1"/>
    <col min="760" max="760" width="79.28515625" style="1" customWidth="1"/>
    <col min="761" max="761" width="13.42578125" style="1" bestFit="1" customWidth="1"/>
    <col min="762" max="762" width="17.42578125" style="1" customWidth="1"/>
    <col min="763" max="763" width="19.42578125" style="1" bestFit="1" customWidth="1"/>
    <col min="764" max="764" width="13.42578125" style="1" bestFit="1" customWidth="1"/>
    <col min="765" max="765" width="10" style="1" bestFit="1" customWidth="1"/>
    <col min="766" max="766" width="16" style="1" customWidth="1"/>
    <col min="767" max="767" width="12.28515625" style="1" customWidth="1"/>
    <col min="768" max="768" width="10.28515625" style="1" customWidth="1"/>
    <col min="769" max="769" width="11.140625" style="1" customWidth="1"/>
    <col min="770" max="770" width="11.42578125" style="1"/>
    <col min="771" max="771" width="17.85546875" style="1" bestFit="1" customWidth="1"/>
    <col min="772" max="772" width="20.28515625" style="1" bestFit="1" customWidth="1"/>
    <col min="773" max="777" width="11.42578125" style="1"/>
    <col min="778" max="778" width="30.140625" style="1" bestFit="1" customWidth="1"/>
    <col min="779" max="779" width="19.42578125" style="1" bestFit="1" customWidth="1"/>
    <col min="780" max="780" width="14.42578125" style="1" bestFit="1" customWidth="1"/>
    <col min="781" max="781" width="19.42578125" style="1" bestFit="1" customWidth="1"/>
    <col min="782" max="782" width="14.42578125" style="1" bestFit="1" customWidth="1"/>
    <col min="783" max="783" width="20" style="1" customWidth="1"/>
    <col min="784" max="784" width="13.140625" style="1" bestFit="1" customWidth="1"/>
    <col min="785" max="785" width="7.140625" style="1" bestFit="1" customWidth="1"/>
    <col min="786" max="786" width="9.140625" style="1" bestFit="1" customWidth="1"/>
    <col min="787" max="1014" width="11.42578125" style="1"/>
    <col min="1015" max="1015" width="10.42578125" style="1" customWidth="1"/>
    <col min="1016" max="1016" width="79.28515625" style="1" customWidth="1"/>
    <col min="1017" max="1017" width="13.42578125" style="1" bestFit="1" customWidth="1"/>
    <col min="1018" max="1018" width="17.42578125" style="1" customWidth="1"/>
    <col min="1019" max="1019" width="19.42578125" style="1" bestFit="1" customWidth="1"/>
    <col min="1020" max="1020" width="13.42578125" style="1" bestFit="1" customWidth="1"/>
    <col min="1021" max="1021" width="10" style="1" bestFit="1" customWidth="1"/>
    <col min="1022" max="1022" width="16" style="1" customWidth="1"/>
    <col min="1023" max="1023" width="12.28515625" style="1" customWidth="1"/>
    <col min="1024" max="1024" width="10.28515625" style="1" customWidth="1"/>
    <col min="1025" max="1025" width="11.140625" style="1" customWidth="1"/>
    <col min="1026" max="1026" width="11.42578125" style="1"/>
    <col min="1027" max="1027" width="17.85546875" style="1" bestFit="1" customWidth="1"/>
    <col min="1028" max="1028" width="20.28515625" style="1" bestFit="1" customWidth="1"/>
    <col min="1029" max="1033" width="11.42578125" style="1"/>
    <col min="1034" max="1034" width="30.140625" style="1" bestFit="1" customWidth="1"/>
    <col min="1035" max="1035" width="19.42578125" style="1" bestFit="1" customWidth="1"/>
    <col min="1036" max="1036" width="14.42578125" style="1" bestFit="1" customWidth="1"/>
    <col min="1037" max="1037" width="19.42578125" style="1" bestFit="1" customWidth="1"/>
    <col min="1038" max="1038" width="14.42578125" style="1" bestFit="1" customWidth="1"/>
    <col min="1039" max="1039" width="20" style="1" customWidth="1"/>
    <col min="1040" max="1040" width="13.140625" style="1" bestFit="1" customWidth="1"/>
    <col min="1041" max="1041" width="7.140625" style="1" bestFit="1" customWidth="1"/>
    <col min="1042" max="1042" width="9.140625" style="1" bestFit="1" customWidth="1"/>
    <col min="1043" max="1270" width="11.42578125" style="1"/>
    <col min="1271" max="1271" width="10.42578125" style="1" customWidth="1"/>
    <col min="1272" max="1272" width="79.28515625" style="1" customWidth="1"/>
    <col min="1273" max="1273" width="13.42578125" style="1" bestFit="1" customWidth="1"/>
    <col min="1274" max="1274" width="17.42578125" style="1" customWidth="1"/>
    <col min="1275" max="1275" width="19.42578125" style="1" bestFit="1" customWidth="1"/>
    <col min="1276" max="1276" width="13.42578125" style="1" bestFit="1" customWidth="1"/>
    <col min="1277" max="1277" width="10" style="1" bestFit="1" customWidth="1"/>
    <col min="1278" max="1278" width="16" style="1" customWidth="1"/>
    <col min="1279" max="1279" width="12.28515625" style="1" customWidth="1"/>
    <col min="1280" max="1280" width="10.28515625" style="1" customWidth="1"/>
    <col min="1281" max="1281" width="11.140625" style="1" customWidth="1"/>
    <col min="1282" max="1282" width="11.42578125" style="1"/>
    <col min="1283" max="1283" width="17.85546875" style="1" bestFit="1" customWidth="1"/>
    <col min="1284" max="1284" width="20.28515625" style="1" bestFit="1" customWidth="1"/>
    <col min="1285" max="1289" width="11.42578125" style="1"/>
    <col min="1290" max="1290" width="30.140625" style="1" bestFit="1" customWidth="1"/>
    <col min="1291" max="1291" width="19.42578125" style="1" bestFit="1" customWidth="1"/>
    <col min="1292" max="1292" width="14.42578125" style="1" bestFit="1" customWidth="1"/>
    <col min="1293" max="1293" width="19.42578125" style="1" bestFit="1" customWidth="1"/>
    <col min="1294" max="1294" width="14.42578125" style="1" bestFit="1" customWidth="1"/>
    <col min="1295" max="1295" width="20" style="1" customWidth="1"/>
    <col min="1296" max="1296" width="13.140625" style="1" bestFit="1" customWidth="1"/>
    <col min="1297" max="1297" width="7.140625" style="1" bestFit="1" customWidth="1"/>
    <col min="1298" max="1298" width="9.140625" style="1" bestFit="1" customWidth="1"/>
    <col min="1299" max="1526" width="11.42578125" style="1"/>
    <col min="1527" max="1527" width="10.42578125" style="1" customWidth="1"/>
    <col min="1528" max="1528" width="79.28515625" style="1" customWidth="1"/>
    <col min="1529" max="1529" width="13.42578125" style="1" bestFit="1" customWidth="1"/>
    <col min="1530" max="1530" width="17.42578125" style="1" customWidth="1"/>
    <col min="1531" max="1531" width="19.42578125" style="1" bestFit="1" customWidth="1"/>
    <col min="1532" max="1532" width="13.42578125" style="1" bestFit="1" customWidth="1"/>
    <col min="1533" max="1533" width="10" style="1" bestFit="1" customWidth="1"/>
    <col min="1534" max="1534" width="16" style="1" customWidth="1"/>
    <col min="1535" max="1535" width="12.28515625" style="1" customWidth="1"/>
    <col min="1536" max="1536" width="10.28515625" style="1" customWidth="1"/>
    <col min="1537" max="1537" width="11.140625" style="1" customWidth="1"/>
    <col min="1538" max="1538" width="11.42578125" style="1"/>
    <col min="1539" max="1539" width="17.85546875" style="1" bestFit="1" customWidth="1"/>
    <col min="1540" max="1540" width="20.28515625" style="1" bestFit="1" customWidth="1"/>
    <col min="1541" max="1545" width="11.42578125" style="1"/>
    <col min="1546" max="1546" width="30.140625" style="1" bestFit="1" customWidth="1"/>
    <col min="1547" max="1547" width="19.42578125" style="1" bestFit="1" customWidth="1"/>
    <col min="1548" max="1548" width="14.42578125" style="1" bestFit="1" customWidth="1"/>
    <col min="1549" max="1549" width="19.42578125" style="1" bestFit="1" customWidth="1"/>
    <col min="1550" max="1550" width="14.42578125" style="1" bestFit="1" customWidth="1"/>
    <col min="1551" max="1551" width="20" style="1" customWidth="1"/>
    <col min="1552" max="1552" width="13.140625" style="1" bestFit="1" customWidth="1"/>
    <col min="1553" max="1553" width="7.140625" style="1" bestFit="1" customWidth="1"/>
    <col min="1554" max="1554" width="9.140625" style="1" bestFit="1" customWidth="1"/>
    <col min="1555" max="1782" width="11.42578125" style="1"/>
    <col min="1783" max="1783" width="10.42578125" style="1" customWidth="1"/>
    <col min="1784" max="1784" width="79.28515625" style="1" customWidth="1"/>
    <col min="1785" max="1785" width="13.42578125" style="1" bestFit="1" customWidth="1"/>
    <col min="1786" max="1786" width="17.42578125" style="1" customWidth="1"/>
    <col min="1787" max="1787" width="19.42578125" style="1" bestFit="1" customWidth="1"/>
    <col min="1788" max="1788" width="13.42578125" style="1" bestFit="1" customWidth="1"/>
    <col min="1789" max="1789" width="10" style="1" bestFit="1" customWidth="1"/>
    <col min="1790" max="1790" width="16" style="1" customWidth="1"/>
    <col min="1791" max="1791" width="12.28515625" style="1" customWidth="1"/>
    <col min="1792" max="1792" width="10.28515625" style="1" customWidth="1"/>
    <col min="1793" max="1793" width="11.140625" style="1" customWidth="1"/>
    <col min="1794" max="1794" width="11.42578125" style="1"/>
    <col min="1795" max="1795" width="17.85546875" style="1" bestFit="1" customWidth="1"/>
    <col min="1796" max="1796" width="20.28515625" style="1" bestFit="1" customWidth="1"/>
    <col min="1797" max="1801" width="11.42578125" style="1"/>
    <col min="1802" max="1802" width="30.140625" style="1" bestFit="1" customWidth="1"/>
    <col min="1803" max="1803" width="19.42578125" style="1" bestFit="1" customWidth="1"/>
    <col min="1804" max="1804" width="14.42578125" style="1" bestFit="1" customWidth="1"/>
    <col min="1805" max="1805" width="19.42578125" style="1" bestFit="1" customWidth="1"/>
    <col min="1806" max="1806" width="14.42578125" style="1" bestFit="1" customWidth="1"/>
    <col min="1807" max="1807" width="20" style="1" customWidth="1"/>
    <col min="1808" max="1808" width="13.140625" style="1" bestFit="1" customWidth="1"/>
    <col min="1809" max="1809" width="7.140625" style="1" bestFit="1" customWidth="1"/>
    <col min="1810" max="1810" width="9.140625" style="1" bestFit="1" customWidth="1"/>
    <col min="1811" max="2038" width="11.42578125" style="1"/>
    <col min="2039" max="2039" width="10.42578125" style="1" customWidth="1"/>
    <col min="2040" max="2040" width="79.28515625" style="1" customWidth="1"/>
    <col min="2041" max="2041" width="13.42578125" style="1" bestFit="1" customWidth="1"/>
    <col min="2042" max="2042" width="17.42578125" style="1" customWidth="1"/>
    <col min="2043" max="2043" width="19.42578125" style="1" bestFit="1" customWidth="1"/>
    <col min="2044" max="2044" width="13.42578125" style="1" bestFit="1" customWidth="1"/>
    <col min="2045" max="2045" width="10" style="1" bestFit="1" customWidth="1"/>
    <col min="2046" max="2046" width="16" style="1" customWidth="1"/>
    <col min="2047" max="2047" width="12.28515625" style="1" customWidth="1"/>
    <col min="2048" max="2048" width="10.28515625" style="1" customWidth="1"/>
    <col min="2049" max="2049" width="11.140625" style="1" customWidth="1"/>
    <col min="2050" max="2050" width="11.42578125" style="1"/>
    <col min="2051" max="2051" width="17.85546875" style="1" bestFit="1" customWidth="1"/>
    <col min="2052" max="2052" width="20.28515625" style="1" bestFit="1" customWidth="1"/>
    <col min="2053" max="2057" width="11.42578125" style="1"/>
    <col min="2058" max="2058" width="30.140625" style="1" bestFit="1" customWidth="1"/>
    <col min="2059" max="2059" width="19.42578125" style="1" bestFit="1" customWidth="1"/>
    <col min="2060" max="2060" width="14.42578125" style="1" bestFit="1" customWidth="1"/>
    <col min="2061" max="2061" width="19.42578125" style="1" bestFit="1" customWidth="1"/>
    <col min="2062" max="2062" width="14.42578125" style="1" bestFit="1" customWidth="1"/>
    <col min="2063" max="2063" width="20" style="1" customWidth="1"/>
    <col min="2064" max="2064" width="13.140625" style="1" bestFit="1" customWidth="1"/>
    <col min="2065" max="2065" width="7.140625" style="1" bestFit="1" customWidth="1"/>
    <col min="2066" max="2066" width="9.140625" style="1" bestFit="1" customWidth="1"/>
    <col min="2067" max="2294" width="11.42578125" style="1"/>
    <col min="2295" max="2295" width="10.42578125" style="1" customWidth="1"/>
    <col min="2296" max="2296" width="79.28515625" style="1" customWidth="1"/>
    <col min="2297" max="2297" width="13.42578125" style="1" bestFit="1" customWidth="1"/>
    <col min="2298" max="2298" width="17.42578125" style="1" customWidth="1"/>
    <col min="2299" max="2299" width="19.42578125" style="1" bestFit="1" customWidth="1"/>
    <col min="2300" max="2300" width="13.42578125" style="1" bestFit="1" customWidth="1"/>
    <col min="2301" max="2301" width="10" style="1" bestFit="1" customWidth="1"/>
    <col min="2302" max="2302" width="16" style="1" customWidth="1"/>
    <col min="2303" max="2303" width="12.28515625" style="1" customWidth="1"/>
    <col min="2304" max="2304" width="10.28515625" style="1" customWidth="1"/>
    <col min="2305" max="2305" width="11.140625" style="1" customWidth="1"/>
    <col min="2306" max="2306" width="11.42578125" style="1"/>
    <col min="2307" max="2307" width="17.85546875" style="1" bestFit="1" customWidth="1"/>
    <col min="2308" max="2308" width="20.28515625" style="1" bestFit="1" customWidth="1"/>
    <col min="2309" max="2313" width="11.42578125" style="1"/>
    <col min="2314" max="2314" width="30.140625" style="1" bestFit="1" customWidth="1"/>
    <col min="2315" max="2315" width="19.42578125" style="1" bestFit="1" customWidth="1"/>
    <col min="2316" max="2316" width="14.42578125" style="1" bestFit="1" customWidth="1"/>
    <col min="2317" max="2317" width="19.42578125" style="1" bestFit="1" customWidth="1"/>
    <col min="2318" max="2318" width="14.42578125" style="1" bestFit="1" customWidth="1"/>
    <col min="2319" max="2319" width="20" style="1" customWidth="1"/>
    <col min="2320" max="2320" width="13.140625" style="1" bestFit="1" customWidth="1"/>
    <col min="2321" max="2321" width="7.140625" style="1" bestFit="1" customWidth="1"/>
    <col min="2322" max="2322" width="9.140625" style="1" bestFit="1" customWidth="1"/>
    <col min="2323" max="2550" width="11.42578125" style="1"/>
    <col min="2551" max="2551" width="10.42578125" style="1" customWidth="1"/>
    <col min="2552" max="2552" width="79.28515625" style="1" customWidth="1"/>
    <col min="2553" max="2553" width="13.42578125" style="1" bestFit="1" customWidth="1"/>
    <col min="2554" max="2554" width="17.42578125" style="1" customWidth="1"/>
    <col min="2555" max="2555" width="19.42578125" style="1" bestFit="1" customWidth="1"/>
    <col min="2556" max="2556" width="13.42578125" style="1" bestFit="1" customWidth="1"/>
    <col min="2557" max="2557" width="10" style="1" bestFit="1" customWidth="1"/>
    <col min="2558" max="2558" width="16" style="1" customWidth="1"/>
    <col min="2559" max="2559" width="12.28515625" style="1" customWidth="1"/>
    <col min="2560" max="2560" width="10.28515625" style="1" customWidth="1"/>
    <col min="2561" max="2561" width="11.140625" style="1" customWidth="1"/>
    <col min="2562" max="2562" width="11.42578125" style="1"/>
    <col min="2563" max="2563" width="17.85546875" style="1" bestFit="1" customWidth="1"/>
    <col min="2564" max="2564" width="20.28515625" style="1" bestFit="1" customWidth="1"/>
    <col min="2565" max="2569" width="11.42578125" style="1"/>
    <col min="2570" max="2570" width="30.140625" style="1" bestFit="1" customWidth="1"/>
    <col min="2571" max="2571" width="19.42578125" style="1" bestFit="1" customWidth="1"/>
    <col min="2572" max="2572" width="14.42578125" style="1" bestFit="1" customWidth="1"/>
    <col min="2573" max="2573" width="19.42578125" style="1" bestFit="1" customWidth="1"/>
    <col min="2574" max="2574" width="14.42578125" style="1" bestFit="1" customWidth="1"/>
    <col min="2575" max="2575" width="20" style="1" customWidth="1"/>
    <col min="2576" max="2576" width="13.140625" style="1" bestFit="1" customWidth="1"/>
    <col min="2577" max="2577" width="7.140625" style="1" bestFit="1" customWidth="1"/>
    <col min="2578" max="2578" width="9.140625" style="1" bestFit="1" customWidth="1"/>
    <col min="2579" max="2806" width="11.42578125" style="1"/>
    <col min="2807" max="2807" width="10.42578125" style="1" customWidth="1"/>
    <col min="2808" max="2808" width="79.28515625" style="1" customWidth="1"/>
    <col min="2809" max="2809" width="13.42578125" style="1" bestFit="1" customWidth="1"/>
    <col min="2810" max="2810" width="17.42578125" style="1" customWidth="1"/>
    <col min="2811" max="2811" width="19.42578125" style="1" bestFit="1" customWidth="1"/>
    <col min="2812" max="2812" width="13.42578125" style="1" bestFit="1" customWidth="1"/>
    <col min="2813" max="2813" width="10" style="1" bestFit="1" customWidth="1"/>
    <col min="2814" max="2814" width="16" style="1" customWidth="1"/>
    <col min="2815" max="2815" width="12.28515625" style="1" customWidth="1"/>
    <col min="2816" max="2816" width="10.28515625" style="1" customWidth="1"/>
    <col min="2817" max="2817" width="11.140625" style="1" customWidth="1"/>
    <col min="2818" max="2818" width="11.42578125" style="1"/>
    <col min="2819" max="2819" width="17.85546875" style="1" bestFit="1" customWidth="1"/>
    <col min="2820" max="2820" width="20.28515625" style="1" bestFit="1" customWidth="1"/>
    <col min="2821" max="2825" width="11.42578125" style="1"/>
    <col min="2826" max="2826" width="30.140625" style="1" bestFit="1" customWidth="1"/>
    <col min="2827" max="2827" width="19.42578125" style="1" bestFit="1" customWidth="1"/>
    <col min="2828" max="2828" width="14.42578125" style="1" bestFit="1" customWidth="1"/>
    <col min="2829" max="2829" width="19.42578125" style="1" bestFit="1" customWidth="1"/>
    <col min="2830" max="2830" width="14.42578125" style="1" bestFit="1" customWidth="1"/>
    <col min="2831" max="2831" width="20" style="1" customWidth="1"/>
    <col min="2832" max="2832" width="13.140625" style="1" bestFit="1" customWidth="1"/>
    <col min="2833" max="2833" width="7.140625" style="1" bestFit="1" customWidth="1"/>
    <col min="2834" max="2834" width="9.140625" style="1" bestFit="1" customWidth="1"/>
    <col min="2835" max="3062" width="11.42578125" style="1"/>
    <col min="3063" max="3063" width="10.42578125" style="1" customWidth="1"/>
    <col min="3064" max="3064" width="79.28515625" style="1" customWidth="1"/>
    <col min="3065" max="3065" width="13.42578125" style="1" bestFit="1" customWidth="1"/>
    <col min="3066" max="3066" width="17.42578125" style="1" customWidth="1"/>
    <col min="3067" max="3067" width="19.42578125" style="1" bestFit="1" customWidth="1"/>
    <col min="3068" max="3068" width="13.42578125" style="1" bestFit="1" customWidth="1"/>
    <col min="3069" max="3069" width="10" style="1" bestFit="1" customWidth="1"/>
    <col min="3070" max="3070" width="16" style="1" customWidth="1"/>
    <col min="3071" max="3071" width="12.28515625" style="1" customWidth="1"/>
    <col min="3072" max="3072" width="10.28515625" style="1" customWidth="1"/>
    <col min="3073" max="3073" width="11.140625" style="1" customWidth="1"/>
    <col min="3074" max="3074" width="11.42578125" style="1"/>
    <col min="3075" max="3075" width="17.85546875" style="1" bestFit="1" customWidth="1"/>
    <col min="3076" max="3076" width="20.28515625" style="1" bestFit="1" customWidth="1"/>
    <col min="3077" max="3081" width="11.42578125" style="1"/>
    <col min="3082" max="3082" width="30.140625" style="1" bestFit="1" customWidth="1"/>
    <col min="3083" max="3083" width="19.42578125" style="1" bestFit="1" customWidth="1"/>
    <col min="3084" max="3084" width="14.42578125" style="1" bestFit="1" customWidth="1"/>
    <col min="3085" max="3085" width="19.42578125" style="1" bestFit="1" customWidth="1"/>
    <col min="3086" max="3086" width="14.42578125" style="1" bestFit="1" customWidth="1"/>
    <col min="3087" max="3087" width="20" style="1" customWidth="1"/>
    <col min="3088" max="3088" width="13.140625" style="1" bestFit="1" customWidth="1"/>
    <col min="3089" max="3089" width="7.140625" style="1" bestFit="1" customWidth="1"/>
    <col min="3090" max="3090" width="9.140625" style="1" bestFit="1" customWidth="1"/>
    <col min="3091" max="3318" width="11.42578125" style="1"/>
    <col min="3319" max="3319" width="10.42578125" style="1" customWidth="1"/>
    <col min="3320" max="3320" width="79.28515625" style="1" customWidth="1"/>
    <col min="3321" max="3321" width="13.42578125" style="1" bestFit="1" customWidth="1"/>
    <col min="3322" max="3322" width="17.42578125" style="1" customWidth="1"/>
    <col min="3323" max="3323" width="19.42578125" style="1" bestFit="1" customWidth="1"/>
    <col min="3324" max="3324" width="13.42578125" style="1" bestFit="1" customWidth="1"/>
    <col min="3325" max="3325" width="10" style="1" bestFit="1" customWidth="1"/>
    <col min="3326" max="3326" width="16" style="1" customWidth="1"/>
    <col min="3327" max="3327" width="12.28515625" style="1" customWidth="1"/>
    <col min="3328" max="3328" width="10.28515625" style="1" customWidth="1"/>
    <col min="3329" max="3329" width="11.140625" style="1" customWidth="1"/>
    <col min="3330" max="3330" width="11.42578125" style="1"/>
    <col min="3331" max="3331" width="17.85546875" style="1" bestFit="1" customWidth="1"/>
    <col min="3332" max="3332" width="20.28515625" style="1" bestFit="1" customWidth="1"/>
    <col min="3333" max="3337" width="11.42578125" style="1"/>
    <col min="3338" max="3338" width="30.140625" style="1" bestFit="1" customWidth="1"/>
    <col min="3339" max="3339" width="19.42578125" style="1" bestFit="1" customWidth="1"/>
    <col min="3340" max="3340" width="14.42578125" style="1" bestFit="1" customWidth="1"/>
    <col min="3341" max="3341" width="19.42578125" style="1" bestFit="1" customWidth="1"/>
    <col min="3342" max="3342" width="14.42578125" style="1" bestFit="1" customWidth="1"/>
    <col min="3343" max="3343" width="20" style="1" customWidth="1"/>
    <col min="3344" max="3344" width="13.140625" style="1" bestFit="1" customWidth="1"/>
    <col min="3345" max="3345" width="7.140625" style="1" bestFit="1" customWidth="1"/>
    <col min="3346" max="3346" width="9.140625" style="1" bestFit="1" customWidth="1"/>
    <col min="3347" max="3574" width="11.42578125" style="1"/>
    <col min="3575" max="3575" width="10.42578125" style="1" customWidth="1"/>
    <col min="3576" max="3576" width="79.28515625" style="1" customWidth="1"/>
    <col min="3577" max="3577" width="13.42578125" style="1" bestFit="1" customWidth="1"/>
    <col min="3578" max="3578" width="17.42578125" style="1" customWidth="1"/>
    <col min="3579" max="3579" width="19.42578125" style="1" bestFit="1" customWidth="1"/>
    <col min="3580" max="3580" width="13.42578125" style="1" bestFit="1" customWidth="1"/>
    <col min="3581" max="3581" width="10" style="1" bestFit="1" customWidth="1"/>
    <col min="3582" max="3582" width="16" style="1" customWidth="1"/>
    <col min="3583" max="3583" width="12.28515625" style="1" customWidth="1"/>
    <col min="3584" max="3584" width="10.28515625" style="1" customWidth="1"/>
    <col min="3585" max="3585" width="11.140625" style="1" customWidth="1"/>
    <col min="3586" max="3586" width="11.42578125" style="1"/>
    <col min="3587" max="3587" width="17.85546875" style="1" bestFit="1" customWidth="1"/>
    <col min="3588" max="3588" width="20.28515625" style="1" bestFit="1" customWidth="1"/>
    <col min="3589" max="3593" width="11.42578125" style="1"/>
    <col min="3594" max="3594" width="30.140625" style="1" bestFit="1" customWidth="1"/>
    <col min="3595" max="3595" width="19.42578125" style="1" bestFit="1" customWidth="1"/>
    <col min="3596" max="3596" width="14.42578125" style="1" bestFit="1" customWidth="1"/>
    <col min="3597" max="3597" width="19.42578125" style="1" bestFit="1" customWidth="1"/>
    <col min="3598" max="3598" width="14.42578125" style="1" bestFit="1" customWidth="1"/>
    <col min="3599" max="3599" width="20" style="1" customWidth="1"/>
    <col min="3600" max="3600" width="13.140625" style="1" bestFit="1" customWidth="1"/>
    <col min="3601" max="3601" width="7.140625" style="1" bestFit="1" customWidth="1"/>
    <col min="3602" max="3602" width="9.140625" style="1" bestFit="1" customWidth="1"/>
    <col min="3603" max="3830" width="11.42578125" style="1"/>
    <col min="3831" max="3831" width="10.42578125" style="1" customWidth="1"/>
    <col min="3832" max="3832" width="79.28515625" style="1" customWidth="1"/>
    <col min="3833" max="3833" width="13.42578125" style="1" bestFit="1" customWidth="1"/>
    <col min="3834" max="3834" width="17.42578125" style="1" customWidth="1"/>
    <col min="3835" max="3835" width="19.42578125" style="1" bestFit="1" customWidth="1"/>
    <col min="3836" max="3836" width="13.42578125" style="1" bestFit="1" customWidth="1"/>
    <col min="3837" max="3837" width="10" style="1" bestFit="1" customWidth="1"/>
    <col min="3838" max="3838" width="16" style="1" customWidth="1"/>
    <col min="3839" max="3839" width="12.28515625" style="1" customWidth="1"/>
    <col min="3840" max="3840" width="10.28515625" style="1" customWidth="1"/>
    <col min="3841" max="3841" width="11.140625" style="1" customWidth="1"/>
    <col min="3842" max="3842" width="11.42578125" style="1"/>
    <col min="3843" max="3843" width="17.85546875" style="1" bestFit="1" customWidth="1"/>
    <col min="3844" max="3844" width="20.28515625" style="1" bestFit="1" customWidth="1"/>
    <col min="3845" max="3849" width="11.42578125" style="1"/>
    <col min="3850" max="3850" width="30.140625" style="1" bestFit="1" customWidth="1"/>
    <col min="3851" max="3851" width="19.42578125" style="1" bestFit="1" customWidth="1"/>
    <col min="3852" max="3852" width="14.42578125" style="1" bestFit="1" customWidth="1"/>
    <col min="3853" max="3853" width="19.42578125" style="1" bestFit="1" customWidth="1"/>
    <col min="3854" max="3854" width="14.42578125" style="1" bestFit="1" customWidth="1"/>
    <col min="3855" max="3855" width="20" style="1" customWidth="1"/>
    <col min="3856" max="3856" width="13.140625" style="1" bestFit="1" customWidth="1"/>
    <col min="3857" max="3857" width="7.140625" style="1" bestFit="1" customWidth="1"/>
    <col min="3858" max="3858" width="9.140625" style="1" bestFit="1" customWidth="1"/>
    <col min="3859" max="4086" width="11.42578125" style="1"/>
    <col min="4087" max="4087" width="10.42578125" style="1" customWidth="1"/>
    <col min="4088" max="4088" width="79.28515625" style="1" customWidth="1"/>
    <col min="4089" max="4089" width="13.42578125" style="1" bestFit="1" customWidth="1"/>
    <col min="4090" max="4090" width="17.42578125" style="1" customWidth="1"/>
    <col min="4091" max="4091" width="19.42578125" style="1" bestFit="1" customWidth="1"/>
    <col min="4092" max="4092" width="13.42578125" style="1" bestFit="1" customWidth="1"/>
    <col min="4093" max="4093" width="10" style="1" bestFit="1" customWidth="1"/>
    <col min="4094" max="4094" width="16" style="1" customWidth="1"/>
    <col min="4095" max="4095" width="12.28515625" style="1" customWidth="1"/>
    <col min="4096" max="4096" width="10.28515625" style="1" customWidth="1"/>
    <col min="4097" max="4097" width="11.140625" style="1" customWidth="1"/>
    <col min="4098" max="4098" width="11.42578125" style="1"/>
    <col min="4099" max="4099" width="17.85546875" style="1" bestFit="1" customWidth="1"/>
    <col min="4100" max="4100" width="20.28515625" style="1" bestFit="1" customWidth="1"/>
    <col min="4101" max="4105" width="11.42578125" style="1"/>
    <col min="4106" max="4106" width="30.140625" style="1" bestFit="1" customWidth="1"/>
    <col min="4107" max="4107" width="19.42578125" style="1" bestFit="1" customWidth="1"/>
    <col min="4108" max="4108" width="14.42578125" style="1" bestFit="1" customWidth="1"/>
    <col min="4109" max="4109" width="19.42578125" style="1" bestFit="1" customWidth="1"/>
    <col min="4110" max="4110" width="14.42578125" style="1" bestFit="1" customWidth="1"/>
    <col min="4111" max="4111" width="20" style="1" customWidth="1"/>
    <col min="4112" max="4112" width="13.140625" style="1" bestFit="1" customWidth="1"/>
    <col min="4113" max="4113" width="7.140625" style="1" bestFit="1" customWidth="1"/>
    <col min="4114" max="4114" width="9.140625" style="1" bestFit="1" customWidth="1"/>
    <col min="4115" max="4342" width="11.42578125" style="1"/>
    <col min="4343" max="4343" width="10.42578125" style="1" customWidth="1"/>
    <col min="4344" max="4344" width="79.28515625" style="1" customWidth="1"/>
    <col min="4345" max="4345" width="13.42578125" style="1" bestFit="1" customWidth="1"/>
    <col min="4346" max="4346" width="17.42578125" style="1" customWidth="1"/>
    <col min="4347" max="4347" width="19.42578125" style="1" bestFit="1" customWidth="1"/>
    <col min="4348" max="4348" width="13.42578125" style="1" bestFit="1" customWidth="1"/>
    <col min="4349" max="4349" width="10" style="1" bestFit="1" customWidth="1"/>
    <col min="4350" max="4350" width="16" style="1" customWidth="1"/>
    <col min="4351" max="4351" width="12.28515625" style="1" customWidth="1"/>
    <col min="4352" max="4352" width="10.28515625" style="1" customWidth="1"/>
    <col min="4353" max="4353" width="11.140625" style="1" customWidth="1"/>
    <col min="4354" max="4354" width="11.42578125" style="1"/>
    <col min="4355" max="4355" width="17.85546875" style="1" bestFit="1" customWidth="1"/>
    <col min="4356" max="4356" width="20.28515625" style="1" bestFit="1" customWidth="1"/>
    <col min="4357" max="4361" width="11.42578125" style="1"/>
    <col min="4362" max="4362" width="30.140625" style="1" bestFit="1" customWidth="1"/>
    <col min="4363" max="4363" width="19.42578125" style="1" bestFit="1" customWidth="1"/>
    <col min="4364" max="4364" width="14.42578125" style="1" bestFit="1" customWidth="1"/>
    <col min="4365" max="4365" width="19.42578125" style="1" bestFit="1" customWidth="1"/>
    <col min="4366" max="4366" width="14.42578125" style="1" bestFit="1" customWidth="1"/>
    <col min="4367" max="4367" width="20" style="1" customWidth="1"/>
    <col min="4368" max="4368" width="13.140625" style="1" bestFit="1" customWidth="1"/>
    <col min="4369" max="4369" width="7.140625" style="1" bestFit="1" customWidth="1"/>
    <col min="4370" max="4370" width="9.140625" style="1" bestFit="1" customWidth="1"/>
    <col min="4371" max="4598" width="11.42578125" style="1"/>
    <col min="4599" max="4599" width="10.42578125" style="1" customWidth="1"/>
    <col min="4600" max="4600" width="79.28515625" style="1" customWidth="1"/>
    <col min="4601" max="4601" width="13.42578125" style="1" bestFit="1" customWidth="1"/>
    <col min="4602" max="4602" width="17.42578125" style="1" customWidth="1"/>
    <col min="4603" max="4603" width="19.42578125" style="1" bestFit="1" customWidth="1"/>
    <col min="4604" max="4604" width="13.42578125" style="1" bestFit="1" customWidth="1"/>
    <col min="4605" max="4605" width="10" style="1" bestFit="1" customWidth="1"/>
    <col min="4606" max="4606" width="16" style="1" customWidth="1"/>
    <col min="4607" max="4607" width="12.28515625" style="1" customWidth="1"/>
    <col min="4608" max="4608" width="10.28515625" style="1" customWidth="1"/>
    <col min="4609" max="4609" width="11.140625" style="1" customWidth="1"/>
    <col min="4610" max="4610" width="11.42578125" style="1"/>
    <col min="4611" max="4611" width="17.85546875" style="1" bestFit="1" customWidth="1"/>
    <col min="4612" max="4612" width="20.28515625" style="1" bestFit="1" customWidth="1"/>
    <col min="4613" max="4617" width="11.42578125" style="1"/>
    <col min="4618" max="4618" width="30.140625" style="1" bestFit="1" customWidth="1"/>
    <col min="4619" max="4619" width="19.42578125" style="1" bestFit="1" customWidth="1"/>
    <col min="4620" max="4620" width="14.42578125" style="1" bestFit="1" customWidth="1"/>
    <col min="4621" max="4621" width="19.42578125" style="1" bestFit="1" customWidth="1"/>
    <col min="4622" max="4622" width="14.42578125" style="1" bestFit="1" customWidth="1"/>
    <col min="4623" max="4623" width="20" style="1" customWidth="1"/>
    <col min="4624" max="4624" width="13.140625" style="1" bestFit="1" customWidth="1"/>
    <col min="4625" max="4625" width="7.140625" style="1" bestFit="1" customWidth="1"/>
    <col min="4626" max="4626" width="9.140625" style="1" bestFit="1" customWidth="1"/>
    <col min="4627" max="4854" width="11.42578125" style="1"/>
    <col min="4855" max="4855" width="10.42578125" style="1" customWidth="1"/>
    <col min="4856" max="4856" width="79.28515625" style="1" customWidth="1"/>
    <col min="4857" max="4857" width="13.42578125" style="1" bestFit="1" customWidth="1"/>
    <col min="4858" max="4858" width="17.42578125" style="1" customWidth="1"/>
    <col min="4859" max="4859" width="19.42578125" style="1" bestFit="1" customWidth="1"/>
    <col min="4860" max="4860" width="13.42578125" style="1" bestFit="1" customWidth="1"/>
    <col min="4861" max="4861" width="10" style="1" bestFit="1" customWidth="1"/>
    <col min="4862" max="4862" width="16" style="1" customWidth="1"/>
    <col min="4863" max="4863" width="12.28515625" style="1" customWidth="1"/>
    <col min="4864" max="4864" width="10.28515625" style="1" customWidth="1"/>
    <col min="4865" max="4865" width="11.140625" style="1" customWidth="1"/>
    <col min="4866" max="4866" width="11.42578125" style="1"/>
    <col min="4867" max="4867" width="17.85546875" style="1" bestFit="1" customWidth="1"/>
    <col min="4868" max="4868" width="20.28515625" style="1" bestFit="1" customWidth="1"/>
    <col min="4869" max="4873" width="11.42578125" style="1"/>
    <col min="4874" max="4874" width="30.140625" style="1" bestFit="1" customWidth="1"/>
    <col min="4875" max="4875" width="19.42578125" style="1" bestFit="1" customWidth="1"/>
    <col min="4876" max="4876" width="14.42578125" style="1" bestFit="1" customWidth="1"/>
    <col min="4877" max="4877" width="19.42578125" style="1" bestFit="1" customWidth="1"/>
    <col min="4878" max="4878" width="14.42578125" style="1" bestFit="1" customWidth="1"/>
    <col min="4879" max="4879" width="20" style="1" customWidth="1"/>
    <col min="4880" max="4880" width="13.140625" style="1" bestFit="1" customWidth="1"/>
    <col min="4881" max="4881" width="7.140625" style="1" bestFit="1" customWidth="1"/>
    <col min="4882" max="4882" width="9.140625" style="1" bestFit="1" customWidth="1"/>
    <col min="4883" max="5110" width="11.42578125" style="1"/>
    <col min="5111" max="5111" width="10.42578125" style="1" customWidth="1"/>
    <col min="5112" max="5112" width="79.28515625" style="1" customWidth="1"/>
    <col min="5113" max="5113" width="13.42578125" style="1" bestFit="1" customWidth="1"/>
    <col min="5114" max="5114" width="17.42578125" style="1" customWidth="1"/>
    <col min="5115" max="5115" width="19.42578125" style="1" bestFit="1" customWidth="1"/>
    <col min="5116" max="5116" width="13.42578125" style="1" bestFit="1" customWidth="1"/>
    <col min="5117" max="5117" width="10" style="1" bestFit="1" customWidth="1"/>
    <col min="5118" max="5118" width="16" style="1" customWidth="1"/>
    <col min="5119" max="5119" width="12.28515625" style="1" customWidth="1"/>
    <col min="5120" max="5120" width="10.28515625" style="1" customWidth="1"/>
    <col min="5121" max="5121" width="11.140625" style="1" customWidth="1"/>
    <col min="5122" max="5122" width="11.42578125" style="1"/>
    <col min="5123" max="5123" width="17.85546875" style="1" bestFit="1" customWidth="1"/>
    <col min="5124" max="5124" width="20.28515625" style="1" bestFit="1" customWidth="1"/>
    <col min="5125" max="5129" width="11.42578125" style="1"/>
    <col min="5130" max="5130" width="30.140625" style="1" bestFit="1" customWidth="1"/>
    <col min="5131" max="5131" width="19.42578125" style="1" bestFit="1" customWidth="1"/>
    <col min="5132" max="5132" width="14.42578125" style="1" bestFit="1" customWidth="1"/>
    <col min="5133" max="5133" width="19.42578125" style="1" bestFit="1" customWidth="1"/>
    <col min="5134" max="5134" width="14.42578125" style="1" bestFit="1" customWidth="1"/>
    <col min="5135" max="5135" width="20" style="1" customWidth="1"/>
    <col min="5136" max="5136" width="13.140625" style="1" bestFit="1" customWidth="1"/>
    <col min="5137" max="5137" width="7.140625" style="1" bestFit="1" customWidth="1"/>
    <col min="5138" max="5138" width="9.140625" style="1" bestFit="1" customWidth="1"/>
    <col min="5139" max="5366" width="11.42578125" style="1"/>
    <col min="5367" max="5367" width="10.42578125" style="1" customWidth="1"/>
    <col min="5368" max="5368" width="79.28515625" style="1" customWidth="1"/>
    <col min="5369" max="5369" width="13.42578125" style="1" bestFit="1" customWidth="1"/>
    <col min="5370" max="5370" width="17.42578125" style="1" customWidth="1"/>
    <col min="5371" max="5371" width="19.42578125" style="1" bestFit="1" customWidth="1"/>
    <col min="5372" max="5372" width="13.42578125" style="1" bestFit="1" customWidth="1"/>
    <col min="5373" max="5373" width="10" style="1" bestFit="1" customWidth="1"/>
    <col min="5374" max="5374" width="16" style="1" customWidth="1"/>
    <col min="5375" max="5375" width="12.28515625" style="1" customWidth="1"/>
    <col min="5376" max="5376" width="10.28515625" style="1" customWidth="1"/>
    <col min="5377" max="5377" width="11.140625" style="1" customWidth="1"/>
    <col min="5378" max="5378" width="11.42578125" style="1"/>
    <col min="5379" max="5379" width="17.85546875" style="1" bestFit="1" customWidth="1"/>
    <col min="5380" max="5380" width="20.28515625" style="1" bestFit="1" customWidth="1"/>
    <col min="5381" max="5385" width="11.42578125" style="1"/>
    <col min="5386" max="5386" width="30.140625" style="1" bestFit="1" customWidth="1"/>
    <col min="5387" max="5387" width="19.42578125" style="1" bestFit="1" customWidth="1"/>
    <col min="5388" max="5388" width="14.42578125" style="1" bestFit="1" customWidth="1"/>
    <col min="5389" max="5389" width="19.42578125" style="1" bestFit="1" customWidth="1"/>
    <col min="5390" max="5390" width="14.42578125" style="1" bestFit="1" customWidth="1"/>
    <col min="5391" max="5391" width="20" style="1" customWidth="1"/>
    <col min="5392" max="5392" width="13.140625" style="1" bestFit="1" customWidth="1"/>
    <col min="5393" max="5393" width="7.140625" style="1" bestFit="1" customWidth="1"/>
    <col min="5394" max="5394" width="9.140625" style="1" bestFit="1" customWidth="1"/>
    <col min="5395" max="5622" width="11.42578125" style="1"/>
    <col min="5623" max="5623" width="10.42578125" style="1" customWidth="1"/>
    <col min="5624" max="5624" width="79.28515625" style="1" customWidth="1"/>
    <col min="5625" max="5625" width="13.42578125" style="1" bestFit="1" customWidth="1"/>
    <col min="5626" max="5626" width="17.42578125" style="1" customWidth="1"/>
    <col min="5627" max="5627" width="19.42578125" style="1" bestFit="1" customWidth="1"/>
    <col min="5628" max="5628" width="13.42578125" style="1" bestFit="1" customWidth="1"/>
    <col min="5629" max="5629" width="10" style="1" bestFit="1" customWidth="1"/>
    <col min="5630" max="5630" width="16" style="1" customWidth="1"/>
    <col min="5631" max="5631" width="12.28515625" style="1" customWidth="1"/>
    <col min="5632" max="5632" width="10.28515625" style="1" customWidth="1"/>
    <col min="5633" max="5633" width="11.140625" style="1" customWidth="1"/>
    <col min="5634" max="5634" width="11.42578125" style="1"/>
    <col min="5635" max="5635" width="17.85546875" style="1" bestFit="1" customWidth="1"/>
    <col min="5636" max="5636" width="20.28515625" style="1" bestFit="1" customWidth="1"/>
    <col min="5637" max="5641" width="11.42578125" style="1"/>
    <col min="5642" max="5642" width="30.140625" style="1" bestFit="1" customWidth="1"/>
    <col min="5643" max="5643" width="19.42578125" style="1" bestFit="1" customWidth="1"/>
    <col min="5644" max="5644" width="14.42578125" style="1" bestFit="1" customWidth="1"/>
    <col min="5645" max="5645" width="19.42578125" style="1" bestFit="1" customWidth="1"/>
    <col min="5646" max="5646" width="14.42578125" style="1" bestFit="1" customWidth="1"/>
    <col min="5647" max="5647" width="20" style="1" customWidth="1"/>
    <col min="5648" max="5648" width="13.140625" style="1" bestFit="1" customWidth="1"/>
    <col min="5649" max="5649" width="7.140625" style="1" bestFit="1" customWidth="1"/>
    <col min="5650" max="5650" width="9.140625" style="1" bestFit="1" customWidth="1"/>
    <col min="5651" max="5878" width="11.42578125" style="1"/>
    <col min="5879" max="5879" width="10.42578125" style="1" customWidth="1"/>
    <col min="5880" max="5880" width="79.28515625" style="1" customWidth="1"/>
    <col min="5881" max="5881" width="13.42578125" style="1" bestFit="1" customWidth="1"/>
    <col min="5882" max="5882" width="17.42578125" style="1" customWidth="1"/>
    <col min="5883" max="5883" width="19.42578125" style="1" bestFit="1" customWidth="1"/>
    <col min="5884" max="5884" width="13.42578125" style="1" bestFit="1" customWidth="1"/>
    <col min="5885" max="5885" width="10" style="1" bestFit="1" customWidth="1"/>
    <col min="5886" max="5886" width="16" style="1" customWidth="1"/>
    <col min="5887" max="5887" width="12.28515625" style="1" customWidth="1"/>
    <col min="5888" max="5888" width="10.28515625" style="1" customWidth="1"/>
    <col min="5889" max="5889" width="11.140625" style="1" customWidth="1"/>
    <col min="5890" max="5890" width="11.42578125" style="1"/>
    <col min="5891" max="5891" width="17.85546875" style="1" bestFit="1" customWidth="1"/>
    <col min="5892" max="5892" width="20.28515625" style="1" bestFit="1" customWidth="1"/>
    <col min="5893" max="5897" width="11.42578125" style="1"/>
    <col min="5898" max="5898" width="30.140625" style="1" bestFit="1" customWidth="1"/>
    <col min="5899" max="5899" width="19.42578125" style="1" bestFit="1" customWidth="1"/>
    <col min="5900" max="5900" width="14.42578125" style="1" bestFit="1" customWidth="1"/>
    <col min="5901" max="5901" width="19.42578125" style="1" bestFit="1" customWidth="1"/>
    <col min="5902" max="5902" width="14.42578125" style="1" bestFit="1" customWidth="1"/>
    <col min="5903" max="5903" width="20" style="1" customWidth="1"/>
    <col min="5904" max="5904" width="13.140625" style="1" bestFit="1" customWidth="1"/>
    <col min="5905" max="5905" width="7.140625" style="1" bestFit="1" customWidth="1"/>
    <col min="5906" max="5906" width="9.140625" style="1" bestFit="1" customWidth="1"/>
    <col min="5907" max="6134" width="11.42578125" style="1"/>
    <col min="6135" max="6135" width="10.42578125" style="1" customWidth="1"/>
    <col min="6136" max="6136" width="79.28515625" style="1" customWidth="1"/>
    <col min="6137" max="6137" width="13.42578125" style="1" bestFit="1" customWidth="1"/>
    <col min="6138" max="6138" width="17.42578125" style="1" customWidth="1"/>
    <col min="6139" max="6139" width="19.42578125" style="1" bestFit="1" customWidth="1"/>
    <col min="6140" max="6140" width="13.42578125" style="1" bestFit="1" customWidth="1"/>
    <col min="6141" max="6141" width="10" style="1" bestFit="1" customWidth="1"/>
    <col min="6142" max="6142" width="16" style="1" customWidth="1"/>
    <col min="6143" max="6143" width="12.28515625" style="1" customWidth="1"/>
    <col min="6144" max="6144" width="10.28515625" style="1" customWidth="1"/>
    <col min="6145" max="6145" width="11.140625" style="1" customWidth="1"/>
    <col min="6146" max="6146" width="11.42578125" style="1"/>
    <col min="6147" max="6147" width="17.85546875" style="1" bestFit="1" customWidth="1"/>
    <col min="6148" max="6148" width="20.28515625" style="1" bestFit="1" customWidth="1"/>
    <col min="6149" max="6153" width="11.42578125" style="1"/>
    <col min="6154" max="6154" width="30.140625" style="1" bestFit="1" customWidth="1"/>
    <col min="6155" max="6155" width="19.42578125" style="1" bestFit="1" customWidth="1"/>
    <col min="6156" max="6156" width="14.42578125" style="1" bestFit="1" customWidth="1"/>
    <col min="6157" max="6157" width="19.42578125" style="1" bestFit="1" customWidth="1"/>
    <col min="6158" max="6158" width="14.42578125" style="1" bestFit="1" customWidth="1"/>
    <col min="6159" max="6159" width="20" style="1" customWidth="1"/>
    <col min="6160" max="6160" width="13.140625" style="1" bestFit="1" customWidth="1"/>
    <col min="6161" max="6161" width="7.140625" style="1" bestFit="1" customWidth="1"/>
    <col min="6162" max="6162" width="9.140625" style="1" bestFit="1" customWidth="1"/>
    <col min="6163" max="6390" width="11.42578125" style="1"/>
    <col min="6391" max="6391" width="10.42578125" style="1" customWidth="1"/>
    <col min="6392" max="6392" width="79.28515625" style="1" customWidth="1"/>
    <col min="6393" max="6393" width="13.42578125" style="1" bestFit="1" customWidth="1"/>
    <col min="6394" max="6394" width="17.42578125" style="1" customWidth="1"/>
    <col min="6395" max="6395" width="19.42578125" style="1" bestFit="1" customWidth="1"/>
    <col min="6396" max="6396" width="13.42578125" style="1" bestFit="1" customWidth="1"/>
    <col min="6397" max="6397" width="10" style="1" bestFit="1" customWidth="1"/>
    <col min="6398" max="6398" width="16" style="1" customWidth="1"/>
    <col min="6399" max="6399" width="12.28515625" style="1" customWidth="1"/>
    <col min="6400" max="6400" width="10.28515625" style="1" customWidth="1"/>
    <col min="6401" max="6401" width="11.140625" style="1" customWidth="1"/>
    <col min="6402" max="6402" width="11.42578125" style="1"/>
    <col min="6403" max="6403" width="17.85546875" style="1" bestFit="1" customWidth="1"/>
    <col min="6404" max="6404" width="20.28515625" style="1" bestFit="1" customWidth="1"/>
    <col min="6405" max="6409" width="11.42578125" style="1"/>
    <col min="6410" max="6410" width="30.140625" style="1" bestFit="1" customWidth="1"/>
    <col min="6411" max="6411" width="19.42578125" style="1" bestFit="1" customWidth="1"/>
    <col min="6412" max="6412" width="14.42578125" style="1" bestFit="1" customWidth="1"/>
    <col min="6413" max="6413" width="19.42578125" style="1" bestFit="1" customWidth="1"/>
    <col min="6414" max="6414" width="14.42578125" style="1" bestFit="1" customWidth="1"/>
    <col min="6415" max="6415" width="20" style="1" customWidth="1"/>
    <col min="6416" max="6416" width="13.140625" style="1" bestFit="1" customWidth="1"/>
    <col min="6417" max="6417" width="7.140625" style="1" bestFit="1" customWidth="1"/>
    <col min="6418" max="6418" width="9.140625" style="1" bestFit="1" customWidth="1"/>
    <col min="6419" max="6646" width="11.42578125" style="1"/>
    <col min="6647" max="6647" width="10.42578125" style="1" customWidth="1"/>
    <col min="6648" max="6648" width="79.28515625" style="1" customWidth="1"/>
    <col min="6649" max="6649" width="13.42578125" style="1" bestFit="1" customWidth="1"/>
    <col min="6650" max="6650" width="17.42578125" style="1" customWidth="1"/>
    <col min="6651" max="6651" width="19.42578125" style="1" bestFit="1" customWidth="1"/>
    <col min="6652" max="6652" width="13.42578125" style="1" bestFit="1" customWidth="1"/>
    <col min="6653" max="6653" width="10" style="1" bestFit="1" customWidth="1"/>
    <col min="6654" max="6654" width="16" style="1" customWidth="1"/>
    <col min="6655" max="6655" width="12.28515625" style="1" customWidth="1"/>
    <col min="6656" max="6656" width="10.28515625" style="1" customWidth="1"/>
    <col min="6657" max="6657" width="11.140625" style="1" customWidth="1"/>
    <col min="6658" max="6658" width="11.42578125" style="1"/>
    <col min="6659" max="6659" width="17.85546875" style="1" bestFit="1" customWidth="1"/>
    <col min="6660" max="6660" width="20.28515625" style="1" bestFit="1" customWidth="1"/>
    <col min="6661" max="6665" width="11.42578125" style="1"/>
    <col min="6666" max="6666" width="30.140625" style="1" bestFit="1" customWidth="1"/>
    <col min="6667" max="6667" width="19.42578125" style="1" bestFit="1" customWidth="1"/>
    <col min="6668" max="6668" width="14.42578125" style="1" bestFit="1" customWidth="1"/>
    <col min="6669" max="6669" width="19.42578125" style="1" bestFit="1" customWidth="1"/>
    <col min="6670" max="6670" width="14.42578125" style="1" bestFit="1" customWidth="1"/>
    <col min="6671" max="6671" width="20" style="1" customWidth="1"/>
    <col min="6672" max="6672" width="13.140625" style="1" bestFit="1" customWidth="1"/>
    <col min="6673" max="6673" width="7.140625" style="1" bestFit="1" customWidth="1"/>
    <col min="6674" max="6674" width="9.140625" style="1" bestFit="1" customWidth="1"/>
    <col min="6675" max="6902" width="11.42578125" style="1"/>
    <col min="6903" max="6903" width="10.42578125" style="1" customWidth="1"/>
    <col min="6904" max="6904" width="79.28515625" style="1" customWidth="1"/>
    <col min="6905" max="6905" width="13.42578125" style="1" bestFit="1" customWidth="1"/>
    <col min="6906" max="6906" width="17.42578125" style="1" customWidth="1"/>
    <col min="6907" max="6907" width="19.42578125" style="1" bestFit="1" customWidth="1"/>
    <col min="6908" max="6908" width="13.42578125" style="1" bestFit="1" customWidth="1"/>
    <col min="6909" max="6909" width="10" style="1" bestFit="1" customWidth="1"/>
    <col min="6910" max="6910" width="16" style="1" customWidth="1"/>
    <col min="6911" max="6911" width="12.28515625" style="1" customWidth="1"/>
    <col min="6912" max="6912" width="10.28515625" style="1" customWidth="1"/>
    <col min="6913" max="6913" width="11.140625" style="1" customWidth="1"/>
    <col min="6914" max="6914" width="11.42578125" style="1"/>
    <col min="6915" max="6915" width="17.85546875" style="1" bestFit="1" customWidth="1"/>
    <col min="6916" max="6916" width="20.28515625" style="1" bestFit="1" customWidth="1"/>
    <col min="6917" max="6921" width="11.42578125" style="1"/>
    <col min="6922" max="6922" width="30.140625" style="1" bestFit="1" customWidth="1"/>
    <col min="6923" max="6923" width="19.42578125" style="1" bestFit="1" customWidth="1"/>
    <col min="6924" max="6924" width="14.42578125" style="1" bestFit="1" customWidth="1"/>
    <col min="6925" max="6925" width="19.42578125" style="1" bestFit="1" customWidth="1"/>
    <col min="6926" max="6926" width="14.42578125" style="1" bestFit="1" customWidth="1"/>
    <col min="6927" max="6927" width="20" style="1" customWidth="1"/>
    <col min="6928" max="6928" width="13.140625" style="1" bestFit="1" customWidth="1"/>
    <col min="6929" max="6929" width="7.140625" style="1" bestFit="1" customWidth="1"/>
    <col min="6930" max="6930" width="9.140625" style="1" bestFit="1" customWidth="1"/>
    <col min="6931" max="7158" width="11.42578125" style="1"/>
    <col min="7159" max="7159" width="10.42578125" style="1" customWidth="1"/>
    <col min="7160" max="7160" width="79.28515625" style="1" customWidth="1"/>
    <col min="7161" max="7161" width="13.42578125" style="1" bestFit="1" customWidth="1"/>
    <col min="7162" max="7162" width="17.42578125" style="1" customWidth="1"/>
    <col min="7163" max="7163" width="19.42578125" style="1" bestFit="1" customWidth="1"/>
    <col min="7164" max="7164" width="13.42578125" style="1" bestFit="1" customWidth="1"/>
    <col min="7165" max="7165" width="10" style="1" bestFit="1" customWidth="1"/>
    <col min="7166" max="7166" width="16" style="1" customWidth="1"/>
    <col min="7167" max="7167" width="12.28515625" style="1" customWidth="1"/>
    <col min="7168" max="7168" width="10.28515625" style="1" customWidth="1"/>
    <col min="7169" max="7169" width="11.140625" style="1" customWidth="1"/>
    <col min="7170" max="7170" width="11.42578125" style="1"/>
    <col min="7171" max="7171" width="17.85546875" style="1" bestFit="1" customWidth="1"/>
    <col min="7172" max="7172" width="20.28515625" style="1" bestFit="1" customWidth="1"/>
    <col min="7173" max="7177" width="11.42578125" style="1"/>
    <col min="7178" max="7178" width="30.140625" style="1" bestFit="1" customWidth="1"/>
    <col min="7179" max="7179" width="19.42578125" style="1" bestFit="1" customWidth="1"/>
    <col min="7180" max="7180" width="14.42578125" style="1" bestFit="1" customWidth="1"/>
    <col min="7181" max="7181" width="19.42578125" style="1" bestFit="1" customWidth="1"/>
    <col min="7182" max="7182" width="14.42578125" style="1" bestFit="1" customWidth="1"/>
    <col min="7183" max="7183" width="20" style="1" customWidth="1"/>
    <col min="7184" max="7184" width="13.140625" style="1" bestFit="1" customWidth="1"/>
    <col min="7185" max="7185" width="7.140625" style="1" bestFit="1" customWidth="1"/>
    <col min="7186" max="7186" width="9.140625" style="1" bestFit="1" customWidth="1"/>
    <col min="7187" max="7414" width="11.42578125" style="1"/>
    <col min="7415" max="7415" width="10.42578125" style="1" customWidth="1"/>
    <col min="7416" max="7416" width="79.28515625" style="1" customWidth="1"/>
    <col min="7417" max="7417" width="13.42578125" style="1" bestFit="1" customWidth="1"/>
    <col min="7418" max="7418" width="17.42578125" style="1" customWidth="1"/>
    <col min="7419" max="7419" width="19.42578125" style="1" bestFit="1" customWidth="1"/>
    <col min="7420" max="7420" width="13.42578125" style="1" bestFit="1" customWidth="1"/>
    <col min="7421" max="7421" width="10" style="1" bestFit="1" customWidth="1"/>
    <col min="7422" max="7422" width="16" style="1" customWidth="1"/>
    <col min="7423" max="7423" width="12.28515625" style="1" customWidth="1"/>
    <col min="7424" max="7424" width="10.28515625" style="1" customWidth="1"/>
    <col min="7425" max="7425" width="11.140625" style="1" customWidth="1"/>
    <col min="7426" max="7426" width="11.42578125" style="1"/>
    <col min="7427" max="7427" width="17.85546875" style="1" bestFit="1" customWidth="1"/>
    <col min="7428" max="7428" width="20.28515625" style="1" bestFit="1" customWidth="1"/>
    <col min="7429" max="7433" width="11.42578125" style="1"/>
    <col min="7434" max="7434" width="30.140625" style="1" bestFit="1" customWidth="1"/>
    <col min="7435" max="7435" width="19.42578125" style="1" bestFit="1" customWidth="1"/>
    <col min="7436" max="7436" width="14.42578125" style="1" bestFit="1" customWidth="1"/>
    <col min="7437" max="7437" width="19.42578125" style="1" bestFit="1" customWidth="1"/>
    <col min="7438" max="7438" width="14.42578125" style="1" bestFit="1" customWidth="1"/>
    <col min="7439" max="7439" width="20" style="1" customWidth="1"/>
    <col min="7440" max="7440" width="13.140625" style="1" bestFit="1" customWidth="1"/>
    <col min="7441" max="7441" width="7.140625" style="1" bestFit="1" customWidth="1"/>
    <col min="7442" max="7442" width="9.140625" style="1" bestFit="1" customWidth="1"/>
    <col min="7443" max="7670" width="11.42578125" style="1"/>
    <col min="7671" max="7671" width="10.42578125" style="1" customWidth="1"/>
    <col min="7672" max="7672" width="79.28515625" style="1" customWidth="1"/>
    <col min="7673" max="7673" width="13.42578125" style="1" bestFit="1" customWidth="1"/>
    <col min="7674" max="7674" width="17.42578125" style="1" customWidth="1"/>
    <col min="7675" max="7675" width="19.42578125" style="1" bestFit="1" customWidth="1"/>
    <col min="7676" max="7676" width="13.42578125" style="1" bestFit="1" customWidth="1"/>
    <col min="7677" max="7677" width="10" style="1" bestFit="1" customWidth="1"/>
    <col min="7678" max="7678" width="16" style="1" customWidth="1"/>
    <col min="7679" max="7679" width="12.28515625" style="1" customWidth="1"/>
    <col min="7680" max="7680" width="10.28515625" style="1" customWidth="1"/>
    <col min="7681" max="7681" width="11.140625" style="1" customWidth="1"/>
    <col min="7682" max="7682" width="11.42578125" style="1"/>
    <col min="7683" max="7683" width="17.85546875" style="1" bestFit="1" customWidth="1"/>
    <col min="7684" max="7684" width="20.28515625" style="1" bestFit="1" customWidth="1"/>
    <col min="7685" max="7689" width="11.42578125" style="1"/>
    <col min="7690" max="7690" width="30.140625" style="1" bestFit="1" customWidth="1"/>
    <col min="7691" max="7691" width="19.42578125" style="1" bestFit="1" customWidth="1"/>
    <col min="7692" max="7692" width="14.42578125" style="1" bestFit="1" customWidth="1"/>
    <col min="7693" max="7693" width="19.42578125" style="1" bestFit="1" customWidth="1"/>
    <col min="7694" max="7694" width="14.42578125" style="1" bestFit="1" customWidth="1"/>
    <col min="7695" max="7695" width="20" style="1" customWidth="1"/>
    <col min="7696" max="7696" width="13.140625" style="1" bestFit="1" customWidth="1"/>
    <col min="7697" max="7697" width="7.140625" style="1" bestFit="1" customWidth="1"/>
    <col min="7698" max="7698" width="9.140625" style="1" bestFit="1" customWidth="1"/>
    <col min="7699" max="7926" width="11.42578125" style="1"/>
    <col min="7927" max="7927" width="10.42578125" style="1" customWidth="1"/>
    <col min="7928" max="7928" width="79.28515625" style="1" customWidth="1"/>
    <col min="7929" max="7929" width="13.42578125" style="1" bestFit="1" customWidth="1"/>
    <col min="7930" max="7930" width="17.42578125" style="1" customWidth="1"/>
    <col min="7931" max="7931" width="19.42578125" style="1" bestFit="1" customWidth="1"/>
    <col min="7932" max="7932" width="13.42578125" style="1" bestFit="1" customWidth="1"/>
    <col min="7933" max="7933" width="10" style="1" bestFit="1" customWidth="1"/>
    <col min="7934" max="7934" width="16" style="1" customWidth="1"/>
    <col min="7935" max="7935" width="12.28515625" style="1" customWidth="1"/>
    <col min="7936" max="7936" width="10.28515625" style="1" customWidth="1"/>
    <col min="7937" max="7937" width="11.140625" style="1" customWidth="1"/>
    <col min="7938" max="7938" width="11.42578125" style="1"/>
    <col min="7939" max="7939" width="17.85546875" style="1" bestFit="1" customWidth="1"/>
    <col min="7940" max="7940" width="20.28515625" style="1" bestFit="1" customWidth="1"/>
    <col min="7941" max="7945" width="11.42578125" style="1"/>
    <col min="7946" max="7946" width="30.140625" style="1" bestFit="1" customWidth="1"/>
    <col min="7947" max="7947" width="19.42578125" style="1" bestFit="1" customWidth="1"/>
    <col min="7948" max="7948" width="14.42578125" style="1" bestFit="1" customWidth="1"/>
    <col min="7949" max="7949" width="19.42578125" style="1" bestFit="1" customWidth="1"/>
    <col min="7950" max="7950" width="14.42578125" style="1" bestFit="1" customWidth="1"/>
    <col min="7951" max="7951" width="20" style="1" customWidth="1"/>
    <col min="7952" max="7952" width="13.140625" style="1" bestFit="1" customWidth="1"/>
    <col min="7953" max="7953" width="7.140625" style="1" bestFit="1" customWidth="1"/>
    <col min="7954" max="7954" width="9.140625" style="1" bestFit="1" customWidth="1"/>
    <col min="7955" max="8182" width="11.42578125" style="1"/>
    <col min="8183" max="8183" width="10.42578125" style="1" customWidth="1"/>
    <col min="8184" max="8184" width="79.28515625" style="1" customWidth="1"/>
    <col min="8185" max="8185" width="13.42578125" style="1" bestFit="1" customWidth="1"/>
    <col min="8186" max="8186" width="17.42578125" style="1" customWidth="1"/>
    <col min="8187" max="8187" width="19.42578125" style="1" bestFit="1" customWidth="1"/>
    <col min="8188" max="8188" width="13.42578125" style="1" bestFit="1" customWidth="1"/>
    <col min="8189" max="8189" width="10" style="1" bestFit="1" customWidth="1"/>
    <col min="8190" max="8190" width="16" style="1" customWidth="1"/>
    <col min="8191" max="8191" width="12.28515625" style="1" customWidth="1"/>
    <col min="8192" max="8192" width="10.28515625" style="1" customWidth="1"/>
    <col min="8193" max="8193" width="11.140625" style="1" customWidth="1"/>
    <col min="8194" max="8194" width="11.42578125" style="1"/>
    <col min="8195" max="8195" width="17.85546875" style="1" bestFit="1" customWidth="1"/>
    <col min="8196" max="8196" width="20.28515625" style="1" bestFit="1" customWidth="1"/>
    <col min="8197" max="8201" width="11.42578125" style="1"/>
    <col min="8202" max="8202" width="30.140625" style="1" bestFit="1" customWidth="1"/>
    <col min="8203" max="8203" width="19.42578125" style="1" bestFit="1" customWidth="1"/>
    <col min="8204" max="8204" width="14.42578125" style="1" bestFit="1" customWidth="1"/>
    <col min="8205" max="8205" width="19.42578125" style="1" bestFit="1" customWidth="1"/>
    <col min="8206" max="8206" width="14.42578125" style="1" bestFit="1" customWidth="1"/>
    <col min="8207" max="8207" width="20" style="1" customWidth="1"/>
    <col min="8208" max="8208" width="13.140625" style="1" bestFit="1" customWidth="1"/>
    <col min="8209" max="8209" width="7.140625" style="1" bestFit="1" customWidth="1"/>
    <col min="8210" max="8210" width="9.140625" style="1" bestFit="1" customWidth="1"/>
    <col min="8211" max="8438" width="11.42578125" style="1"/>
    <col min="8439" max="8439" width="10.42578125" style="1" customWidth="1"/>
    <col min="8440" max="8440" width="79.28515625" style="1" customWidth="1"/>
    <col min="8441" max="8441" width="13.42578125" style="1" bestFit="1" customWidth="1"/>
    <col min="8442" max="8442" width="17.42578125" style="1" customWidth="1"/>
    <col min="8443" max="8443" width="19.42578125" style="1" bestFit="1" customWidth="1"/>
    <col min="8444" max="8444" width="13.42578125" style="1" bestFit="1" customWidth="1"/>
    <col min="8445" max="8445" width="10" style="1" bestFit="1" customWidth="1"/>
    <col min="8446" max="8446" width="16" style="1" customWidth="1"/>
    <col min="8447" max="8447" width="12.28515625" style="1" customWidth="1"/>
    <col min="8448" max="8448" width="10.28515625" style="1" customWidth="1"/>
    <col min="8449" max="8449" width="11.140625" style="1" customWidth="1"/>
    <col min="8450" max="8450" width="11.42578125" style="1"/>
    <col min="8451" max="8451" width="17.85546875" style="1" bestFit="1" customWidth="1"/>
    <col min="8452" max="8452" width="20.28515625" style="1" bestFit="1" customWidth="1"/>
    <col min="8453" max="8457" width="11.42578125" style="1"/>
    <col min="8458" max="8458" width="30.140625" style="1" bestFit="1" customWidth="1"/>
    <col min="8459" max="8459" width="19.42578125" style="1" bestFit="1" customWidth="1"/>
    <col min="8460" max="8460" width="14.42578125" style="1" bestFit="1" customWidth="1"/>
    <col min="8461" max="8461" width="19.42578125" style="1" bestFit="1" customWidth="1"/>
    <col min="8462" max="8462" width="14.42578125" style="1" bestFit="1" customWidth="1"/>
    <col min="8463" max="8463" width="20" style="1" customWidth="1"/>
    <col min="8464" max="8464" width="13.140625" style="1" bestFit="1" customWidth="1"/>
    <col min="8465" max="8465" width="7.140625" style="1" bestFit="1" customWidth="1"/>
    <col min="8466" max="8466" width="9.140625" style="1" bestFit="1" customWidth="1"/>
    <col min="8467" max="8694" width="11.42578125" style="1"/>
    <col min="8695" max="8695" width="10.42578125" style="1" customWidth="1"/>
    <col min="8696" max="8696" width="79.28515625" style="1" customWidth="1"/>
    <col min="8697" max="8697" width="13.42578125" style="1" bestFit="1" customWidth="1"/>
    <col min="8698" max="8698" width="17.42578125" style="1" customWidth="1"/>
    <col min="8699" max="8699" width="19.42578125" style="1" bestFit="1" customWidth="1"/>
    <col min="8700" max="8700" width="13.42578125" style="1" bestFit="1" customWidth="1"/>
    <col min="8701" max="8701" width="10" style="1" bestFit="1" customWidth="1"/>
    <col min="8702" max="8702" width="16" style="1" customWidth="1"/>
    <col min="8703" max="8703" width="12.28515625" style="1" customWidth="1"/>
    <col min="8704" max="8704" width="10.28515625" style="1" customWidth="1"/>
    <col min="8705" max="8705" width="11.140625" style="1" customWidth="1"/>
    <col min="8706" max="8706" width="11.42578125" style="1"/>
    <col min="8707" max="8707" width="17.85546875" style="1" bestFit="1" customWidth="1"/>
    <col min="8708" max="8708" width="20.28515625" style="1" bestFit="1" customWidth="1"/>
    <col min="8709" max="8713" width="11.42578125" style="1"/>
    <col min="8714" max="8714" width="30.140625" style="1" bestFit="1" customWidth="1"/>
    <col min="8715" max="8715" width="19.42578125" style="1" bestFit="1" customWidth="1"/>
    <col min="8716" max="8716" width="14.42578125" style="1" bestFit="1" customWidth="1"/>
    <col min="8717" max="8717" width="19.42578125" style="1" bestFit="1" customWidth="1"/>
    <col min="8718" max="8718" width="14.42578125" style="1" bestFit="1" customWidth="1"/>
    <col min="8719" max="8719" width="20" style="1" customWidth="1"/>
    <col min="8720" max="8720" width="13.140625" style="1" bestFit="1" customWidth="1"/>
    <col min="8721" max="8721" width="7.140625" style="1" bestFit="1" customWidth="1"/>
    <col min="8722" max="8722" width="9.140625" style="1" bestFit="1" customWidth="1"/>
    <col min="8723" max="8950" width="11.42578125" style="1"/>
    <col min="8951" max="8951" width="10.42578125" style="1" customWidth="1"/>
    <col min="8952" max="8952" width="79.28515625" style="1" customWidth="1"/>
    <col min="8953" max="8953" width="13.42578125" style="1" bestFit="1" customWidth="1"/>
    <col min="8954" max="8954" width="17.42578125" style="1" customWidth="1"/>
    <col min="8955" max="8955" width="19.42578125" style="1" bestFit="1" customWidth="1"/>
    <col min="8956" max="8956" width="13.42578125" style="1" bestFit="1" customWidth="1"/>
    <col min="8957" max="8957" width="10" style="1" bestFit="1" customWidth="1"/>
    <col min="8958" max="8958" width="16" style="1" customWidth="1"/>
    <col min="8959" max="8959" width="12.28515625" style="1" customWidth="1"/>
    <col min="8960" max="8960" width="10.28515625" style="1" customWidth="1"/>
    <col min="8961" max="8961" width="11.140625" style="1" customWidth="1"/>
    <col min="8962" max="8962" width="11.42578125" style="1"/>
    <col min="8963" max="8963" width="17.85546875" style="1" bestFit="1" customWidth="1"/>
    <col min="8964" max="8964" width="20.28515625" style="1" bestFit="1" customWidth="1"/>
    <col min="8965" max="8969" width="11.42578125" style="1"/>
    <col min="8970" max="8970" width="30.140625" style="1" bestFit="1" customWidth="1"/>
    <col min="8971" max="8971" width="19.42578125" style="1" bestFit="1" customWidth="1"/>
    <col min="8972" max="8972" width="14.42578125" style="1" bestFit="1" customWidth="1"/>
    <col min="8973" max="8973" width="19.42578125" style="1" bestFit="1" customWidth="1"/>
    <col min="8974" max="8974" width="14.42578125" style="1" bestFit="1" customWidth="1"/>
    <col min="8975" max="8975" width="20" style="1" customWidth="1"/>
    <col min="8976" max="8976" width="13.140625" style="1" bestFit="1" customWidth="1"/>
    <col min="8977" max="8977" width="7.140625" style="1" bestFit="1" customWidth="1"/>
    <col min="8978" max="8978" width="9.140625" style="1" bestFit="1" customWidth="1"/>
    <col min="8979" max="9206" width="11.42578125" style="1"/>
    <col min="9207" max="9207" width="10.42578125" style="1" customWidth="1"/>
    <col min="9208" max="9208" width="79.28515625" style="1" customWidth="1"/>
    <col min="9209" max="9209" width="13.42578125" style="1" bestFit="1" customWidth="1"/>
    <col min="9210" max="9210" width="17.42578125" style="1" customWidth="1"/>
    <col min="9211" max="9211" width="19.42578125" style="1" bestFit="1" customWidth="1"/>
    <col min="9212" max="9212" width="13.42578125" style="1" bestFit="1" customWidth="1"/>
    <col min="9213" max="9213" width="10" style="1" bestFit="1" customWidth="1"/>
    <col min="9214" max="9214" width="16" style="1" customWidth="1"/>
    <col min="9215" max="9215" width="12.28515625" style="1" customWidth="1"/>
    <col min="9216" max="9216" width="10.28515625" style="1" customWidth="1"/>
    <col min="9217" max="9217" width="11.140625" style="1" customWidth="1"/>
    <col min="9218" max="9218" width="11.42578125" style="1"/>
    <col min="9219" max="9219" width="17.85546875" style="1" bestFit="1" customWidth="1"/>
    <col min="9220" max="9220" width="20.28515625" style="1" bestFit="1" customWidth="1"/>
    <col min="9221" max="9225" width="11.42578125" style="1"/>
    <col min="9226" max="9226" width="30.140625" style="1" bestFit="1" customWidth="1"/>
    <col min="9227" max="9227" width="19.42578125" style="1" bestFit="1" customWidth="1"/>
    <col min="9228" max="9228" width="14.42578125" style="1" bestFit="1" customWidth="1"/>
    <col min="9229" max="9229" width="19.42578125" style="1" bestFit="1" customWidth="1"/>
    <col min="9230" max="9230" width="14.42578125" style="1" bestFit="1" customWidth="1"/>
    <col min="9231" max="9231" width="20" style="1" customWidth="1"/>
    <col min="9232" max="9232" width="13.140625" style="1" bestFit="1" customWidth="1"/>
    <col min="9233" max="9233" width="7.140625" style="1" bestFit="1" customWidth="1"/>
    <col min="9234" max="9234" width="9.140625" style="1" bestFit="1" customWidth="1"/>
    <col min="9235" max="9462" width="11.42578125" style="1"/>
    <col min="9463" max="9463" width="10.42578125" style="1" customWidth="1"/>
    <col min="9464" max="9464" width="79.28515625" style="1" customWidth="1"/>
    <col min="9465" max="9465" width="13.42578125" style="1" bestFit="1" customWidth="1"/>
    <col min="9466" max="9466" width="17.42578125" style="1" customWidth="1"/>
    <col min="9467" max="9467" width="19.42578125" style="1" bestFit="1" customWidth="1"/>
    <col min="9468" max="9468" width="13.42578125" style="1" bestFit="1" customWidth="1"/>
    <col min="9469" max="9469" width="10" style="1" bestFit="1" customWidth="1"/>
    <col min="9470" max="9470" width="16" style="1" customWidth="1"/>
    <col min="9471" max="9471" width="12.28515625" style="1" customWidth="1"/>
    <col min="9472" max="9472" width="10.28515625" style="1" customWidth="1"/>
    <col min="9473" max="9473" width="11.140625" style="1" customWidth="1"/>
    <col min="9474" max="9474" width="11.42578125" style="1"/>
    <col min="9475" max="9475" width="17.85546875" style="1" bestFit="1" customWidth="1"/>
    <col min="9476" max="9476" width="20.28515625" style="1" bestFit="1" customWidth="1"/>
    <col min="9477" max="9481" width="11.42578125" style="1"/>
    <col min="9482" max="9482" width="30.140625" style="1" bestFit="1" customWidth="1"/>
    <col min="9483" max="9483" width="19.42578125" style="1" bestFit="1" customWidth="1"/>
    <col min="9484" max="9484" width="14.42578125" style="1" bestFit="1" customWidth="1"/>
    <col min="9485" max="9485" width="19.42578125" style="1" bestFit="1" customWidth="1"/>
    <col min="9486" max="9486" width="14.42578125" style="1" bestFit="1" customWidth="1"/>
    <col min="9487" max="9487" width="20" style="1" customWidth="1"/>
    <col min="9488" max="9488" width="13.140625" style="1" bestFit="1" customWidth="1"/>
    <col min="9489" max="9489" width="7.140625" style="1" bestFit="1" customWidth="1"/>
    <col min="9490" max="9490" width="9.140625" style="1" bestFit="1" customWidth="1"/>
    <col min="9491" max="9718" width="11.42578125" style="1"/>
    <col min="9719" max="9719" width="10.42578125" style="1" customWidth="1"/>
    <col min="9720" max="9720" width="79.28515625" style="1" customWidth="1"/>
    <col min="9721" max="9721" width="13.42578125" style="1" bestFit="1" customWidth="1"/>
    <col min="9722" max="9722" width="17.42578125" style="1" customWidth="1"/>
    <col min="9723" max="9723" width="19.42578125" style="1" bestFit="1" customWidth="1"/>
    <col min="9724" max="9724" width="13.42578125" style="1" bestFit="1" customWidth="1"/>
    <col min="9725" max="9725" width="10" style="1" bestFit="1" customWidth="1"/>
    <col min="9726" max="9726" width="16" style="1" customWidth="1"/>
    <col min="9727" max="9727" width="12.28515625" style="1" customWidth="1"/>
    <col min="9728" max="9728" width="10.28515625" style="1" customWidth="1"/>
    <col min="9729" max="9729" width="11.140625" style="1" customWidth="1"/>
    <col min="9730" max="9730" width="11.42578125" style="1"/>
    <col min="9731" max="9731" width="17.85546875" style="1" bestFit="1" customWidth="1"/>
    <col min="9732" max="9732" width="20.28515625" style="1" bestFit="1" customWidth="1"/>
    <col min="9733" max="9737" width="11.42578125" style="1"/>
    <col min="9738" max="9738" width="30.140625" style="1" bestFit="1" customWidth="1"/>
    <col min="9739" max="9739" width="19.42578125" style="1" bestFit="1" customWidth="1"/>
    <col min="9740" max="9740" width="14.42578125" style="1" bestFit="1" customWidth="1"/>
    <col min="9741" max="9741" width="19.42578125" style="1" bestFit="1" customWidth="1"/>
    <col min="9742" max="9742" width="14.42578125" style="1" bestFit="1" customWidth="1"/>
    <col min="9743" max="9743" width="20" style="1" customWidth="1"/>
    <col min="9744" max="9744" width="13.140625" style="1" bestFit="1" customWidth="1"/>
    <col min="9745" max="9745" width="7.140625" style="1" bestFit="1" customWidth="1"/>
    <col min="9746" max="9746" width="9.140625" style="1" bestFit="1" customWidth="1"/>
    <col min="9747" max="9974" width="11.42578125" style="1"/>
    <col min="9975" max="9975" width="10.42578125" style="1" customWidth="1"/>
    <col min="9976" max="9976" width="79.28515625" style="1" customWidth="1"/>
    <col min="9977" max="9977" width="13.42578125" style="1" bestFit="1" customWidth="1"/>
    <col min="9978" max="9978" width="17.42578125" style="1" customWidth="1"/>
    <col min="9979" max="9979" width="19.42578125" style="1" bestFit="1" customWidth="1"/>
    <col min="9980" max="9980" width="13.42578125" style="1" bestFit="1" customWidth="1"/>
    <col min="9981" max="9981" width="10" style="1" bestFit="1" customWidth="1"/>
    <col min="9982" max="9982" width="16" style="1" customWidth="1"/>
    <col min="9983" max="9983" width="12.28515625" style="1" customWidth="1"/>
    <col min="9984" max="9984" width="10.28515625" style="1" customWidth="1"/>
    <col min="9985" max="9985" width="11.140625" style="1" customWidth="1"/>
    <col min="9986" max="9986" width="11.42578125" style="1"/>
    <col min="9987" max="9987" width="17.85546875" style="1" bestFit="1" customWidth="1"/>
    <col min="9988" max="9988" width="20.28515625" style="1" bestFit="1" customWidth="1"/>
    <col min="9989" max="9993" width="11.42578125" style="1"/>
    <col min="9994" max="9994" width="30.140625" style="1" bestFit="1" customWidth="1"/>
    <col min="9995" max="9995" width="19.42578125" style="1" bestFit="1" customWidth="1"/>
    <col min="9996" max="9996" width="14.42578125" style="1" bestFit="1" customWidth="1"/>
    <col min="9997" max="9997" width="19.42578125" style="1" bestFit="1" customWidth="1"/>
    <col min="9998" max="9998" width="14.42578125" style="1" bestFit="1" customWidth="1"/>
    <col min="9999" max="9999" width="20" style="1" customWidth="1"/>
    <col min="10000" max="10000" width="13.140625" style="1" bestFit="1" customWidth="1"/>
    <col min="10001" max="10001" width="7.140625" style="1" bestFit="1" customWidth="1"/>
    <col min="10002" max="10002" width="9.140625" style="1" bestFit="1" customWidth="1"/>
    <col min="10003" max="10230" width="11.42578125" style="1"/>
    <col min="10231" max="10231" width="10.42578125" style="1" customWidth="1"/>
    <col min="10232" max="10232" width="79.28515625" style="1" customWidth="1"/>
    <col min="10233" max="10233" width="13.42578125" style="1" bestFit="1" customWidth="1"/>
    <col min="10234" max="10234" width="17.42578125" style="1" customWidth="1"/>
    <col min="10235" max="10235" width="19.42578125" style="1" bestFit="1" customWidth="1"/>
    <col min="10236" max="10236" width="13.42578125" style="1" bestFit="1" customWidth="1"/>
    <col min="10237" max="10237" width="10" style="1" bestFit="1" customWidth="1"/>
    <col min="10238" max="10238" width="16" style="1" customWidth="1"/>
    <col min="10239" max="10239" width="12.28515625" style="1" customWidth="1"/>
    <col min="10240" max="10240" width="10.28515625" style="1" customWidth="1"/>
    <col min="10241" max="10241" width="11.140625" style="1" customWidth="1"/>
    <col min="10242" max="10242" width="11.42578125" style="1"/>
    <col min="10243" max="10243" width="17.85546875" style="1" bestFit="1" customWidth="1"/>
    <col min="10244" max="10244" width="20.28515625" style="1" bestFit="1" customWidth="1"/>
    <col min="10245" max="10249" width="11.42578125" style="1"/>
    <col min="10250" max="10250" width="30.140625" style="1" bestFit="1" customWidth="1"/>
    <col min="10251" max="10251" width="19.42578125" style="1" bestFit="1" customWidth="1"/>
    <col min="10252" max="10252" width="14.42578125" style="1" bestFit="1" customWidth="1"/>
    <col min="10253" max="10253" width="19.42578125" style="1" bestFit="1" customWidth="1"/>
    <col min="10254" max="10254" width="14.42578125" style="1" bestFit="1" customWidth="1"/>
    <col min="10255" max="10255" width="20" style="1" customWidth="1"/>
    <col min="10256" max="10256" width="13.140625" style="1" bestFit="1" customWidth="1"/>
    <col min="10257" max="10257" width="7.140625" style="1" bestFit="1" customWidth="1"/>
    <col min="10258" max="10258" width="9.140625" style="1" bestFit="1" customWidth="1"/>
    <col min="10259" max="10486" width="11.42578125" style="1"/>
    <col min="10487" max="10487" width="10.42578125" style="1" customWidth="1"/>
    <col min="10488" max="10488" width="79.28515625" style="1" customWidth="1"/>
    <col min="10489" max="10489" width="13.42578125" style="1" bestFit="1" customWidth="1"/>
    <col min="10490" max="10490" width="17.42578125" style="1" customWidth="1"/>
    <col min="10491" max="10491" width="19.42578125" style="1" bestFit="1" customWidth="1"/>
    <col min="10492" max="10492" width="13.42578125" style="1" bestFit="1" customWidth="1"/>
    <col min="10493" max="10493" width="10" style="1" bestFit="1" customWidth="1"/>
    <col min="10494" max="10494" width="16" style="1" customWidth="1"/>
    <col min="10495" max="10495" width="12.28515625" style="1" customWidth="1"/>
    <col min="10496" max="10496" width="10.28515625" style="1" customWidth="1"/>
    <col min="10497" max="10497" width="11.140625" style="1" customWidth="1"/>
    <col min="10498" max="10498" width="11.42578125" style="1"/>
    <col min="10499" max="10499" width="17.85546875" style="1" bestFit="1" customWidth="1"/>
    <col min="10500" max="10500" width="20.28515625" style="1" bestFit="1" customWidth="1"/>
    <col min="10501" max="10505" width="11.42578125" style="1"/>
    <col min="10506" max="10506" width="30.140625" style="1" bestFit="1" customWidth="1"/>
    <col min="10507" max="10507" width="19.42578125" style="1" bestFit="1" customWidth="1"/>
    <col min="10508" max="10508" width="14.42578125" style="1" bestFit="1" customWidth="1"/>
    <col min="10509" max="10509" width="19.42578125" style="1" bestFit="1" customWidth="1"/>
    <col min="10510" max="10510" width="14.42578125" style="1" bestFit="1" customWidth="1"/>
    <col min="10511" max="10511" width="20" style="1" customWidth="1"/>
    <col min="10512" max="10512" width="13.140625" style="1" bestFit="1" customWidth="1"/>
    <col min="10513" max="10513" width="7.140625" style="1" bestFit="1" customWidth="1"/>
    <col min="10514" max="10514" width="9.140625" style="1" bestFit="1" customWidth="1"/>
    <col min="10515" max="10742" width="11.42578125" style="1"/>
    <col min="10743" max="10743" width="10.42578125" style="1" customWidth="1"/>
    <col min="10744" max="10744" width="79.28515625" style="1" customWidth="1"/>
    <col min="10745" max="10745" width="13.42578125" style="1" bestFit="1" customWidth="1"/>
    <col min="10746" max="10746" width="17.42578125" style="1" customWidth="1"/>
    <col min="10747" max="10747" width="19.42578125" style="1" bestFit="1" customWidth="1"/>
    <col min="10748" max="10748" width="13.42578125" style="1" bestFit="1" customWidth="1"/>
    <col min="10749" max="10749" width="10" style="1" bestFit="1" customWidth="1"/>
    <col min="10750" max="10750" width="16" style="1" customWidth="1"/>
    <col min="10751" max="10751" width="12.28515625" style="1" customWidth="1"/>
    <col min="10752" max="10752" width="10.28515625" style="1" customWidth="1"/>
    <col min="10753" max="10753" width="11.140625" style="1" customWidth="1"/>
    <col min="10754" max="10754" width="11.42578125" style="1"/>
    <col min="10755" max="10755" width="17.85546875" style="1" bestFit="1" customWidth="1"/>
    <col min="10756" max="10756" width="20.28515625" style="1" bestFit="1" customWidth="1"/>
    <col min="10757" max="10761" width="11.42578125" style="1"/>
    <col min="10762" max="10762" width="30.140625" style="1" bestFit="1" customWidth="1"/>
    <col min="10763" max="10763" width="19.42578125" style="1" bestFit="1" customWidth="1"/>
    <col min="10764" max="10764" width="14.42578125" style="1" bestFit="1" customWidth="1"/>
    <col min="10765" max="10765" width="19.42578125" style="1" bestFit="1" customWidth="1"/>
    <col min="10766" max="10766" width="14.42578125" style="1" bestFit="1" customWidth="1"/>
    <col min="10767" max="10767" width="20" style="1" customWidth="1"/>
    <col min="10768" max="10768" width="13.140625" style="1" bestFit="1" customWidth="1"/>
    <col min="10769" max="10769" width="7.140625" style="1" bestFit="1" customWidth="1"/>
    <col min="10770" max="10770" width="9.140625" style="1" bestFit="1" customWidth="1"/>
    <col min="10771" max="10998" width="11.42578125" style="1"/>
    <col min="10999" max="10999" width="10.42578125" style="1" customWidth="1"/>
    <col min="11000" max="11000" width="79.28515625" style="1" customWidth="1"/>
    <col min="11001" max="11001" width="13.42578125" style="1" bestFit="1" customWidth="1"/>
    <col min="11002" max="11002" width="17.42578125" style="1" customWidth="1"/>
    <col min="11003" max="11003" width="19.42578125" style="1" bestFit="1" customWidth="1"/>
    <col min="11004" max="11004" width="13.42578125" style="1" bestFit="1" customWidth="1"/>
    <col min="11005" max="11005" width="10" style="1" bestFit="1" customWidth="1"/>
    <col min="11006" max="11006" width="16" style="1" customWidth="1"/>
    <col min="11007" max="11007" width="12.28515625" style="1" customWidth="1"/>
    <col min="11008" max="11008" width="10.28515625" style="1" customWidth="1"/>
    <col min="11009" max="11009" width="11.140625" style="1" customWidth="1"/>
    <col min="11010" max="11010" width="11.42578125" style="1"/>
    <col min="11011" max="11011" width="17.85546875" style="1" bestFit="1" customWidth="1"/>
    <col min="11012" max="11012" width="20.28515625" style="1" bestFit="1" customWidth="1"/>
    <col min="11013" max="11017" width="11.42578125" style="1"/>
    <col min="11018" max="11018" width="30.140625" style="1" bestFit="1" customWidth="1"/>
    <col min="11019" max="11019" width="19.42578125" style="1" bestFit="1" customWidth="1"/>
    <col min="11020" max="11020" width="14.42578125" style="1" bestFit="1" customWidth="1"/>
    <col min="11021" max="11021" width="19.42578125" style="1" bestFit="1" customWidth="1"/>
    <col min="11022" max="11022" width="14.42578125" style="1" bestFit="1" customWidth="1"/>
    <col min="11023" max="11023" width="20" style="1" customWidth="1"/>
    <col min="11024" max="11024" width="13.140625" style="1" bestFit="1" customWidth="1"/>
    <col min="11025" max="11025" width="7.140625" style="1" bestFit="1" customWidth="1"/>
    <col min="11026" max="11026" width="9.140625" style="1" bestFit="1" customWidth="1"/>
    <col min="11027" max="11254" width="11.42578125" style="1"/>
    <col min="11255" max="11255" width="10.42578125" style="1" customWidth="1"/>
    <col min="11256" max="11256" width="79.28515625" style="1" customWidth="1"/>
    <col min="11257" max="11257" width="13.42578125" style="1" bestFit="1" customWidth="1"/>
    <col min="11258" max="11258" width="17.42578125" style="1" customWidth="1"/>
    <col min="11259" max="11259" width="19.42578125" style="1" bestFit="1" customWidth="1"/>
    <col min="11260" max="11260" width="13.42578125" style="1" bestFit="1" customWidth="1"/>
    <col min="11261" max="11261" width="10" style="1" bestFit="1" customWidth="1"/>
    <col min="11262" max="11262" width="16" style="1" customWidth="1"/>
    <col min="11263" max="11263" width="12.28515625" style="1" customWidth="1"/>
    <col min="11264" max="11264" width="10.28515625" style="1" customWidth="1"/>
    <col min="11265" max="11265" width="11.140625" style="1" customWidth="1"/>
    <col min="11266" max="11266" width="11.42578125" style="1"/>
    <col min="11267" max="11267" width="17.85546875" style="1" bestFit="1" customWidth="1"/>
    <col min="11268" max="11268" width="20.28515625" style="1" bestFit="1" customWidth="1"/>
    <col min="11269" max="11273" width="11.42578125" style="1"/>
    <col min="11274" max="11274" width="30.140625" style="1" bestFit="1" customWidth="1"/>
    <col min="11275" max="11275" width="19.42578125" style="1" bestFit="1" customWidth="1"/>
    <col min="11276" max="11276" width="14.42578125" style="1" bestFit="1" customWidth="1"/>
    <col min="11277" max="11277" width="19.42578125" style="1" bestFit="1" customWidth="1"/>
    <col min="11278" max="11278" width="14.42578125" style="1" bestFit="1" customWidth="1"/>
    <col min="11279" max="11279" width="20" style="1" customWidth="1"/>
    <col min="11280" max="11280" width="13.140625" style="1" bestFit="1" customWidth="1"/>
    <col min="11281" max="11281" width="7.140625" style="1" bestFit="1" customWidth="1"/>
    <col min="11282" max="11282" width="9.140625" style="1" bestFit="1" customWidth="1"/>
    <col min="11283" max="11510" width="11.42578125" style="1"/>
    <col min="11511" max="11511" width="10.42578125" style="1" customWidth="1"/>
    <col min="11512" max="11512" width="79.28515625" style="1" customWidth="1"/>
    <col min="11513" max="11513" width="13.42578125" style="1" bestFit="1" customWidth="1"/>
    <col min="11514" max="11514" width="17.42578125" style="1" customWidth="1"/>
    <col min="11515" max="11515" width="19.42578125" style="1" bestFit="1" customWidth="1"/>
    <col min="11516" max="11516" width="13.42578125" style="1" bestFit="1" customWidth="1"/>
    <col min="11517" max="11517" width="10" style="1" bestFit="1" customWidth="1"/>
    <col min="11518" max="11518" width="16" style="1" customWidth="1"/>
    <col min="11519" max="11519" width="12.28515625" style="1" customWidth="1"/>
    <col min="11520" max="11520" width="10.28515625" style="1" customWidth="1"/>
    <col min="11521" max="11521" width="11.140625" style="1" customWidth="1"/>
    <col min="11522" max="11522" width="11.42578125" style="1"/>
    <col min="11523" max="11523" width="17.85546875" style="1" bestFit="1" customWidth="1"/>
    <col min="11524" max="11524" width="20.28515625" style="1" bestFit="1" customWidth="1"/>
    <col min="11525" max="11529" width="11.42578125" style="1"/>
    <col min="11530" max="11530" width="30.140625" style="1" bestFit="1" customWidth="1"/>
    <col min="11531" max="11531" width="19.42578125" style="1" bestFit="1" customWidth="1"/>
    <col min="11532" max="11532" width="14.42578125" style="1" bestFit="1" customWidth="1"/>
    <col min="11533" max="11533" width="19.42578125" style="1" bestFit="1" customWidth="1"/>
    <col min="11534" max="11534" width="14.42578125" style="1" bestFit="1" customWidth="1"/>
    <col min="11535" max="11535" width="20" style="1" customWidth="1"/>
    <col min="11536" max="11536" width="13.140625" style="1" bestFit="1" customWidth="1"/>
    <col min="11537" max="11537" width="7.140625" style="1" bestFit="1" customWidth="1"/>
    <col min="11538" max="11538" width="9.140625" style="1" bestFit="1" customWidth="1"/>
    <col min="11539" max="11766" width="11.42578125" style="1"/>
    <col min="11767" max="11767" width="10.42578125" style="1" customWidth="1"/>
    <col min="11768" max="11768" width="79.28515625" style="1" customWidth="1"/>
    <col min="11769" max="11769" width="13.42578125" style="1" bestFit="1" customWidth="1"/>
    <col min="11770" max="11770" width="17.42578125" style="1" customWidth="1"/>
    <col min="11771" max="11771" width="19.42578125" style="1" bestFit="1" customWidth="1"/>
    <col min="11772" max="11772" width="13.42578125" style="1" bestFit="1" customWidth="1"/>
    <col min="11773" max="11773" width="10" style="1" bestFit="1" customWidth="1"/>
    <col min="11774" max="11774" width="16" style="1" customWidth="1"/>
    <col min="11775" max="11775" width="12.28515625" style="1" customWidth="1"/>
    <col min="11776" max="11776" width="10.28515625" style="1" customWidth="1"/>
    <col min="11777" max="11777" width="11.140625" style="1" customWidth="1"/>
    <col min="11778" max="11778" width="11.42578125" style="1"/>
    <col min="11779" max="11779" width="17.85546875" style="1" bestFit="1" customWidth="1"/>
    <col min="11780" max="11780" width="20.28515625" style="1" bestFit="1" customWidth="1"/>
    <col min="11781" max="11785" width="11.42578125" style="1"/>
    <col min="11786" max="11786" width="30.140625" style="1" bestFit="1" customWidth="1"/>
    <col min="11787" max="11787" width="19.42578125" style="1" bestFit="1" customWidth="1"/>
    <col min="11788" max="11788" width="14.42578125" style="1" bestFit="1" customWidth="1"/>
    <col min="11789" max="11789" width="19.42578125" style="1" bestFit="1" customWidth="1"/>
    <col min="11790" max="11790" width="14.42578125" style="1" bestFit="1" customWidth="1"/>
    <col min="11791" max="11791" width="20" style="1" customWidth="1"/>
    <col min="11792" max="11792" width="13.140625" style="1" bestFit="1" customWidth="1"/>
    <col min="11793" max="11793" width="7.140625" style="1" bestFit="1" customWidth="1"/>
    <col min="11794" max="11794" width="9.140625" style="1" bestFit="1" customWidth="1"/>
    <col min="11795" max="12022" width="11.42578125" style="1"/>
    <col min="12023" max="12023" width="10.42578125" style="1" customWidth="1"/>
    <col min="12024" max="12024" width="79.28515625" style="1" customWidth="1"/>
    <col min="12025" max="12025" width="13.42578125" style="1" bestFit="1" customWidth="1"/>
    <col min="12026" max="12026" width="17.42578125" style="1" customWidth="1"/>
    <col min="12027" max="12027" width="19.42578125" style="1" bestFit="1" customWidth="1"/>
    <col min="12028" max="12028" width="13.42578125" style="1" bestFit="1" customWidth="1"/>
    <col min="12029" max="12029" width="10" style="1" bestFit="1" customWidth="1"/>
    <col min="12030" max="12030" width="16" style="1" customWidth="1"/>
    <col min="12031" max="12031" width="12.28515625" style="1" customWidth="1"/>
    <col min="12032" max="12032" width="10.28515625" style="1" customWidth="1"/>
    <col min="12033" max="12033" width="11.140625" style="1" customWidth="1"/>
    <col min="12034" max="12034" width="11.42578125" style="1"/>
    <col min="12035" max="12035" width="17.85546875" style="1" bestFit="1" customWidth="1"/>
    <col min="12036" max="12036" width="20.28515625" style="1" bestFit="1" customWidth="1"/>
    <col min="12037" max="12041" width="11.42578125" style="1"/>
    <col min="12042" max="12042" width="30.140625" style="1" bestFit="1" customWidth="1"/>
    <col min="12043" max="12043" width="19.42578125" style="1" bestFit="1" customWidth="1"/>
    <col min="12044" max="12044" width="14.42578125" style="1" bestFit="1" customWidth="1"/>
    <col min="12045" max="12045" width="19.42578125" style="1" bestFit="1" customWidth="1"/>
    <col min="12046" max="12046" width="14.42578125" style="1" bestFit="1" customWidth="1"/>
    <col min="12047" max="12047" width="20" style="1" customWidth="1"/>
    <col min="12048" max="12048" width="13.140625" style="1" bestFit="1" customWidth="1"/>
    <col min="12049" max="12049" width="7.140625" style="1" bestFit="1" customWidth="1"/>
    <col min="12050" max="12050" width="9.140625" style="1" bestFit="1" customWidth="1"/>
    <col min="12051" max="12278" width="11.42578125" style="1"/>
    <col min="12279" max="12279" width="10.42578125" style="1" customWidth="1"/>
    <col min="12280" max="12280" width="79.28515625" style="1" customWidth="1"/>
    <col min="12281" max="12281" width="13.42578125" style="1" bestFit="1" customWidth="1"/>
    <col min="12282" max="12282" width="17.42578125" style="1" customWidth="1"/>
    <col min="12283" max="12283" width="19.42578125" style="1" bestFit="1" customWidth="1"/>
    <col min="12284" max="12284" width="13.42578125" style="1" bestFit="1" customWidth="1"/>
    <col min="12285" max="12285" width="10" style="1" bestFit="1" customWidth="1"/>
    <col min="12286" max="12286" width="16" style="1" customWidth="1"/>
    <col min="12287" max="12287" width="12.28515625" style="1" customWidth="1"/>
    <col min="12288" max="12288" width="10.28515625" style="1" customWidth="1"/>
    <col min="12289" max="12289" width="11.140625" style="1" customWidth="1"/>
    <col min="12290" max="12290" width="11.42578125" style="1"/>
    <col min="12291" max="12291" width="17.85546875" style="1" bestFit="1" customWidth="1"/>
    <col min="12292" max="12292" width="20.28515625" style="1" bestFit="1" customWidth="1"/>
    <col min="12293" max="12297" width="11.42578125" style="1"/>
    <col min="12298" max="12298" width="30.140625" style="1" bestFit="1" customWidth="1"/>
    <col min="12299" max="12299" width="19.42578125" style="1" bestFit="1" customWidth="1"/>
    <col min="12300" max="12300" width="14.42578125" style="1" bestFit="1" customWidth="1"/>
    <col min="12301" max="12301" width="19.42578125" style="1" bestFit="1" customWidth="1"/>
    <col min="12302" max="12302" width="14.42578125" style="1" bestFit="1" customWidth="1"/>
    <col min="12303" max="12303" width="20" style="1" customWidth="1"/>
    <col min="12304" max="12304" width="13.140625" style="1" bestFit="1" customWidth="1"/>
    <col min="12305" max="12305" width="7.140625" style="1" bestFit="1" customWidth="1"/>
    <col min="12306" max="12306" width="9.140625" style="1" bestFit="1" customWidth="1"/>
    <col min="12307" max="12534" width="11.42578125" style="1"/>
    <col min="12535" max="12535" width="10.42578125" style="1" customWidth="1"/>
    <col min="12536" max="12536" width="79.28515625" style="1" customWidth="1"/>
    <col min="12537" max="12537" width="13.42578125" style="1" bestFit="1" customWidth="1"/>
    <col min="12538" max="12538" width="17.42578125" style="1" customWidth="1"/>
    <col min="12539" max="12539" width="19.42578125" style="1" bestFit="1" customWidth="1"/>
    <col min="12540" max="12540" width="13.42578125" style="1" bestFit="1" customWidth="1"/>
    <col min="12541" max="12541" width="10" style="1" bestFit="1" customWidth="1"/>
    <col min="12542" max="12542" width="16" style="1" customWidth="1"/>
    <col min="12543" max="12543" width="12.28515625" style="1" customWidth="1"/>
    <col min="12544" max="12544" width="10.28515625" style="1" customWidth="1"/>
    <col min="12545" max="12545" width="11.140625" style="1" customWidth="1"/>
    <col min="12546" max="12546" width="11.42578125" style="1"/>
    <col min="12547" max="12547" width="17.85546875" style="1" bestFit="1" customWidth="1"/>
    <col min="12548" max="12548" width="20.28515625" style="1" bestFit="1" customWidth="1"/>
    <col min="12549" max="12553" width="11.42578125" style="1"/>
    <col min="12554" max="12554" width="30.140625" style="1" bestFit="1" customWidth="1"/>
    <col min="12555" max="12555" width="19.42578125" style="1" bestFit="1" customWidth="1"/>
    <col min="12556" max="12556" width="14.42578125" style="1" bestFit="1" customWidth="1"/>
    <col min="12557" max="12557" width="19.42578125" style="1" bestFit="1" customWidth="1"/>
    <col min="12558" max="12558" width="14.42578125" style="1" bestFit="1" customWidth="1"/>
    <col min="12559" max="12559" width="20" style="1" customWidth="1"/>
    <col min="12560" max="12560" width="13.140625" style="1" bestFit="1" customWidth="1"/>
    <col min="12561" max="12561" width="7.140625" style="1" bestFit="1" customWidth="1"/>
    <col min="12562" max="12562" width="9.140625" style="1" bestFit="1" customWidth="1"/>
    <col min="12563" max="12790" width="11.42578125" style="1"/>
    <col min="12791" max="12791" width="10.42578125" style="1" customWidth="1"/>
    <col min="12792" max="12792" width="79.28515625" style="1" customWidth="1"/>
    <col min="12793" max="12793" width="13.42578125" style="1" bestFit="1" customWidth="1"/>
    <col min="12794" max="12794" width="17.42578125" style="1" customWidth="1"/>
    <col min="12795" max="12795" width="19.42578125" style="1" bestFit="1" customWidth="1"/>
    <col min="12796" max="12796" width="13.42578125" style="1" bestFit="1" customWidth="1"/>
    <col min="12797" max="12797" width="10" style="1" bestFit="1" customWidth="1"/>
    <col min="12798" max="12798" width="16" style="1" customWidth="1"/>
    <col min="12799" max="12799" width="12.28515625" style="1" customWidth="1"/>
    <col min="12800" max="12800" width="10.28515625" style="1" customWidth="1"/>
    <col min="12801" max="12801" width="11.140625" style="1" customWidth="1"/>
    <col min="12802" max="12802" width="11.42578125" style="1"/>
    <col min="12803" max="12803" width="17.85546875" style="1" bestFit="1" customWidth="1"/>
    <col min="12804" max="12804" width="20.28515625" style="1" bestFit="1" customWidth="1"/>
    <col min="12805" max="12809" width="11.42578125" style="1"/>
    <col min="12810" max="12810" width="30.140625" style="1" bestFit="1" customWidth="1"/>
    <col min="12811" max="12811" width="19.42578125" style="1" bestFit="1" customWidth="1"/>
    <col min="12812" max="12812" width="14.42578125" style="1" bestFit="1" customWidth="1"/>
    <col min="12813" max="12813" width="19.42578125" style="1" bestFit="1" customWidth="1"/>
    <col min="12814" max="12814" width="14.42578125" style="1" bestFit="1" customWidth="1"/>
    <col min="12815" max="12815" width="20" style="1" customWidth="1"/>
    <col min="12816" max="12816" width="13.140625" style="1" bestFit="1" customWidth="1"/>
    <col min="12817" max="12817" width="7.140625" style="1" bestFit="1" customWidth="1"/>
    <col min="12818" max="12818" width="9.140625" style="1" bestFit="1" customWidth="1"/>
    <col min="12819" max="13046" width="11.42578125" style="1"/>
    <col min="13047" max="13047" width="10.42578125" style="1" customWidth="1"/>
    <col min="13048" max="13048" width="79.28515625" style="1" customWidth="1"/>
    <col min="13049" max="13049" width="13.42578125" style="1" bestFit="1" customWidth="1"/>
    <col min="13050" max="13050" width="17.42578125" style="1" customWidth="1"/>
    <col min="13051" max="13051" width="19.42578125" style="1" bestFit="1" customWidth="1"/>
    <col min="13052" max="13052" width="13.42578125" style="1" bestFit="1" customWidth="1"/>
    <col min="13053" max="13053" width="10" style="1" bestFit="1" customWidth="1"/>
    <col min="13054" max="13054" width="16" style="1" customWidth="1"/>
    <col min="13055" max="13055" width="12.28515625" style="1" customWidth="1"/>
    <col min="13056" max="13056" width="10.28515625" style="1" customWidth="1"/>
    <col min="13057" max="13057" width="11.140625" style="1" customWidth="1"/>
    <col min="13058" max="13058" width="11.42578125" style="1"/>
    <col min="13059" max="13059" width="17.85546875" style="1" bestFit="1" customWidth="1"/>
    <col min="13060" max="13060" width="20.28515625" style="1" bestFit="1" customWidth="1"/>
    <col min="13061" max="13065" width="11.42578125" style="1"/>
    <col min="13066" max="13066" width="30.140625" style="1" bestFit="1" customWidth="1"/>
    <col min="13067" max="13067" width="19.42578125" style="1" bestFit="1" customWidth="1"/>
    <col min="13068" max="13068" width="14.42578125" style="1" bestFit="1" customWidth="1"/>
    <col min="13069" max="13069" width="19.42578125" style="1" bestFit="1" customWidth="1"/>
    <col min="13070" max="13070" width="14.42578125" style="1" bestFit="1" customWidth="1"/>
    <col min="13071" max="13071" width="20" style="1" customWidth="1"/>
    <col min="13072" max="13072" width="13.140625" style="1" bestFit="1" customWidth="1"/>
    <col min="13073" max="13073" width="7.140625" style="1" bestFit="1" customWidth="1"/>
    <col min="13074" max="13074" width="9.140625" style="1" bestFit="1" customWidth="1"/>
    <col min="13075" max="13302" width="11.42578125" style="1"/>
    <col min="13303" max="13303" width="10.42578125" style="1" customWidth="1"/>
    <col min="13304" max="13304" width="79.28515625" style="1" customWidth="1"/>
    <col min="13305" max="13305" width="13.42578125" style="1" bestFit="1" customWidth="1"/>
    <col min="13306" max="13306" width="17.42578125" style="1" customWidth="1"/>
    <col min="13307" max="13307" width="19.42578125" style="1" bestFit="1" customWidth="1"/>
    <col min="13308" max="13308" width="13.42578125" style="1" bestFit="1" customWidth="1"/>
    <col min="13309" max="13309" width="10" style="1" bestFit="1" customWidth="1"/>
    <col min="13310" max="13310" width="16" style="1" customWidth="1"/>
    <col min="13311" max="13311" width="12.28515625" style="1" customWidth="1"/>
    <col min="13312" max="13312" width="10.28515625" style="1" customWidth="1"/>
    <col min="13313" max="13313" width="11.140625" style="1" customWidth="1"/>
    <col min="13314" max="13314" width="11.42578125" style="1"/>
    <col min="13315" max="13315" width="17.85546875" style="1" bestFit="1" customWidth="1"/>
    <col min="13316" max="13316" width="20.28515625" style="1" bestFit="1" customWidth="1"/>
    <col min="13317" max="13321" width="11.42578125" style="1"/>
    <col min="13322" max="13322" width="30.140625" style="1" bestFit="1" customWidth="1"/>
    <col min="13323" max="13323" width="19.42578125" style="1" bestFit="1" customWidth="1"/>
    <col min="13324" max="13324" width="14.42578125" style="1" bestFit="1" customWidth="1"/>
    <col min="13325" max="13325" width="19.42578125" style="1" bestFit="1" customWidth="1"/>
    <col min="13326" max="13326" width="14.42578125" style="1" bestFit="1" customWidth="1"/>
    <col min="13327" max="13327" width="20" style="1" customWidth="1"/>
    <col min="13328" max="13328" width="13.140625" style="1" bestFit="1" customWidth="1"/>
    <col min="13329" max="13329" width="7.140625" style="1" bestFit="1" customWidth="1"/>
    <col min="13330" max="13330" width="9.140625" style="1" bestFit="1" customWidth="1"/>
    <col min="13331" max="13558" width="11.42578125" style="1"/>
    <col min="13559" max="13559" width="10.42578125" style="1" customWidth="1"/>
    <col min="13560" max="13560" width="79.28515625" style="1" customWidth="1"/>
    <col min="13561" max="13561" width="13.42578125" style="1" bestFit="1" customWidth="1"/>
    <col min="13562" max="13562" width="17.42578125" style="1" customWidth="1"/>
    <col min="13563" max="13563" width="19.42578125" style="1" bestFit="1" customWidth="1"/>
    <col min="13564" max="13564" width="13.42578125" style="1" bestFit="1" customWidth="1"/>
    <col min="13565" max="13565" width="10" style="1" bestFit="1" customWidth="1"/>
    <col min="13566" max="13566" width="16" style="1" customWidth="1"/>
    <col min="13567" max="13567" width="12.28515625" style="1" customWidth="1"/>
    <col min="13568" max="13568" width="10.28515625" style="1" customWidth="1"/>
    <col min="13569" max="13569" width="11.140625" style="1" customWidth="1"/>
    <col min="13570" max="13570" width="11.42578125" style="1"/>
    <col min="13571" max="13571" width="17.85546875" style="1" bestFit="1" customWidth="1"/>
    <col min="13572" max="13572" width="20.28515625" style="1" bestFit="1" customWidth="1"/>
    <col min="13573" max="13577" width="11.42578125" style="1"/>
    <col min="13578" max="13578" width="30.140625" style="1" bestFit="1" customWidth="1"/>
    <col min="13579" max="13579" width="19.42578125" style="1" bestFit="1" customWidth="1"/>
    <col min="13580" max="13580" width="14.42578125" style="1" bestFit="1" customWidth="1"/>
    <col min="13581" max="13581" width="19.42578125" style="1" bestFit="1" customWidth="1"/>
    <col min="13582" max="13582" width="14.42578125" style="1" bestFit="1" customWidth="1"/>
    <col min="13583" max="13583" width="20" style="1" customWidth="1"/>
    <col min="13584" max="13584" width="13.140625" style="1" bestFit="1" customWidth="1"/>
    <col min="13585" max="13585" width="7.140625" style="1" bestFit="1" customWidth="1"/>
    <col min="13586" max="13586" width="9.140625" style="1" bestFit="1" customWidth="1"/>
    <col min="13587" max="13814" width="11.42578125" style="1"/>
    <col min="13815" max="13815" width="10.42578125" style="1" customWidth="1"/>
    <col min="13816" max="13816" width="79.28515625" style="1" customWidth="1"/>
    <col min="13817" max="13817" width="13.42578125" style="1" bestFit="1" customWidth="1"/>
    <col min="13818" max="13818" width="17.42578125" style="1" customWidth="1"/>
    <col min="13819" max="13819" width="19.42578125" style="1" bestFit="1" customWidth="1"/>
    <col min="13820" max="13820" width="13.42578125" style="1" bestFit="1" customWidth="1"/>
    <col min="13821" max="13821" width="10" style="1" bestFit="1" customWidth="1"/>
    <col min="13822" max="13822" width="16" style="1" customWidth="1"/>
    <col min="13823" max="13823" width="12.28515625" style="1" customWidth="1"/>
    <col min="13824" max="13824" width="10.28515625" style="1" customWidth="1"/>
    <col min="13825" max="13825" width="11.140625" style="1" customWidth="1"/>
    <col min="13826" max="13826" width="11.42578125" style="1"/>
    <col min="13827" max="13827" width="17.85546875" style="1" bestFit="1" customWidth="1"/>
    <col min="13828" max="13828" width="20.28515625" style="1" bestFit="1" customWidth="1"/>
    <col min="13829" max="13833" width="11.42578125" style="1"/>
    <col min="13834" max="13834" width="30.140625" style="1" bestFit="1" customWidth="1"/>
    <col min="13835" max="13835" width="19.42578125" style="1" bestFit="1" customWidth="1"/>
    <col min="13836" max="13836" width="14.42578125" style="1" bestFit="1" customWidth="1"/>
    <col min="13837" max="13837" width="19.42578125" style="1" bestFit="1" customWidth="1"/>
    <col min="13838" max="13838" width="14.42578125" style="1" bestFit="1" customWidth="1"/>
    <col min="13839" max="13839" width="20" style="1" customWidth="1"/>
    <col min="13840" max="13840" width="13.140625" style="1" bestFit="1" customWidth="1"/>
    <col min="13841" max="13841" width="7.140625" style="1" bestFit="1" customWidth="1"/>
    <col min="13842" max="13842" width="9.140625" style="1" bestFit="1" customWidth="1"/>
    <col min="13843" max="14070" width="11.42578125" style="1"/>
    <col min="14071" max="14071" width="10.42578125" style="1" customWidth="1"/>
    <col min="14072" max="14072" width="79.28515625" style="1" customWidth="1"/>
    <col min="14073" max="14073" width="13.42578125" style="1" bestFit="1" customWidth="1"/>
    <col min="14074" max="14074" width="17.42578125" style="1" customWidth="1"/>
    <col min="14075" max="14075" width="19.42578125" style="1" bestFit="1" customWidth="1"/>
    <col min="14076" max="14076" width="13.42578125" style="1" bestFit="1" customWidth="1"/>
    <col min="14077" max="14077" width="10" style="1" bestFit="1" customWidth="1"/>
    <col min="14078" max="14078" width="16" style="1" customWidth="1"/>
    <col min="14079" max="14079" width="12.28515625" style="1" customWidth="1"/>
    <col min="14080" max="14080" width="10.28515625" style="1" customWidth="1"/>
    <col min="14081" max="14081" width="11.140625" style="1" customWidth="1"/>
    <col min="14082" max="14082" width="11.42578125" style="1"/>
    <col min="14083" max="14083" width="17.85546875" style="1" bestFit="1" customWidth="1"/>
    <col min="14084" max="14084" width="20.28515625" style="1" bestFit="1" customWidth="1"/>
    <col min="14085" max="14089" width="11.42578125" style="1"/>
    <col min="14090" max="14090" width="30.140625" style="1" bestFit="1" customWidth="1"/>
    <col min="14091" max="14091" width="19.42578125" style="1" bestFit="1" customWidth="1"/>
    <col min="14092" max="14092" width="14.42578125" style="1" bestFit="1" customWidth="1"/>
    <col min="14093" max="14093" width="19.42578125" style="1" bestFit="1" customWidth="1"/>
    <col min="14094" max="14094" width="14.42578125" style="1" bestFit="1" customWidth="1"/>
    <col min="14095" max="14095" width="20" style="1" customWidth="1"/>
    <col min="14096" max="14096" width="13.140625" style="1" bestFit="1" customWidth="1"/>
    <col min="14097" max="14097" width="7.140625" style="1" bestFit="1" customWidth="1"/>
    <col min="14098" max="14098" width="9.140625" style="1" bestFit="1" customWidth="1"/>
    <col min="14099" max="14326" width="11.42578125" style="1"/>
    <col min="14327" max="14327" width="10.42578125" style="1" customWidth="1"/>
    <col min="14328" max="14328" width="79.28515625" style="1" customWidth="1"/>
    <col min="14329" max="14329" width="13.42578125" style="1" bestFit="1" customWidth="1"/>
    <col min="14330" max="14330" width="17.42578125" style="1" customWidth="1"/>
    <col min="14331" max="14331" width="19.42578125" style="1" bestFit="1" customWidth="1"/>
    <col min="14332" max="14332" width="13.42578125" style="1" bestFit="1" customWidth="1"/>
    <col min="14333" max="14333" width="10" style="1" bestFit="1" customWidth="1"/>
    <col min="14334" max="14334" width="16" style="1" customWidth="1"/>
    <col min="14335" max="14335" width="12.28515625" style="1" customWidth="1"/>
    <col min="14336" max="14336" width="10.28515625" style="1" customWidth="1"/>
    <col min="14337" max="14337" width="11.140625" style="1" customWidth="1"/>
    <col min="14338" max="14338" width="11.42578125" style="1"/>
    <col min="14339" max="14339" width="17.85546875" style="1" bestFit="1" customWidth="1"/>
    <col min="14340" max="14340" width="20.28515625" style="1" bestFit="1" customWidth="1"/>
    <col min="14341" max="14345" width="11.42578125" style="1"/>
    <col min="14346" max="14346" width="30.140625" style="1" bestFit="1" customWidth="1"/>
    <col min="14347" max="14347" width="19.42578125" style="1" bestFit="1" customWidth="1"/>
    <col min="14348" max="14348" width="14.42578125" style="1" bestFit="1" customWidth="1"/>
    <col min="14349" max="14349" width="19.42578125" style="1" bestFit="1" customWidth="1"/>
    <col min="14350" max="14350" width="14.42578125" style="1" bestFit="1" customWidth="1"/>
    <col min="14351" max="14351" width="20" style="1" customWidth="1"/>
    <col min="14352" max="14352" width="13.140625" style="1" bestFit="1" customWidth="1"/>
    <col min="14353" max="14353" width="7.140625" style="1" bestFit="1" customWidth="1"/>
    <col min="14354" max="14354" width="9.140625" style="1" bestFit="1" customWidth="1"/>
    <col min="14355" max="14582" width="11.42578125" style="1"/>
    <col min="14583" max="14583" width="10.42578125" style="1" customWidth="1"/>
    <col min="14584" max="14584" width="79.28515625" style="1" customWidth="1"/>
    <col min="14585" max="14585" width="13.42578125" style="1" bestFit="1" customWidth="1"/>
    <col min="14586" max="14586" width="17.42578125" style="1" customWidth="1"/>
    <col min="14587" max="14587" width="19.42578125" style="1" bestFit="1" customWidth="1"/>
    <col min="14588" max="14588" width="13.42578125" style="1" bestFit="1" customWidth="1"/>
    <col min="14589" max="14589" width="10" style="1" bestFit="1" customWidth="1"/>
    <col min="14590" max="14590" width="16" style="1" customWidth="1"/>
    <col min="14591" max="14591" width="12.28515625" style="1" customWidth="1"/>
    <col min="14592" max="14592" width="10.28515625" style="1" customWidth="1"/>
    <col min="14593" max="14593" width="11.140625" style="1" customWidth="1"/>
    <col min="14594" max="14594" width="11.42578125" style="1"/>
    <col min="14595" max="14595" width="17.85546875" style="1" bestFit="1" customWidth="1"/>
    <col min="14596" max="14596" width="20.28515625" style="1" bestFit="1" customWidth="1"/>
    <col min="14597" max="14601" width="11.42578125" style="1"/>
    <col min="14602" max="14602" width="30.140625" style="1" bestFit="1" customWidth="1"/>
    <col min="14603" max="14603" width="19.42578125" style="1" bestFit="1" customWidth="1"/>
    <col min="14604" max="14604" width="14.42578125" style="1" bestFit="1" customWidth="1"/>
    <col min="14605" max="14605" width="19.42578125" style="1" bestFit="1" customWidth="1"/>
    <col min="14606" max="14606" width="14.42578125" style="1" bestFit="1" customWidth="1"/>
    <col min="14607" max="14607" width="20" style="1" customWidth="1"/>
    <col min="14608" max="14608" width="13.140625" style="1" bestFit="1" customWidth="1"/>
    <col min="14609" max="14609" width="7.140625" style="1" bestFit="1" customWidth="1"/>
    <col min="14610" max="14610" width="9.140625" style="1" bestFit="1" customWidth="1"/>
    <col min="14611" max="14838" width="11.42578125" style="1"/>
    <col min="14839" max="14839" width="10.42578125" style="1" customWidth="1"/>
    <col min="14840" max="14840" width="79.28515625" style="1" customWidth="1"/>
    <col min="14841" max="14841" width="13.42578125" style="1" bestFit="1" customWidth="1"/>
    <col min="14842" max="14842" width="17.42578125" style="1" customWidth="1"/>
    <col min="14843" max="14843" width="19.42578125" style="1" bestFit="1" customWidth="1"/>
    <col min="14844" max="14844" width="13.42578125" style="1" bestFit="1" customWidth="1"/>
    <col min="14845" max="14845" width="10" style="1" bestFit="1" customWidth="1"/>
    <col min="14846" max="14846" width="16" style="1" customWidth="1"/>
    <col min="14847" max="14847" width="12.28515625" style="1" customWidth="1"/>
    <col min="14848" max="14848" width="10.28515625" style="1" customWidth="1"/>
    <col min="14849" max="14849" width="11.140625" style="1" customWidth="1"/>
    <col min="14850" max="14850" width="11.42578125" style="1"/>
    <col min="14851" max="14851" width="17.85546875" style="1" bestFit="1" customWidth="1"/>
    <col min="14852" max="14852" width="20.28515625" style="1" bestFit="1" customWidth="1"/>
    <col min="14853" max="14857" width="11.42578125" style="1"/>
    <col min="14858" max="14858" width="30.140625" style="1" bestFit="1" customWidth="1"/>
    <col min="14859" max="14859" width="19.42578125" style="1" bestFit="1" customWidth="1"/>
    <col min="14860" max="14860" width="14.42578125" style="1" bestFit="1" customWidth="1"/>
    <col min="14861" max="14861" width="19.42578125" style="1" bestFit="1" customWidth="1"/>
    <col min="14862" max="14862" width="14.42578125" style="1" bestFit="1" customWidth="1"/>
    <col min="14863" max="14863" width="20" style="1" customWidth="1"/>
    <col min="14864" max="14864" width="13.140625" style="1" bestFit="1" customWidth="1"/>
    <col min="14865" max="14865" width="7.140625" style="1" bestFit="1" customWidth="1"/>
    <col min="14866" max="14866" width="9.140625" style="1" bestFit="1" customWidth="1"/>
    <col min="14867" max="15094" width="11.42578125" style="1"/>
    <col min="15095" max="15095" width="10.42578125" style="1" customWidth="1"/>
    <col min="15096" max="15096" width="79.28515625" style="1" customWidth="1"/>
    <col min="15097" max="15097" width="13.42578125" style="1" bestFit="1" customWidth="1"/>
    <col min="15098" max="15098" width="17.42578125" style="1" customWidth="1"/>
    <col min="15099" max="15099" width="19.42578125" style="1" bestFit="1" customWidth="1"/>
    <col min="15100" max="15100" width="13.42578125" style="1" bestFit="1" customWidth="1"/>
    <col min="15101" max="15101" width="10" style="1" bestFit="1" customWidth="1"/>
    <col min="15102" max="15102" width="16" style="1" customWidth="1"/>
    <col min="15103" max="15103" width="12.28515625" style="1" customWidth="1"/>
    <col min="15104" max="15104" width="10.28515625" style="1" customWidth="1"/>
    <col min="15105" max="15105" width="11.140625" style="1" customWidth="1"/>
    <col min="15106" max="15106" width="11.42578125" style="1"/>
    <col min="15107" max="15107" width="17.85546875" style="1" bestFit="1" customWidth="1"/>
    <col min="15108" max="15108" width="20.28515625" style="1" bestFit="1" customWidth="1"/>
    <col min="15109" max="15113" width="11.42578125" style="1"/>
    <col min="15114" max="15114" width="30.140625" style="1" bestFit="1" customWidth="1"/>
    <col min="15115" max="15115" width="19.42578125" style="1" bestFit="1" customWidth="1"/>
    <col min="15116" max="15116" width="14.42578125" style="1" bestFit="1" customWidth="1"/>
    <col min="15117" max="15117" width="19.42578125" style="1" bestFit="1" customWidth="1"/>
    <col min="15118" max="15118" width="14.42578125" style="1" bestFit="1" customWidth="1"/>
    <col min="15119" max="15119" width="20" style="1" customWidth="1"/>
    <col min="15120" max="15120" width="13.140625" style="1" bestFit="1" customWidth="1"/>
    <col min="15121" max="15121" width="7.140625" style="1" bestFit="1" customWidth="1"/>
    <col min="15122" max="15122" width="9.140625" style="1" bestFit="1" customWidth="1"/>
    <col min="15123" max="15350" width="11.42578125" style="1"/>
    <col min="15351" max="15351" width="10.42578125" style="1" customWidth="1"/>
    <col min="15352" max="15352" width="79.28515625" style="1" customWidth="1"/>
    <col min="15353" max="15353" width="13.42578125" style="1" bestFit="1" customWidth="1"/>
    <col min="15354" max="15354" width="17.42578125" style="1" customWidth="1"/>
    <col min="15355" max="15355" width="19.42578125" style="1" bestFit="1" customWidth="1"/>
    <col min="15356" max="15356" width="13.42578125" style="1" bestFit="1" customWidth="1"/>
    <col min="15357" max="15357" width="10" style="1" bestFit="1" customWidth="1"/>
    <col min="15358" max="15358" width="16" style="1" customWidth="1"/>
    <col min="15359" max="15359" width="12.28515625" style="1" customWidth="1"/>
    <col min="15360" max="15360" width="10.28515625" style="1" customWidth="1"/>
    <col min="15361" max="15361" width="11.140625" style="1" customWidth="1"/>
    <col min="15362" max="15362" width="11.42578125" style="1"/>
    <col min="15363" max="15363" width="17.85546875" style="1" bestFit="1" customWidth="1"/>
    <col min="15364" max="15364" width="20.28515625" style="1" bestFit="1" customWidth="1"/>
    <col min="15365" max="15369" width="11.42578125" style="1"/>
    <col min="15370" max="15370" width="30.140625" style="1" bestFit="1" customWidth="1"/>
    <col min="15371" max="15371" width="19.42578125" style="1" bestFit="1" customWidth="1"/>
    <col min="15372" max="15372" width="14.42578125" style="1" bestFit="1" customWidth="1"/>
    <col min="15373" max="15373" width="19.42578125" style="1" bestFit="1" customWidth="1"/>
    <col min="15374" max="15374" width="14.42578125" style="1" bestFit="1" customWidth="1"/>
    <col min="15375" max="15375" width="20" style="1" customWidth="1"/>
    <col min="15376" max="15376" width="13.140625" style="1" bestFit="1" customWidth="1"/>
    <col min="15377" max="15377" width="7.140625" style="1" bestFit="1" customWidth="1"/>
    <col min="15378" max="15378" width="9.140625" style="1" bestFit="1" customWidth="1"/>
    <col min="15379" max="15606" width="11.42578125" style="1"/>
    <col min="15607" max="15607" width="10.42578125" style="1" customWidth="1"/>
    <col min="15608" max="15608" width="79.28515625" style="1" customWidth="1"/>
    <col min="15609" max="15609" width="13.42578125" style="1" bestFit="1" customWidth="1"/>
    <col min="15610" max="15610" width="17.42578125" style="1" customWidth="1"/>
    <col min="15611" max="15611" width="19.42578125" style="1" bestFit="1" customWidth="1"/>
    <col min="15612" max="15612" width="13.42578125" style="1" bestFit="1" customWidth="1"/>
    <col min="15613" max="15613" width="10" style="1" bestFit="1" customWidth="1"/>
    <col min="15614" max="15614" width="16" style="1" customWidth="1"/>
    <col min="15615" max="15615" width="12.28515625" style="1" customWidth="1"/>
    <col min="15616" max="15616" width="10.28515625" style="1" customWidth="1"/>
    <col min="15617" max="15617" width="11.140625" style="1" customWidth="1"/>
    <col min="15618" max="15618" width="11.42578125" style="1"/>
    <col min="15619" max="15619" width="17.85546875" style="1" bestFit="1" customWidth="1"/>
    <col min="15620" max="15620" width="20.28515625" style="1" bestFit="1" customWidth="1"/>
    <col min="15621" max="15625" width="11.42578125" style="1"/>
    <col min="15626" max="15626" width="30.140625" style="1" bestFit="1" customWidth="1"/>
    <col min="15627" max="15627" width="19.42578125" style="1" bestFit="1" customWidth="1"/>
    <col min="15628" max="15628" width="14.42578125" style="1" bestFit="1" customWidth="1"/>
    <col min="15629" max="15629" width="19.42578125" style="1" bestFit="1" customWidth="1"/>
    <col min="15630" max="15630" width="14.42578125" style="1" bestFit="1" customWidth="1"/>
    <col min="15631" max="15631" width="20" style="1" customWidth="1"/>
    <col min="15632" max="15632" width="13.140625" style="1" bestFit="1" customWidth="1"/>
    <col min="15633" max="15633" width="7.140625" style="1" bestFit="1" customWidth="1"/>
    <col min="15634" max="15634" width="9.140625" style="1" bestFit="1" customWidth="1"/>
    <col min="15635" max="15862" width="11.42578125" style="1"/>
    <col min="15863" max="15863" width="10.42578125" style="1" customWidth="1"/>
    <col min="15864" max="15864" width="79.28515625" style="1" customWidth="1"/>
    <col min="15865" max="15865" width="13.42578125" style="1" bestFit="1" customWidth="1"/>
    <col min="15866" max="15866" width="17.42578125" style="1" customWidth="1"/>
    <col min="15867" max="15867" width="19.42578125" style="1" bestFit="1" customWidth="1"/>
    <col min="15868" max="15868" width="13.42578125" style="1" bestFit="1" customWidth="1"/>
    <col min="15869" max="15869" width="10" style="1" bestFit="1" customWidth="1"/>
    <col min="15870" max="15870" width="16" style="1" customWidth="1"/>
    <col min="15871" max="15871" width="12.28515625" style="1" customWidth="1"/>
    <col min="15872" max="15872" width="10.28515625" style="1" customWidth="1"/>
    <col min="15873" max="15873" width="11.140625" style="1" customWidth="1"/>
    <col min="15874" max="15874" width="11.42578125" style="1"/>
    <col min="15875" max="15875" width="17.85546875" style="1" bestFit="1" customWidth="1"/>
    <col min="15876" max="15876" width="20.28515625" style="1" bestFit="1" customWidth="1"/>
    <col min="15877" max="15881" width="11.42578125" style="1"/>
    <col min="15882" max="15882" width="30.140625" style="1" bestFit="1" customWidth="1"/>
    <col min="15883" max="15883" width="19.42578125" style="1" bestFit="1" customWidth="1"/>
    <col min="15884" max="15884" width="14.42578125" style="1" bestFit="1" customWidth="1"/>
    <col min="15885" max="15885" width="19.42578125" style="1" bestFit="1" customWidth="1"/>
    <col min="15886" max="15886" width="14.42578125" style="1" bestFit="1" customWidth="1"/>
    <col min="15887" max="15887" width="20" style="1" customWidth="1"/>
    <col min="15888" max="15888" width="13.140625" style="1" bestFit="1" customWidth="1"/>
    <col min="15889" max="15889" width="7.140625" style="1" bestFit="1" customWidth="1"/>
    <col min="15890" max="15890" width="9.140625" style="1" bestFit="1" customWidth="1"/>
    <col min="15891" max="16118" width="11.42578125" style="1"/>
    <col min="16119" max="16119" width="10.42578125" style="1" customWidth="1"/>
    <col min="16120" max="16120" width="79.28515625" style="1" customWidth="1"/>
    <col min="16121" max="16121" width="13.42578125" style="1" bestFit="1" customWidth="1"/>
    <col min="16122" max="16122" width="17.42578125" style="1" customWidth="1"/>
    <col min="16123" max="16123" width="19.42578125" style="1" bestFit="1" customWidth="1"/>
    <col min="16124" max="16124" width="13.42578125" style="1" bestFit="1" customWidth="1"/>
    <col min="16125" max="16125" width="10" style="1" bestFit="1" customWidth="1"/>
    <col min="16126" max="16126" width="16" style="1" customWidth="1"/>
    <col min="16127" max="16127" width="12.28515625" style="1" customWidth="1"/>
    <col min="16128" max="16128" width="10.28515625" style="1" customWidth="1"/>
    <col min="16129" max="16129" width="11.140625" style="1" customWidth="1"/>
    <col min="16130" max="16130" width="11.42578125" style="1"/>
    <col min="16131" max="16131" width="17.85546875" style="1" bestFit="1" customWidth="1"/>
    <col min="16132" max="16132" width="20.28515625" style="1" bestFit="1" customWidth="1"/>
    <col min="16133" max="16137" width="11.42578125" style="1"/>
    <col min="16138" max="16138" width="30.140625" style="1" bestFit="1" customWidth="1"/>
    <col min="16139" max="16139" width="19.42578125" style="1" bestFit="1" customWidth="1"/>
    <col min="16140" max="16140" width="14.42578125" style="1" bestFit="1" customWidth="1"/>
    <col min="16141" max="16141" width="19.42578125" style="1" bestFit="1" customWidth="1"/>
    <col min="16142" max="16142" width="14.42578125" style="1" bestFit="1" customWidth="1"/>
    <col min="16143" max="16143" width="20" style="1" customWidth="1"/>
    <col min="16144" max="16144" width="13.140625" style="1" bestFit="1" customWidth="1"/>
    <col min="16145" max="16145" width="7.140625" style="1" bestFit="1" customWidth="1"/>
    <col min="16146" max="16146" width="9.140625" style="1" bestFit="1" customWidth="1"/>
    <col min="16147" max="16384" width="11.42578125" style="1"/>
  </cols>
  <sheetData>
    <row r="1" spans="2:3" x14ac:dyDescent="0.25">
      <c r="B1" s="848" t="s">
        <v>0</v>
      </c>
      <c r="C1" s="848"/>
    </row>
    <row r="2" spans="2:3" x14ac:dyDescent="0.25">
      <c r="B2" s="848" t="s">
        <v>1</v>
      </c>
      <c r="C2" s="848"/>
    </row>
    <row r="3" spans="2:3" x14ac:dyDescent="0.25">
      <c r="B3" s="849" t="s">
        <v>2</v>
      </c>
      <c r="C3" s="849"/>
    </row>
    <row r="5" spans="2:3" ht="68.25" customHeight="1" x14ac:dyDescent="0.25">
      <c r="B5" s="929" t="s">
        <v>1654</v>
      </c>
      <c r="C5" s="929"/>
    </row>
    <row r="6" spans="2:3" x14ac:dyDescent="0.25">
      <c r="B6" s="843" t="s">
        <v>1655</v>
      </c>
      <c r="C6" s="843"/>
    </row>
    <row r="7" spans="2:3" ht="15.75" thickBot="1" x14ac:dyDescent="0.3">
      <c r="B7" s="849" t="s">
        <v>824</v>
      </c>
      <c r="C7" s="849"/>
    </row>
    <row r="8" spans="2:3" x14ac:dyDescent="0.25">
      <c r="B8" s="1044" t="s">
        <v>273</v>
      </c>
      <c r="C8" s="1042" t="s">
        <v>351</v>
      </c>
    </row>
    <row r="9" spans="2:3" x14ac:dyDescent="0.25">
      <c r="B9" s="1045"/>
      <c r="C9" s="1083"/>
    </row>
    <row r="10" spans="2:3" ht="15.75" thickBot="1" x14ac:dyDescent="0.3">
      <c r="B10" s="1045"/>
      <c r="C10" s="1043"/>
    </row>
    <row r="11" spans="2:3" ht="15.75" thickBot="1" x14ac:dyDescent="0.3">
      <c r="B11" s="1046"/>
      <c r="C11" s="702">
        <v>1</v>
      </c>
    </row>
    <row r="12" spans="2:3" x14ac:dyDescent="0.25">
      <c r="B12" s="706" t="s">
        <v>1006</v>
      </c>
      <c r="C12" s="812">
        <v>23786048399.589996</v>
      </c>
    </row>
    <row r="13" spans="2:3" x14ac:dyDescent="0.25">
      <c r="B13" s="28" t="s">
        <v>1011</v>
      </c>
      <c r="C13" s="813">
        <v>96966750.120000005</v>
      </c>
    </row>
    <row r="14" spans="2:3" x14ac:dyDescent="0.25">
      <c r="B14" s="28" t="s">
        <v>1012</v>
      </c>
      <c r="C14" s="813">
        <v>16730433.560000002</v>
      </c>
    </row>
    <row r="15" spans="2:3" ht="15" customHeight="1" x14ac:dyDescent="0.25">
      <c r="B15" s="28" t="s">
        <v>1013</v>
      </c>
      <c r="C15" s="813">
        <v>0</v>
      </c>
    </row>
    <row r="16" spans="2:3" x14ac:dyDescent="0.25">
      <c r="B16" s="28" t="s">
        <v>1015</v>
      </c>
      <c r="C16" s="813">
        <v>46827937.489999995</v>
      </c>
    </row>
    <row r="17" spans="1:6" x14ac:dyDescent="0.25">
      <c r="B17" s="28" t="s">
        <v>1016</v>
      </c>
      <c r="C17" s="813">
        <v>486926671.40999997</v>
      </c>
    </row>
    <row r="18" spans="1:6" x14ac:dyDescent="0.25">
      <c r="B18" s="28" t="s">
        <v>1017</v>
      </c>
      <c r="C18" s="813">
        <v>9482785.9100000001</v>
      </c>
    </row>
    <row r="19" spans="1:6" x14ac:dyDescent="0.25">
      <c r="A19" s="198"/>
      <c r="B19" s="28" t="s">
        <v>1019</v>
      </c>
      <c r="C19" s="813">
        <v>4943246.6900000004</v>
      </c>
      <c r="F19" s="1" t="s">
        <v>1018</v>
      </c>
    </row>
    <row r="20" spans="1:6" x14ac:dyDescent="0.25">
      <c r="B20" s="28" t="s">
        <v>1020</v>
      </c>
      <c r="C20" s="813">
        <v>1657006320.3500001</v>
      </c>
    </row>
    <row r="21" spans="1:6" x14ac:dyDescent="0.25">
      <c r="B21" s="28" t="s">
        <v>1021</v>
      </c>
      <c r="C21" s="813">
        <v>28544097.84</v>
      </c>
    </row>
    <row r="22" spans="1:6" x14ac:dyDescent="0.25">
      <c r="B22" s="28" t="s">
        <v>1022</v>
      </c>
      <c r="C22" s="813">
        <v>30358385.229999997</v>
      </c>
    </row>
    <row r="23" spans="1:6" x14ac:dyDescent="0.25">
      <c r="B23" s="28" t="s">
        <v>1024</v>
      </c>
      <c r="C23" s="813">
        <v>155597412.57999998</v>
      </c>
    </row>
    <row r="24" spans="1:6" x14ac:dyDescent="0.25">
      <c r="B24" s="28" t="s">
        <v>1026</v>
      </c>
      <c r="C24" s="813">
        <v>24190874.950000003</v>
      </c>
    </row>
    <row r="25" spans="1:6" x14ac:dyDescent="0.25">
      <c r="B25" s="28" t="s">
        <v>1027</v>
      </c>
      <c r="C25" s="813">
        <v>364570118.94999999</v>
      </c>
    </row>
    <row r="26" spans="1:6" x14ac:dyDescent="0.25">
      <c r="A26" s="716"/>
      <c r="B26" s="28" t="s">
        <v>1028</v>
      </c>
      <c r="C26" s="813">
        <v>71282509.320000008</v>
      </c>
    </row>
    <row r="27" spans="1:6" x14ac:dyDescent="0.25">
      <c r="B27" s="28" t="s">
        <v>1029</v>
      </c>
      <c r="C27" s="813">
        <v>16215697.84</v>
      </c>
    </row>
    <row r="28" spans="1:6" x14ac:dyDescent="0.25">
      <c r="B28" s="28" t="s">
        <v>1030</v>
      </c>
      <c r="C28" s="813">
        <v>23020050.629999999</v>
      </c>
    </row>
    <row r="29" spans="1:6" x14ac:dyDescent="0.25">
      <c r="B29" s="28" t="s">
        <v>1031</v>
      </c>
      <c r="C29" s="813">
        <v>124145058.40000001</v>
      </c>
    </row>
    <row r="30" spans="1:6" x14ac:dyDescent="0.25">
      <c r="B30" s="28" t="s">
        <v>1032</v>
      </c>
      <c r="C30" s="813">
        <v>85668048.520000011</v>
      </c>
    </row>
    <row r="31" spans="1:6" x14ac:dyDescent="0.25">
      <c r="B31" s="28" t="s">
        <v>1033</v>
      </c>
      <c r="C31" s="813">
        <v>6136737.9099999992</v>
      </c>
    </row>
    <row r="32" spans="1:6" x14ac:dyDescent="0.25">
      <c r="B32" s="28" t="s">
        <v>1034</v>
      </c>
      <c r="C32" s="813">
        <v>12937409.859999999</v>
      </c>
    </row>
    <row r="33" spans="2:3" x14ac:dyDescent="0.25">
      <c r="B33" s="28" t="s">
        <v>1035</v>
      </c>
      <c r="C33" s="813">
        <v>120894327.54999998</v>
      </c>
    </row>
    <row r="34" spans="2:3" x14ac:dyDescent="0.25">
      <c r="B34" s="28" t="s">
        <v>1036</v>
      </c>
      <c r="C34" s="813">
        <v>84351595.319999993</v>
      </c>
    </row>
    <row r="35" spans="2:3" x14ac:dyDescent="0.25">
      <c r="B35" s="28" t="s">
        <v>1038</v>
      </c>
      <c r="C35" s="813">
        <v>60427097.499999993</v>
      </c>
    </row>
    <row r="36" spans="2:3" x14ac:dyDescent="0.25">
      <c r="B36" s="28" t="s">
        <v>1039</v>
      </c>
      <c r="C36" s="813">
        <v>55711938.409999996</v>
      </c>
    </row>
    <row r="37" spans="2:3" x14ac:dyDescent="0.25">
      <c r="B37" s="28" t="s">
        <v>1040</v>
      </c>
      <c r="C37" s="813">
        <v>4108088.0300000003</v>
      </c>
    </row>
    <row r="38" spans="2:3" x14ac:dyDescent="0.25">
      <c r="B38" s="28" t="s">
        <v>1041</v>
      </c>
      <c r="C38" s="813">
        <v>42087744.249999993</v>
      </c>
    </row>
    <row r="39" spans="2:3" x14ac:dyDescent="0.25">
      <c r="B39" s="28" t="s">
        <v>777</v>
      </c>
      <c r="C39" s="813">
        <v>312576755.89999998</v>
      </c>
    </row>
    <row r="40" spans="2:3" x14ac:dyDescent="0.25">
      <c r="B40" s="28" t="s">
        <v>1043</v>
      </c>
      <c r="C40" s="813">
        <v>37445820.619999997</v>
      </c>
    </row>
    <row r="41" spans="2:3" x14ac:dyDescent="0.25">
      <c r="B41" s="28" t="s">
        <v>1046</v>
      </c>
      <c r="C41" s="813">
        <v>921040394.28999984</v>
      </c>
    </row>
    <row r="42" spans="2:3" x14ac:dyDescent="0.25">
      <c r="B42" s="28" t="s">
        <v>1048</v>
      </c>
      <c r="C42" s="813">
        <v>79783661.420000002</v>
      </c>
    </row>
    <row r="43" spans="2:3" x14ac:dyDescent="0.25">
      <c r="B43" s="28" t="s">
        <v>1656</v>
      </c>
      <c r="C43" s="813">
        <v>809239749.84000003</v>
      </c>
    </row>
    <row r="44" spans="2:3" x14ac:dyDescent="0.25">
      <c r="B44" s="28" t="s">
        <v>1050</v>
      </c>
      <c r="C44" s="813">
        <v>51459373.210000001</v>
      </c>
    </row>
    <row r="45" spans="2:3" x14ac:dyDescent="0.25">
      <c r="B45" s="28" t="s">
        <v>1657</v>
      </c>
      <c r="C45" s="813">
        <v>16119295.85</v>
      </c>
    </row>
    <row r="46" spans="2:3" x14ac:dyDescent="0.25">
      <c r="B46" s="28" t="s">
        <v>1053</v>
      </c>
      <c r="C46" s="813">
        <v>41750699.339999996</v>
      </c>
    </row>
    <row r="47" spans="2:3" x14ac:dyDescent="0.25">
      <c r="B47" s="28" t="s">
        <v>1658</v>
      </c>
      <c r="C47" s="813">
        <v>151548011.38999999</v>
      </c>
    </row>
    <row r="48" spans="2:3" x14ac:dyDescent="0.25">
      <c r="B48" s="28" t="s">
        <v>1659</v>
      </c>
      <c r="C48" s="813">
        <v>64878904.289999999</v>
      </c>
    </row>
    <row r="49" spans="2:3" x14ac:dyDescent="0.25">
      <c r="B49" s="28" t="s">
        <v>1660</v>
      </c>
      <c r="C49" s="813">
        <v>58024649.920000002</v>
      </c>
    </row>
    <row r="50" spans="2:3" x14ac:dyDescent="0.25">
      <c r="B50" s="28" t="s">
        <v>1057</v>
      </c>
      <c r="C50" s="813">
        <v>83077555.940000013</v>
      </c>
    </row>
    <row r="51" spans="2:3" x14ac:dyDescent="0.25">
      <c r="B51" s="28" t="s">
        <v>1661</v>
      </c>
      <c r="C51" s="813">
        <v>23560073.729999997</v>
      </c>
    </row>
    <row r="52" spans="2:3" x14ac:dyDescent="0.25">
      <c r="B52" s="28" t="s">
        <v>1059</v>
      </c>
      <c r="C52" s="813">
        <v>56754483.149999991</v>
      </c>
    </row>
    <row r="53" spans="2:3" x14ac:dyDescent="0.25">
      <c r="B53" s="28" t="s">
        <v>1060</v>
      </c>
      <c r="C53" s="813">
        <v>43395893.93</v>
      </c>
    </row>
    <row r="54" spans="2:3" x14ac:dyDescent="0.25">
      <c r="B54" s="28" t="s">
        <v>1061</v>
      </c>
      <c r="C54" s="813">
        <v>52605117.24000001</v>
      </c>
    </row>
    <row r="55" spans="2:3" x14ac:dyDescent="0.25">
      <c r="B55" s="28" t="s">
        <v>1062</v>
      </c>
      <c r="C55" s="813">
        <v>12814323.799999999</v>
      </c>
    </row>
    <row r="56" spans="2:3" x14ac:dyDescent="0.25">
      <c r="B56" s="28" t="s">
        <v>1063</v>
      </c>
      <c r="C56" s="813">
        <v>3842584.55</v>
      </c>
    </row>
    <row r="57" spans="2:3" x14ac:dyDescent="0.25">
      <c r="B57" s="28" t="s">
        <v>1662</v>
      </c>
      <c r="C57" s="813">
        <v>14534303.189999999</v>
      </c>
    </row>
    <row r="58" spans="2:3" x14ac:dyDescent="0.25">
      <c r="B58" s="28" t="s">
        <v>1663</v>
      </c>
      <c r="C58" s="813">
        <v>16572039222.799999</v>
      </c>
    </row>
    <row r="59" spans="2:3" x14ac:dyDescent="0.25">
      <c r="B59" s="28" t="s">
        <v>1065</v>
      </c>
      <c r="C59" s="813">
        <v>19204857.129999999</v>
      </c>
    </row>
    <row r="60" spans="2:3" x14ac:dyDescent="0.25">
      <c r="B60" s="28" t="s">
        <v>1066</v>
      </c>
      <c r="C60" s="813">
        <v>608604915.55000007</v>
      </c>
    </row>
    <row r="61" spans="2:3" x14ac:dyDescent="0.25">
      <c r="B61" s="28" t="s">
        <v>1067</v>
      </c>
      <c r="C61" s="813">
        <v>42965643.43</v>
      </c>
    </row>
    <row r="62" spans="2:3" x14ac:dyDescent="0.25">
      <c r="B62" s="28" t="s">
        <v>1068</v>
      </c>
      <c r="C62" s="813">
        <v>79650770.460000008</v>
      </c>
    </row>
    <row r="63" spans="2:3" x14ac:dyDescent="0.25">
      <c r="B63" s="706" t="s">
        <v>1664</v>
      </c>
      <c r="C63" s="814">
        <v>4909676297.3899994</v>
      </c>
    </row>
    <row r="64" spans="2:3" x14ac:dyDescent="0.25">
      <c r="B64" s="28" t="s">
        <v>1069</v>
      </c>
      <c r="C64" s="813">
        <v>74761239.599999994</v>
      </c>
    </row>
    <row r="65" spans="2:3" x14ac:dyDescent="0.25">
      <c r="B65" s="28" t="s">
        <v>811</v>
      </c>
      <c r="C65" s="813">
        <v>69550375.930000007</v>
      </c>
    </row>
    <row r="66" spans="2:3" x14ac:dyDescent="0.25">
      <c r="B66" s="28" t="s">
        <v>1073</v>
      </c>
      <c r="C66" s="813">
        <v>69426801.079999998</v>
      </c>
    </row>
    <row r="67" spans="2:3" ht="16.5" customHeight="1" x14ac:dyDescent="0.25">
      <c r="B67" s="28" t="s">
        <v>1074</v>
      </c>
      <c r="C67" s="813">
        <v>203854493.07999998</v>
      </c>
    </row>
    <row r="68" spans="2:3" ht="15.75" thickBot="1" x14ac:dyDescent="0.3">
      <c r="B68" s="28" t="s">
        <v>1075</v>
      </c>
      <c r="C68" s="813">
        <v>4492083387.6999989</v>
      </c>
    </row>
    <row r="69" spans="2:3" ht="15.75" thickBot="1" x14ac:dyDescent="0.3">
      <c r="B69" s="721" t="s">
        <v>263</v>
      </c>
      <c r="C69" s="722">
        <v>28695724696.979996</v>
      </c>
    </row>
    <row r="70" spans="2:3" x14ac:dyDescent="0.25">
      <c r="B70" s="725" t="s">
        <v>1665</v>
      </c>
    </row>
    <row r="71" spans="2:3" x14ac:dyDescent="0.25">
      <c r="B71" s="725" t="s">
        <v>1666</v>
      </c>
    </row>
    <row r="72" spans="2:3" x14ac:dyDescent="0.25">
      <c r="B72" s="725" t="s">
        <v>1667</v>
      </c>
      <c r="C72" s="726"/>
    </row>
    <row r="73" spans="2:3" x14ac:dyDescent="0.25">
      <c r="C73" s="19"/>
    </row>
    <row r="74" spans="2:3" x14ac:dyDescent="0.25">
      <c r="C74" s="19"/>
    </row>
    <row r="75" spans="2:3" x14ac:dyDescent="0.25">
      <c r="C75" s="19"/>
    </row>
    <row r="76" spans="2:3" x14ac:dyDescent="0.25">
      <c r="C76" s="19"/>
    </row>
    <row r="77" spans="2:3" x14ac:dyDescent="0.25">
      <c r="C77" s="19"/>
    </row>
    <row r="78" spans="2:3" x14ac:dyDescent="0.25">
      <c r="C78" s="19"/>
    </row>
    <row r="79" spans="2:3" x14ac:dyDescent="0.25">
      <c r="C79" s="727"/>
    </row>
    <row r="80" spans="2:3" x14ac:dyDescent="0.25">
      <c r="C80" s="19"/>
    </row>
    <row r="81" spans="2:3" x14ac:dyDescent="0.25">
      <c r="C81" s="19"/>
    </row>
    <row r="82" spans="2:3" x14ac:dyDescent="0.25">
      <c r="C82" s="19"/>
    </row>
    <row r="83" spans="2:3" x14ac:dyDescent="0.25">
      <c r="B83" s="28"/>
      <c r="C83" s="19"/>
    </row>
    <row r="84" spans="2:3" x14ac:dyDescent="0.25">
      <c r="B84" s="28"/>
      <c r="C84" s="19"/>
    </row>
    <row r="85" spans="2:3" x14ac:dyDescent="0.25">
      <c r="B85" s="28"/>
    </row>
    <row r="86" spans="2:3" x14ac:dyDescent="0.25">
      <c r="B86" s="28"/>
    </row>
    <row r="87" spans="2:3" x14ac:dyDescent="0.25">
      <c r="B87" s="28"/>
    </row>
    <row r="88" spans="2:3" x14ac:dyDescent="0.25">
      <c r="B88" s="28"/>
    </row>
    <row r="89" spans="2:3" x14ac:dyDescent="0.25">
      <c r="B89" s="28"/>
    </row>
    <row r="90" spans="2:3" x14ac:dyDescent="0.25">
      <c r="B90" s="28"/>
    </row>
    <row r="91" spans="2:3" x14ac:dyDescent="0.25">
      <c r="B91" s="28"/>
    </row>
    <row r="92" spans="2:3" x14ac:dyDescent="0.25">
      <c r="B92" s="28"/>
    </row>
    <row r="93" spans="2:3" x14ac:dyDescent="0.25">
      <c r="B93" s="28"/>
    </row>
    <row r="94" spans="2:3" x14ac:dyDescent="0.25">
      <c r="B94" s="28"/>
    </row>
    <row r="95" spans="2:3" x14ac:dyDescent="0.25">
      <c r="B95" s="28"/>
    </row>
    <row r="96" spans="2:3" x14ac:dyDescent="0.25">
      <c r="B96" s="28"/>
    </row>
    <row r="97" spans="2:2" x14ac:dyDescent="0.25">
      <c r="B97" s="28"/>
    </row>
    <row r="98" spans="2:2" x14ac:dyDescent="0.25">
      <c r="B98" s="28"/>
    </row>
    <row r="99" spans="2:2" x14ac:dyDescent="0.25">
      <c r="B99" s="28"/>
    </row>
    <row r="100" spans="2:2" x14ac:dyDescent="0.25">
      <c r="B100" s="28"/>
    </row>
    <row r="101" spans="2:2" x14ac:dyDescent="0.25">
      <c r="B101" s="28"/>
    </row>
    <row r="102" spans="2:2" x14ac:dyDescent="0.25">
      <c r="B102" s="28"/>
    </row>
    <row r="103" spans="2:2" x14ac:dyDescent="0.25">
      <c r="B103" s="28"/>
    </row>
    <row r="104" spans="2:2" x14ac:dyDescent="0.25">
      <c r="B104" s="28"/>
    </row>
    <row r="105" spans="2:2" x14ac:dyDescent="0.25">
      <c r="B105" s="28"/>
    </row>
    <row r="106" spans="2:2" x14ac:dyDescent="0.25">
      <c r="B106" s="28"/>
    </row>
    <row r="107" spans="2:2" x14ac:dyDescent="0.25">
      <c r="B107" s="28"/>
    </row>
    <row r="108" spans="2:2" x14ac:dyDescent="0.25">
      <c r="B108" s="28"/>
    </row>
    <row r="109" spans="2:2" x14ac:dyDescent="0.25">
      <c r="B109" s="28"/>
    </row>
    <row r="110" spans="2:2" x14ac:dyDescent="0.25">
      <c r="B110" s="28"/>
    </row>
    <row r="111" spans="2:2" x14ac:dyDescent="0.25">
      <c r="B111" s="28"/>
    </row>
    <row r="112" spans="2:2" x14ac:dyDescent="0.25">
      <c r="B112" s="28"/>
    </row>
    <row r="113" spans="2:2" x14ac:dyDescent="0.25">
      <c r="B113" s="28"/>
    </row>
    <row r="114" spans="2:2" x14ac:dyDescent="0.25">
      <c r="B114" s="28"/>
    </row>
    <row r="115" spans="2:2" x14ac:dyDescent="0.25">
      <c r="B115" s="28"/>
    </row>
    <row r="116" spans="2:2" x14ac:dyDescent="0.25">
      <c r="B116" s="28"/>
    </row>
    <row r="117" spans="2:2" x14ac:dyDescent="0.25">
      <c r="B117" s="28"/>
    </row>
    <row r="118" spans="2:2" x14ac:dyDescent="0.25">
      <c r="B118" s="28"/>
    </row>
    <row r="119" spans="2:2" x14ac:dyDescent="0.25">
      <c r="B119" s="28"/>
    </row>
    <row r="120" spans="2:2" x14ac:dyDescent="0.25">
      <c r="B120" s="28"/>
    </row>
    <row r="121" spans="2:2" x14ac:dyDescent="0.25">
      <c r="B121" s="28"/>
    </row>
    <row r="122" spans="2:2" x14ac:dyDescent="0.25">
      <c r="B122" s="28"/>
    </row>
    <row r="123" spans="2:2" x14ac:dyDescent="0.25">
      <c r="B123" s="28"/>
    </row>
    <row r="124" spans="2:2" x14ac:dyDescent="0.25">
      <c r="B124" s="28"/>
    </row>
    <row r="125" spans="2:2" x14ac:dyDescent="0.25">
      <c r="B125" s="28"/>
    </row>
    <row r="126" spans="2:2" x14ac:dyDescent="0.25">
      <c r="B126" s="28"/>
    </row>
    <row r="127" spans="2:2" x14ac:dyDescent="0.25">
      <c r="B127" s="28"/>
    </row>
    <row r="128" spans="2:2" x14ac:dyDescent="0.25">
      <c r="B128" s="28"/>
    </row>
  </sheetData>
  <mergeCells count="8">
    <mergeCell ref="B8:B11"/>
    <mergeCell ref="B1:C1"/>
    <mergeCell ref="B2:C2"/>
    <mergeCell ref="B3:C3"/>
    <mergeCell ref="B5:C5"/>
    <mergeCell ref="B6:C6"/>
    <mergeCell ref="B7:C7"/>
    <mergeCell ref="C8: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B0144-ABD8-4CC1-838C-860198E65B69}">
  <dimension ref="B1:L26"/>
  <sheetViews>
    <sheetView showGridLines="0" workbookViewId="0">
      <selection activeCell="C26" sqref="C26"/>
    </sheetView>
  </sheetViews>
  <sheetFormatPr baseColWidth="10" defaultColWidth="11.42578125" defaultRowHeight="15" x14ac:dyDescent="0.25"/>
  <sheetData>
    <row r="1" spans="2:12" s="19" customFormat="1" ht="15" customHeight="1" x14ac:dyDescent="0.25">
      <c r="B1" s="18"/>
      <c r="C1" s="833" t="s">
        <v>0</v>
      </c>
      <c r="D1" s="833"/>
      <c r="E1" s="833"/>
      <c r="F1" s="833"/>
      <c r="G1" s="833"/>
      <c r="H1" s="833"/>
      <c r="I1" s="833"/>
      <c r="J1" s="833"/>
      <c r="K1" s="833"/>
      <c r="L1" s="18"/>
    </row>
    <row r="2" spans="2:12" s="19" customFormat="1" ht="15" customHeight="1" x14ac:dyDescent="0.25">
      <c r="B2" s="18"/>
      <c r="C2" s="833" t="s">
        <v>1</v>
      </c>
      <c r="D2" s="833"/>
      <c r="E2" s="833"/>
      <c r="F2" s="833"/>
      <c r="G2" s="833"/>
      <c r="H2" s="833"/>
      <c r="I2" s="833"/>
      <c r="J2" s="833"/>
      <c r="K2" s="833"/>
      <c r="L2" s="18"/>
    </row>
    <row r="3" spans="2:12" s="19" customFormat="1" ht="15" customHeight="1" x14ac:dyDescent="0.25">
      <c r="B3" s="20"/>
      <c r="C3" s="834" t="s">
        <v>2</v>
      </c>
      <c r="D3" s="834"/>
      <c r="E3" s="834"/>
      <c r="F3" s="834"/>
      <c r="G3" s="834"/>
      <c r="H3" s="834"/>
      <c r="I3" s="834"/>
      <c r="J3" s="834"/>
      <c r="K3" s="834"/>
      <c r="L3" s="20"/>
    </row>
    <row r="5" spans="2:12" x14ac:dyDescent="0.25">
      <c r="C5" s="843" t="s">
        <v>117</v>
      </c>
      <c r="D5" s="843"/>
      <c r="E5" s="843"/>
      <c r="F5" s="843"/>
      <c r="G5" s="843"/>
      <c r="H5" s="843"/>
      <c r="I5" s="843"/>
      <c r="J5" s="843"/>
    </row>
    <row r="6" spans="2:12" x14ac:dyDescent="0.25">
      <c r="C6" s="843" t="s">
        <v>118</v>
      </c>
      <c r="D6" s="843"/>
      <c r="E6" s="843"/>
      <c r="F6" s="843"/>
      <c r="G6" s="843"/>
      <c r="H6" s="843"/>
      <c r="I6" s="843"/>
      <c r="J6" s="843"/>
    </row>
    <row r="7" spans="2:12" x14ac:dyDescent="0.25">
      <c r="C7" s="844" t="s">
        <v>119</v>
      </c>
      <c r="D7" s="844"/>
      <c r="E7" s="844"/>
      <c r="F7" s="844"/>
      <c r="G7" s="844"/>
      <c r="H7" s="844"/>
      <c r="I7" s="844"/>
      <c r="J7" s="844"/>
    </row>
    <row r="26" spans="3:3" x14ac:dyDescent="0.25">
      <c r="C26" s="184" t="s">
        <v>120</v>
      </c>
    </row>
  </sheetData>
  <mergeCells count="6">
    <mergeCell ref="C7:J7"/>
    <mergeCell ref="C1:K1"/>
    <mergeCell ref="C2:K2"/>
    <mergeCell ref="C3:K3"/>
    <mergeCell ref="C5:J5"/>
    <mergeCell ref="C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13C22-73F8-4EE1-8113-9E5878398708}">
  <dimension ref="B1:L31"/>
  <sheetViews>
    <sheetView showGridLines="0" workbookViewId="0">
      <selection activeCell="D44" sqref="D44"/>
    </sheetView>
  </sheetViews>
  <sheetFormatPr baseColWidth="10" defaultColWidth="11.42578125" defaultRowHeight="15" x14ac:dyDescent="0.25"/>
  <sheetData>
    <row r="1" spans="2:12" s="19" customFormat="1" ht="15" customHeight="1" x14ac:dyDescent="0.25">
      <c r="B1" s="18"/>
      <c r="C1" s="833" t="s">
        <v>0</v>
      </c>
      <c r="D1" s="833"/>
      <c r="E1" s="833"/>
      <c r="F1" s="833"/>
      <c r="G1" s="833"/>
      <c r="H1" s="833"/>
      <c r="I1" s="833"/>
      <c r="J1" s="833"/>
      <c r="K1" s="833"/>
      <c r="L1" s="18"/>
    </row>
    <row r="2" spans="2:12" s="19" customFormat="1" ht="15" customHeight="1" x14ac:dyDescent="0.25">
      <c r="B2" s="18"/>
      <c r="C2" s="833" t="s">
        <v>1</v>
      </c>
      <c r="D2" s="833"/>
      <c r="E2" s="833"/>
      <c r="F2" s="833"/>
      <c r="G2" s="833"/>
      <c r="H2" s="833"/>
      <c r="I2" s="833"/>
      <c r="J2" s="833"/>
      <c r="K2" s="833"/>
      <c r="L2" s="18"/>
    </row>
    <row r="3" spans="2:12" s="19" customFormat="1" ht="15" customHeight="1" x14ac:dyDescent="0.25">
      <c r="B3" s="20"/>
      <c r="C3" s="834" t="s">
        <v>2</v>
      </c>
      <c r="D3" s="834"/>
      <c r="E3" s="834"/>
      <c r="F3" s="834"/>
      <c r="G3" s="834"/>
      <c r="H3" s="834"/>
      <c r="I3" s="834"/>
      <c r="J3" s="834"/>
      <c r="K3" s="834"/>
      <c r="L3" s="20"/>
    </row>
    <row r="6" spans="2:12" x14ac:dyDescent="0.25">
      <c r="D6" s="843" t="s">
        <v>121</v>
      </c>
      <c r="E6" s="843"/>
      <c r="F6" s="843"/>
      <c r="G6" s="843"/>
      <c r="H6" s="843"/>
      <c r="I6" s="843"/>
      <c r="J6" s="843"/>
    </row>
    <row r="7" spans="2:12" x14ac:dyDescent="0.25">
      <c r="D7" s="843" t="s">
        <v>122</v>
      </c>
      <c r="E7" s="843"/>
      <c r="F7" s="843"/>
      <c r="G7" s="843"/>
      <c r="H7" s="843"/>
      <c r="I7" s="843"/>
      <c r="J7" s="843"/>
    </row>
    <row r="8" spans="2:12" x14ac:dyDescent="0.25">
      <c r="D8" s="843" t="s">
        <v>123</v>
      </c>
      <c r="E8" s="843"/>
      <c r="F8" s="843"/>
      <c r="G8" s="843"/>
      <c r="H8" s="843"/>
      <c r="I8" s="843"/>
      <c r="J8" s="843"/>
    </row>
    <row r="31" spans="3:9" x14ac:dyDescent="0.25">
      <c r="C31" s="184" t="s">
        <v>124</v>
      </c>
      <c r="D31" s="23"/>
      <c r="E31" s="23"/>
      <c r="F31" s="23"/>
      <c r="G31" s="23"/>
      <c r="H31" s="23"/>
      <c r="I31" s="23"/>
    </row>
  </sheetData>
  <mergeCells count="6">
    <mergeCell ref="D8:J8"/>
    <mergeCell ref="C1:K1"/>
    <mergeCell ref="C2:K2"/>
    <mergeCell ref="C3:K3"/>
    <mergeCell ref="D6:J6"/>
    <mergeCell ref="D7:J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9D02-09EF-4BE5-AAFD-83C6EE581C1E}">
  <dimension ref="A1:K33"/>
  <sheetViews>
    <sheetView showGridLines="0" workbookViewId="0">
      <selection activeCell="C7" sqref="C7:I7"/>
    </sheetView>
  </sheetViews>
  <sheetFormatPr baseColWidth="10" defaultColWidth="11.42578125" defaultRowHeight="15" x14ac:dyDescent="0.25"/>
  <sheetData>
    <row r="1" spans="1:11" s="19" customFormat="1" ht="15" customHeight="1" x14ac:dyDescent="0.25">
      <c r="A1" s="18"/>
      <c r="B1" s="833" t="s">
        <v>0</v>
      </c>
      <c r="C1" s="833"/>
      <c r="D1" s="833"/>
      <c r="E1" s="833"/>
      <c r="F1" s="833"/>
      <c r="G1" s="833"/>
      <c r="H1" s="833"/>
      <c r="I1" s="833"/>
      <c r="J1" s="833"/>
      <c r="K1" s="18"/>
    </row>
    <row r="2" spans="1:11" s="19" customFormat="1" ht="15" customHeight="1" x14ac:dyDescent="0.25">
      <c r="A2" s="18"/>
      <c r="B2" s="833" t="s">
        <v>1</v>
      </c>
      <c r="C2" s="833"/>
      <c r="D2" s="833"/>
      <c r="E2" s="833"/>
      <c r="F2" s="833"/>
      <c r="G2" s="833"/>
      <c r="H2" s="833"/>
      <c r="I2" s="833"/>
      <c r="J2" s="833"/>
      <c r="K2" s="18"/>
    </row>
    <row r="3" spans="1:11" s="19" customFormat="1" ht="15" customHeight="1" x14ac:dyDescent="0.25">
      <c r="A3" s="20"/>
      <c r="B3" s="834" t="s">
        <v>2</v>
      </c>
      <c r="C3" s="834"/>
      <c r="D3" s="834"/>
      <c r="E3" s="834"/>
      <c r="F3" s="834"/>
      <c r="G3" s="834"/>
      <c r="H3" s="834"/>
      <c r="I3" s="834"/>
      <c r="J3" s="834"/>
      <c r="K3" s="20"/>
    </row>
    <row r="5" spans="1:11" x14ac:dyDescent="0.25">
      <c r="C5" s="843" t="s">
        <v>125</v>
      </c>
      <c r="D5" s="843"/>
      <c r="E5" s="843"/>
      <c r="F5" s="843"/>
      <c r="G5" s="843"/>
      <c r="H5" s="843"/>
      <c r="I5" s="843"/>
    </row>
    <row r="6" spans="1:11" x14ac:dyDescent="0.25">
      <c r="C6" s="843" t="s">
        <v>126</v>
      </c>
      <c r="D6" s="843"/>
      <c r="E6" s="843"/>
      <c r="F6" s="843"/>
      <c r="G6" s="843"/>
      <c r="H6" s="843"/>
      <c r="I6" s="843"/>
    </row>
    <row r="7" spans="1:11" x14ac:dyDescent="0.25">
      <c r="C7" s="843"/>
      <c r="D7" s="843"/>
      <c r="E7" s="843"/>
      <c r="F7" s="843"/>
      <c r="G7" s="843"/>
      <c r="H7" s="843"/>
      <c r="I7" s="843"/>
    </row>
    <row r="33" spans="3:3" x14ac:dyDescent="0.25">
      <c r="C33" s="184" t="s">
        <v>127</v>
      </c>
    </row>
  </sheetData>
  <mergeCells count="6">
    <mergeCell ref="C5:I5"/>
    <mergeCell ref="C6:I6"/>
    <mergeCell ref="C7:I7"/>
    <mergeCell ref="B1:J1"/>
    <mergeCell ref="B2:J2"/>
    <mergeCell ref="B3:J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E142-2F6D-46BE-A5F3-AFA65773871E}">
  <dimension ref="B1:L35"/>
  <sheetViews>
    <sheetView showGridLines="0" topLeftCell="A2" workbookViewId="0">
      <selection activeCell="K40" sqref="K40"/>
    </sheetView>
  </sheetViews>
  <sheetFormatPr baseColWidth="10" defaultColWidth="11.42578125" defaultRowHeight="15" x14ac:dyDescent="0.25"/>
  <sheetData>
    <row r="1" spans="2:12" s="19" customFormat="1" ht="15" customHeight="1" x14ac:dyDescent="0.25">
      <c r="B1" s="18"/>
      <c r="C1" s="833" t="s">
        <v>0</v>
      </c>
      <c r="D1" s="833"/>
      <c r="E1" s="833"/>
      <c r="F1" s="833"/>
      <c r="G1" s="833"/>
      <c r="H1" s="833"/>
      <c r="I1" s="833"/>
      <c r="J1" s="833"/>
      <c r="K1" s="833"/>
      <c r="L1" s="18"/>
    </row>
    <row r="2" spans="2:12" s="19" customFormat="1" ht="15" customHeight="1" x14ac:dyDescent="0.25">
      <c r="B2" s="18"/>
      <c r="C2" s="833" t="s">
        <v>1</v>
      </c>
      <c r="D2" s="833"/>
      <c r="E2" s="833"/>
      <c r="F2" s="833"/>
      <c r="G2" s="833"/>
      <c r="H2" s="833"/>
      <c r="I2" s="833"/>
      <c r="J2" s="833"/>
      <c r="K2" s="833"/>
      <c r="L2" s="18"/>
    </row>
    <row r="3" spans="2:12" s="19" customFormat="1" ht="15" customHeight="1" x14ac:dyDescent="0.25">
      <c r="B3" s="20"/>
      <c r="C3" s="834" t="s">
        <v>2</v>
      </c>
      <c r="D3" s="834"/>
      <c r="E3" s="834"/>
      <c r="F3" s="834"/>
      <c r="G3" s="834"/>
      <c r="H3" s="834"/>
      <c r="I3" s="834"/>
      <c r="J3" s="834"/>
      <c r="K3" s="834"/>
      <c r="L3" s="20"/>
    </row>
    <row r="5" spans="2:12" x14ac:dyDescent="0.25">
      <c r="C5" s="843" t="s">
        <v>128</v>
      </c>
      <c r="D5" s="843"/>
      <c r="E5" s="843"/>
      <c r="F5" s="843"/>
      <c r="G5" s="843"/>
      <c r="H5" s="843"/>
      <c r="I5" s="843"/>
      <c r="J5" s="843"/>
      <c r="K5" s="843"/>
      <c r="L5" s="843"/>
    </row>
    <row r="6" spans="2:12" x14ac:dyDescent="0.25">
      <c r="C6" s="843" t="s">
        <v>22</v>
      </c>
      <c r="D6" s="843"/>
      <c r="E6" s="843"/>
      <c r="F6" s="843"/>
      <c r="G6" s="843"/>
      <c r="H6" s="843"/>
      <c r="I6" s="843"/>
      <c r="J6" s="843"/>
      <c r="K6" s="843"/>
      <c r="L6" s="843"/>
    </row>
    <row r="7" spans="2:12" x14ac:dyDescent="0.25">
      <c r="C7" s="843" t="s">
        <v>23</v>
      </c>
      <c r="D7" s="843"/>
      <c r="E7" s="843"/>
      <c r="F7" s="843"/>
      <c r="G7" s="843"/>
      <c r="H7" s="843"/>
      <c r="I7" s="843"/>
      <c r="J7" s="843"/>
      <c r="K7" s="843"/>
      <c r="L7" s="843"/>
    </row>
    <row r="34" spans="3:3" x14ac:dyDescent="0.25">
      <c r="C34" s="184" t="s">
        <v>1670</v>
      </c>
    </row>
    <row r="35" spans="3:3" x14ac:dyDescent="0.25">
      <c r="C35" s="184" t="s">
        <v>120</v>
      </c>
    </row>
  </sheetData>
  <mergeCells count="6">
    <mergeCell ref="C5:L5"/>
    <mergeCell ref="C6:L6"/>
    <mergeCell ref="C7:L7"/>
    <mergeCell ref="C1:K1"/>
    <mergeCell ref="C2:K2"/>
    <mergeCell ref="C3:K3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52</vt:i4>
      </vt:variant>
      <vt:variant>
        <vt:lpstr>Rangos con nombre</vt:lpstr>
      </vt:variant>
      <vt:variant>
        <vt:i4>15</vt:i4>
      </vt:variant>
    </vt:vector>
  </HeadingPairs>
  <TitlesOfParts>
    <vt:vector size="67" baseType="lpstr">
      <vt:lpstr>Tabla 1</vt:lpstr>
      <vt:lpstr>Gráfico 1</vt:lpstr>
      <vt:lpstr>Gráfico 2</vt:lpstr>
      <vt:lpstr>Tabla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Tabla 4</vt:lpstr>
      <vt:lpstr>Tabla 5</vt:lpstr>
      <vt:lpstr>Ilustración 1</vt:lpstr>
      <vt:lpstr>Tabla 6</vt:lpstr>
      <vt:lpstr>Tabla 7</vt:lpstr>
      <vt:lpstr>Ilustración 2</vt:lpstr>
      <vt:lpstr>Gráfico 10</vt:lpstr>
      <vt:lpstr>Gráfico 11</vt:lpstr>
      <vt:lpstr>Tabla 8</vt:lpstr>
      <vt:lpstr>Gráfico 12</vt:lpstr>
      <vt:lpstr>Gráfico 13</vt:lpstr>
      <vt:lpstr>Tabla 9</vt:lpstr>
      <vt:lpstr>Mapa 1</vt:lpstr>
      <vt:lpstr>Tabla 10</vt:lpstr>
      <vt:lpstr>Tabla 11 </vt:lpstr>
      <vt:lpstr>Tabla 12</vt:lpstr>
      <vt:lpstr>Tabla 13 </vt:lpstr>
      <vt:lpstr>Tabla 14 </vt:lpstr>
      <vt:lpstr>Tabla 15</vt:lpstr>
      <vt:lpstr>Tabla 16</vt:lpstr>
      <vt:lpstr>Tabla 17</vt:lpstr>
      <vt:lpstr>Tabla 18</vt:lpstr>
      <vt:lpstr>Gráfico 14</vt:lpstr>
      <vt:lpstr>Tabla 19</vt:lpstr>
      <vt:lpstr>Tabla 20</vt:lpstr>
      <vt:lpstr>Tabla 21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Anexo 1</vt:lpstr>
      <vt:lpstr>Anexo 2</vt:lpstr>
      <vt:lpstr>Anexo 3</vt:lpstr>
      <vt:lpstr>Anexo 4</vt:lpstr>
      <vt:lpstr>Anexo 5</vt:lpstr>
      <vt:lpstr>Anexo 6</vt:lpstr>
      <vt:lpstr>'Tabla 4'!_Hlk108650930</vt:lpstr>
      <vt:lpstr>'Gráfico 1'!_Toc108691497</vt:lpstr>
      <vt:lpstr>'Gráfico 3'!_Toc108691501</vt:lpstr>
      <vt:lpstr>'Gráfico 6'!_Toc108691502</vt:lpstr>
      <vt:lpstr>'Gráfico 7'!_Toc108691503</vt:lpstr>
      <vt:lpstr>'Gráfico 9'!_Toc108768719</vt:lpstr>
      <vt:lpstr>'Gráfico 5'!_Toc108768723</vt:lpstr>
      <vt:lpstr>'Gráfico 4'!_Toc108768724</vt:lpstr>
      <vt:lpstr>'Tabla 4'!_Toc108768991</vt:lpstr>
      <vt:lpstr>'Tabla 7'!_Toc109919254</vt:lpstr>
      <vt:lpstr>'Tabla 18'!_Toc109919265</vt:lpstr>
      <vt:lpstr>'Tabla 24'!_Toc109983372</vt:lpstr>
      <vt:lpstr>'Anexo 5'!_Toc109983374</vt:lpstr>
      <vt:lpstr>'Tabla 25'!_Toc109983374</vt:lpstr>
      <vt:lpstr>'Ilustración 1'!_Toc83900460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E.  Portalatin G.</dc:creator>
  <cp:keywords/>
  <dc:description/>
  <cp:lastModifiedBy>Juan E.  Portalatin G.</cp:lastModifiedBy>
  <cp:revision/>
  <dcterms:created xsi:type="dcterms:W3CDTF">2022-06-29T13:38:22Z</dcterms:created>
  <dcterms:modified xsi:type="dcterms:W3CDTF">2022-08-03T14:04:30Z</dcterms:modified>
  <cp:category/>
  <cp:contentStatus/>
</cp:coreProperties>
</file>